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Подразделения\Министерства\Культуры\Финансово-экономический отдел\Отчет по Гос Программе\2023 г\ГОД\ГОДОВОЙ ОТЧЕТ 2023\"/>
    </mc:Choice>
  </mc:AlternateContent>
  <bookViews>
    <workbookView xWindow="-120" yWindow="-120" windowWidth="29040" windowHeight="15840"/>
  </bookViews>
  <sheets>
    <sheet name="2023 отчет ЗА 12 МЕСЯЦЕВ" sheetId="3" r:id="rId1"/>
  </sheets>
  <definedNames>
    <definedName name="_xlnm._FilterDatabase" localSheetId="0" hidden="1">'2023 отчет ЗА 12 МЕСЯЦЕВ'!$A$7:$N$685</definedName>
    <definedName name="_xlnm.Print_Area" localSheetId="0">'2023 отчет ЗА 12 МЕСЯЦЕВ'!$A$1:$L$2609</definedName>
  </definedNames>
  <calcPr calcId="152511" iterate="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884" i="3" l="1"/>
  <c r="I884" i="3"/>
  <c r="H885" i="3"/>
  <c r="I885" i="3"/>
  <c r="E1107" i="3"/>
  <c r="E1497" i="3"/>
  <c r="J2058" i="3" l="1"/>
  <c r="K2058" i="3"/>
  <c r="L2058" i="3"/>
  <c r="E2050" i="3"/>
  <c r="F2050" i="3"/>
  <c r="G2050" i="3"/>
  <c r="H2050" i="3"/>
  <c r="I2050" i="3"/>
  <c r="J2050" i="3" s="1"/>
  <c r="E2051" i="3"/>
  <c r="F2051" i="3"/>
  <c r="G2051" i="3"/>
  <c r="H2051" i="3"/>
  <c r="I2051" i="3"/>
  <c r="J2051" i="3" s="1"/>
  <c r="E2099" i="3"/>
  <c r="F2099" i="3"/>
  <c r="G2099" i="3"/>
  <c r="H2099" i="3"/>
  <c r="I2099" i="3"/>
  <c r="J2099" i="3" s="1"/>
  <c r="F2225" i="3"/>
  <c r="F2092" i="3" s="1"/>
  <c r="G2225" i="3"/>
  <c r="H2225" i="3"/>
  <c r="H2092" i="3" s="1"/>
  <c r="I2225" i="3"/>
  <c r="J2276" i="3"/>
  <c r="K2276" i="3"/>
  <c r="L2276" i="3"/>
  <c r="F2277" i="3"/>
  <c r="G2277" i="3"/>
  <c r="H2277" i="3"/>
  <c r="I2277" i="3"/>
  <c r="J2277" i="3" s="1"/>
  <c r="F2275" i="3"/>
  <c r="G2275" i="3"/>
  <c r="G2224" i="3" s="1"/>
  <c r="G2091" i="3" s="1"/>
  <c r="H2275" i="3"/>
  <c r="I2275" i="3"/>
  <c r="E2277" i="3"/>
  <c r="E2275" i="3"/>
  <c r="E2224" i="3" s="1"/>
  <c r="E2091" i="3" s="1"/>
  <c r="E2083" i="3" s="1"/>
  <c r="J2283" i="3"/>
  <c r="K2283" i="3"/>
  <c r="L2283" i="3"/>
  <c r="F2282" i="3"/>
  <c r="F2224" i="3" s="1"/>
  <c r="G2282" i="3"/>
  <c r="H2282" i="3"/>
  <c r="L2282" i="3" s="1"/>
  <c r="I2282" i="3"/>
  <c r="F2284" i="3"/>
  <c r="G2284" i="3"/>
  <c r="H2284" i="3"/>
  <c r="L2284" i="3" s="1"/>
  <c r="I2284" i="3"/>
  <c r="E2284" i="3"/>
  <c r="E2282" i="3"/>
  <c r="F2572" i="3"/>
  <c r="K2572" i="3" s="1"/>
  <c r="G2572" i="3"/>
  <c r="H2572" i="3"/>
  <c r="I2572" i="3"/>
  <c r="F2570" i="3"/>
  <c r="K2570" i="3" s="1"/>
  <c r="G2570" i="3"/>
  <c r="H2570" i="3"/>
  <c r="L2570" i="3" s="1"/>
  <c r="I2570" i="3"/>
  <c r="E2572" i="3"/>
  <c r="J2572" i="3" s="1"/>
  <c r="E2570" i="3"/>
  <c r="J2570" i="3" s="1"/>
  <c r="F2565" i="3"/>
  <c r="K2565" i="3" s="1"/>
  <c r="G2565" i="3"/>
  <c r="H2565" i="3"/>
  <c r="L2565" i="3" s="1"/>
  <c r="I2565" i="3"/>
  <c r="F2563" i="3"/>
  <c r="K2563" i="3" s="1"/>
  <c r="G2563" i="3"/>
  <c r="H2563" i="3"/>
  <c r="L2563" i="3" s="1"/>
  <c r="I2563" i="3"/>
  <c r="E2565" i="3"/>
  <c r="J2565" i="3" s="1"/>
  <c r="E2563" i="3"/>
  <c r="J2557" i="3"/>
  <c r="K2557" i="3"/>
  <c r="L2557" i="3"/>
  <c r="J2559" i="3"/>
  <c r="K2559" i="3"/>
  <c r="L2559" i="3"/>
  <c r="J2560" i="3"/>
  <c r="K2560" i="3"/>
  <c r="L2560" i="3"/>
  <c r="J2562" i="3"/>
  <c r="K2562" i="3"/>
  <c r="L2562" i="3"/>
  <c r="J2563" i="3"/>
  <c r="J2564" i="3"/>
  <c r="K2564" i="3"/>
  <c r="L2564" i="3"/>
  <c r="J2566" i="3"/>
  <c r="K2566" i="3"/>
  <c r="L2566" i="3"/>
  <c r="J2567" i="3"/>
  <c r="K2567" i="3"/>
  <c r="L2567" i="3"/>
  <c r="J2569" i="3"/>
  <c r="K2569" i="3"/>
  <c r="L2569" i="3"/>
  <c r="J2571" i="3"/>
  <c r="K2571" i="3"/>
  <c r="L2571" i="3"/>
  <c r="L2572" i="3"/>
  <c r="J2573" i="3"/>
  <c r="K2573" i="3"/>
  <c r="L2573" i="3"/>
  <c r="F2558" i="3"/>
  <c r="G2558" i="3"/>
  <c r="H2558" i="3"/>
  <c r="L2558" i="3" s="1"/>
  <c r="I2558" i="3"/>
  <c r="F2556" i="3"/>
  <c r="G2556" i="3"/>
  <c r="H2556" i="3"/>
  <c r="I2556" i="3"/>
  <c r="E2558" i="3"/>
  <c r="E2556" i="3"/>
  <c r="F2544" i="3"/>
  <c r="G2544" i="3"/>
  <c r="H2544" i="3"/>
  <c r="I2544" i="3"/>
  <c r="F2542" i="3"/>
  <c r="G2542" i="3"/>
  <c r="H2542" i="3"/>
  <c r="L2542" i="3" s="1"/>
  <c r="I2542" i="3"/>
  <c r="E2544" i="3"/>
  <c r="E2542" i="3"/>
  <c r="F2537" i="3"/>
  <c r="K2537" i="3" s="1"/>
  <c r="G2537" i="3"/>
  <c r="H2537" i="3"/>
  <c r="I2537" i="3"/>
  <c r="F2535" i="3"/>
  <c r="K2535" i="3" s="1"/>
  <c r="G2535" i="3"/>
  <c r="H2535" i="3"/>
  <c r="L2535" i="3" s="1"/>
  <c r="I2535" i="3"/>
  <c r="E2537" i="3"/>
  <c r="E2535" i="3"/>
  <c r="F2530" i="3"/>
  <c r="G2530" i="3"/>
  <c r="H2530" i="3"/>
  <c r="L2530" i="3" s="1"/>
  <c r="I2530" i="3"/>
  <c r="I2528" i="3"/>
  <c r="J2528" i="3" s="1"/>
  <c r="F2528" i="3"/>
  <c r="G2528" i="3"/>
  <c r="L2528" i="3" s="1"/>
  <c r="H2528" i="3"/>
  <c r="E2530" i="3"/>
  <c r="J2530" i="3" s="1"/>
  <c r="E2528" i="3"/>
  <c r="J2522" i="3"/>
  <c r="K2522" i="3"/>
  <c r="L2522" i="3"/>
  <c r="J2524" i="3"/>
  <c r="K2524" i="3"/>
  <c r="L2524" i="3"/>
  <c r="J2525" i="3"/>
  <c r="K2525" i="3"/>
  <c r="L2525" i="3"/>
  <c r="J2527" i="3"/>
  <c r="K2527" i="3"/>
  <c r="L2527" i="3"/>
  <c r="J2529" i="3"/>
  <c r="K2529" i="3"/>
  <c r="L2529" i="3"/>
  <c r="K2530" i="3"/>
  <c r="J2531" i="3"/>
  <c r="K2531" i="3"/>
  <c r="L2531" i="3"/>
  <c r="J2532" i="3"/>
  <c r="K2532" i="3"/>
  <c r="L2532" i="3"/>
  <c r="J2534" i="3"/>
  <c r="K2534" i="3"/>
  <c r="L2534" i="3"/>
  <c r="J2535" i="3"/>
  <c r="J2536" i="3"/>
  <c r="K2536" i="3"/>
  <c r="L2536" i="3"/>
  <c r="J2538" i="3"/>
  <c r="K2538" i="3"/>
  <c r="L2538" i="3"/>
  <c r="J2539" i="3"/>
  <c r="K2539" i="3"/>
  <c r="L2539" i="3"/>
  <c r="J2541" i="3"/>
  <c r="K2541" i="3"/>
  <c r="L2541" i="3"/>
  <c r="J2542" i="3"/>
  <c r="K2542" i="3"/>
  <c r="J2543" i="3"/>
  <c r="K2543" i="3"/>
  <c r="L2543" i="3"/>
  <c r="F2523" i="3"/>
  <c r="G2523" i="3"/>
  <c r="H2523" i="3"/>
  <c r="L2523" i="3" s="1"/>
  <c r="I2523" i="3"/>
  <c r="F2521" i="3"/>
  <c r="G2521" i="3"/>
  <c r="H2521" i="3"/>
  <c r="L2521" i="3" s="1"/>
  <c r="I2521" i="3"/>
  <c r="J2521" i="3" s="1"/>
  <c r="E2523" i="3"/>
  <c r="E2521" i="3"/>
  <c r="J2515" i="3"/>
  <c r="K2515" i="3"/>
  <c r="L2515" i="3"/>
  <c r="F2516" i="3"/>
  <c r="G2516" i="3"/>
  <c r="L2516" i="3" s="1"/>
  <c r="H2516" i="3"/>
  <c r="I2516" i="3"/>
  <c r="K2516" i="3" s="1"/>
  <c r="F2514" i="3"/>
  <c r="G2514" i="3"/>
  <c r="L2514" i="3" s="1"/>
  <c r="H2514" i="3"/>
  <c r="I2514" i="3"/>
  <c r="K2514" i="3" s="1"/>
  <c r="E2516" i="3"/>
  <c r="E2514" i="3"/>
  <c r="J2508" i="3"/>
  <c r="K2508" i="3"/>
  <c r="L2508" i="3"/>
  <c r="F2507" i="3"/>
  <c r="G2507" i="3"/>
  <c r="H2507" i="3"/>
  <c r="L2507" i="3" s="1"/>
  <c r="I2507" i="3"/>
  <c r="F2509" i="3"/>
  <c r="G2509" i="3"/>
  <c r="H2509" i="3"/>
  <c r="L2509" i="3" s="1"/>
  <c r="I2509" i="3"/>
  <c r="E2509" i="3"/>
  <c r="E2507" i="3"/>
  <c r="J2501" i="3"/>
  <c r="K2501" i="3"/>
  <c r="L2501" i="3"/>
  <c r="F2502" i="3"/>
  <c r="G2502" i="3"/>
  <c r="L2502" i="3" s="1"/>
  <c r="H2502" i="3"/>
  <c r="I2502" i="3"/>
  <c r="K2502" i="3" s="1"/>
  <c r="F2500" i="3"/>
  <c r="G2500" i="3"/>
  <c r="L2500" i="3" s="1"/>
  <c r="H2500" i="3"/>
  <c r="I2500" i="3"/>
  <c r="K2500" i="3" s="1"/>
  <c r="E2502" i="3"/>
  <c r="E2500" i="3"/>
  <c r="G2226" i="3" l="1"/>
  <c r="G2093" i="3" s="1"/>
  <c r="L2051" i="3"/>
  <c r="F2226" i="3"/>
  <c r="J2502" i="3"/>
  <c r="J2516" i="3"/>
  <c r="L2275" i="3"/>
  <c r="H2224" i="3"/>
  <c r="H2091" i="3" s="1"/>
  <c r="H2083" i="3" s="1"/>
  <c r="J2509" i="3"/>
  <c r="J2507" i="3"/>
  <c r="K2509" i="3"/>
  <c r="K2507" i="3"/>
  <c r="K2521" i="3"/>
  <c r="K2523" i="3"/>
  <c r="J2523" i="3"/>
  <c r="L2556" i="3"/>
  <c r="K2558" i="3"/>
  <c r="J2284" i="3"/>
  <c r="J2282" i="3"/>
  <c r="K2284" i="3"/>
  <c r="K2282" i="3"/>
  <c r="E2226" i="3"/>
  <c r="E2093" i="3" s="1"/>
  <c r="L2099" i="3"/>
  <c r="K2099" i="3"/>
  <c r="L2050" i="3"/>
  <c r="G2107" i="3"/>
  <c r="I2092" i="3"/>
  <c r="G2092" i="3"/>
  <c r="L2225" i="3"/>
  <c r="J2500" i="3"/>
  <c r="J2514" i="3"/>
  <c r="K2556" i="3"/>
  <c r="J2556" i="3"/>
  <c r="J2558" i="3"/>
  <c r="F2107" i="3"/>
  <c r="F2091" i="3"/>
  <c r="F2083" i="3" s="1"/>
  <c r="F2093" i="3"/>
  <c r="H2107" i="3"/>
  <c r="L2107" i="3" s="1"/>
  <c r="J2537" i="3"/>
  <c r="L2537" i="3"/>
  <c r="I2224" i="3"/>
  <c r="K2275" i="3"/>
  <c r="L2091" i="3"/>
  <c r="G2083" i="3"/>
  <c r="I2226" i="3"/>
  <c r="K2226" i="3" s="1"/>
  <c r="K2277" i="3"/>
  <c r="L2277" i="3"/>
  <c r="J2275" i="3"/>
  <c r="H2226" i="3"/>
  <c r="E2107" i="3"/>
  <c r="K2225" i="3"/>
  <c r="K2051" i="3"/>
  <c r="E2049" i="3"/>
  <c r="H2049" i="3"/>
  <c r="F2049" i="3"/>
  <c r="K2050" i="3"/>
  <c r="K2528" i="3"/>
  <c r="L2083" i="3" l="1"/>
  <c r="L2224" i="3"/>
  <c r="L2092" i="3"/>
  <c r="K2092" i="3"/>
  <c r="L2226" i="3"/>
  <c r="H2093" i="3"/>
  <c r="I2093" i="3"/>
  <c r="J2226" i="3"/>
  <c r="I2091" i="3"/>
  <c r="I2107" i="3"/>
  <c r="J2224" i="3"/>
  <c r="K2224" i="3"/>
  <c r="G2049" i="3"/>
  <c r="L2049" i="3" s="1"/>
  <c r="H2048" i="3"/>
  <c r="I2049" i="3"/>
  <c r="J2049" i="3" s="1"/>
  <c r="F2048" i="3"/>
  <c r="E2048" i="3"/>
  <c r="J2585" i="3"/>
  <c r="K2585" i="3"/>
  <c r="L2585" i="3"/>
  <c r="F2584" i="3"/>
  <c r="G2584" i="3"/>
  <c r="H2584" i="3"/>
  <c r="L2584" i="3" s="1"/>
  <c r="I2584" i="3"/>
  <c r="E2584" i="3"/>
  <c r="F2586" i="3"/>
  <c r="G2586" i="3"/>
  <c r="H2586" i="3"/>
  <c r="I2586" i="3"/>
  <c r="J2586" i="3" s="1"/>
  <c r="E2586" i="3"/>
  <c r="J2578" i="3"/>
  <c r="K2578" i="3"/>
  <c r="L2578" i="3"/>
  <c r="F2579" i="3"/>
  <c r="G2579" i="3"/>
  <c r="L2579" i="3" s="1"/>
  <c r="H2579" i="3"/>
  <c r="I2579" i="3"/>
  <c r="K2579" i="3" s="1"/>
  <c r="F2577" i="3"/>
  <c r="G2577" i="3"/>
  <c r="L2577" i="3" s="1"/>
  <c r="H2577" i="3"/>
  <c r="I2577" i="3"/>
  <c r="K2577" i="3" s="1"/>
  <c r="E2577" i="3"/>
  <c r="E2579" i="3"/>
  <c r="J2592" i="3"/>
  <c r="K2592" i="3"/>
  <c r="L2592" i="3"/>
  <c r="J2594" i="3"/>
  <c r="K2594" i="3"/>
  <c r="L2594" i="3"/>
  <c r="J2595" i="3"/>
  <c r="K2595" i="3"/>
  <c r="L2595" i="3"/>
  <c r="J2597" i="3"/>
  <c r="K2597" i="3"/>
  <c r="L2597" i="3"/>
  <c r="J2601" i="3"/>
  <c r="K2601" i="3"/>
  <c r="L2601" i="3"/>
  <c r="J2602" i="3"/>
  <c r="K2602" i="3"/>
  <c r="L2602" i="3"/>
  <c r="J2604" i="3"/>
  <c r="K2604" i="3"/>
  <c r="L2604" i="3"/>
  <c r="J2606" i="3"/>
  <c r="K2606" i="3"/>
  <c r="L2606" i="3"/>
  <c r="J2608" i="3"/>
  <c r="K2608" i="3"/>
  <c r="L2608" i="3"/>
  <c r="J2609" i="3"/>
  <c r="K2609" i="3"/>
  <c r="L2609" i="3"/>
  <c r="F2593" i="3"/>
  <c r="G2593" i="3"/>
  <c r="H2593" i="3"/>
  <c r="I2593" i="3"/>
  <c r="F2591" i="3"/>
  <c r="G2591" i="3"/>
  <c r="H2591" i="3"/>
  <c r="I2591" i="3"/>
  <c r="K2591" i="3" s="1"/>
  <c r="E2591" i="3"/>
  <c r="E2593" i="3"/>
  <c r="F2598" i="3"/>
  <c r="G2598" i="3"/>
  <c r="H2598" i="3"/>
  <c r="I2598" i="3"/>
  <c r="E2598" i="3"/>
  <c r="F2607" i="3"/>
  <c r="G2607" i="3"/>
  <c r="H2607" i="3"/>
  <c r="L2607" i="3" s="1"/>
  <c r="I2607" i="3"/>
  <c r="F2605" i="3"/>
  <c r="K2605" i="3" s="1"/>
  <c r="G2605" i="3"/>
  <c r="H2605" i="3"/>
  <c r="L2605" i="3" s="1"/>
  <c r="I2605" i="3"/>
  <c r="E2607" i="3"/>
  <c r="E2605" i="3"/>
  <c r="J1939" i="3"/>
  <c r="K1939" i="3"/>
  <c r="L1939" i="3"/>
  <c r="J1941" i="3"/>
  <c r="K1941" i="3"/>
  <c r="L1941" i="3"/>
  <c r="F1940" i="3"/>
  <c r="K1940" i="3" s="1"/>
  <c r="G1940" i="3"/>
  <c r="H1940" i="3"/>
  <c r="L1940" i="3" s="1"/>
  <c r="I1940" i="3"/>
  <c r="F1942" i="3"/>
  <c r="G1942" i="3"/>
  <c r="H1942" i="3"/>
  <c r="I1942" i="3"/>
  <c r="E1942" i="3"/>
  <c r="E1940" i="3"/>
  <c r="J2026" i="3"/>
  <c r="K2026" i="3"/>
  <c r="L2026" i="3"/>
  <c r="F2025" i="3"/>
  <c r="G2025" i="3"/>
  <c r="L2025" i="3" s="1"/>
  <c r="H2025" i="3"/>
  <c r="I2025" i="3"/>
  <c r="K2025" i="3" s="1"/>
  <c r="F2027" i="3"/>
  <c r="G2027" i="3"/>
  <c r="L2027" i="3" s="1"/>
  <c r="H2027" i="3"/>
  <c r="I2027" i="3"/>
  <c r="E2027" i="3"/>
  <c r="E2025" i="3"/>
  <c r="J2018" i="3"/>
  <c r="K2018" i="3"/>
  <c r="L2018" i="3"/>
  <c r="F2019" i="3"/>
  <c r="K2019" i="3" s="1"/>
  <c r="G2019" i="3"/>
  <c r="H2019" i="3"/>
  <c r="L2019" i="3" s="1"/>
  <c r="I2019" i="3"/>
  <c r="E2019" i="3"/>
  <c r="H2017" i="3"/>
  <c r="I2017" i="3"/>
  <c r="I1925" i="3" s="1"/>
  <c r="J2010" i="3"/>
  <c r="K2010" i="3"/>
  <c r="L2010" i="3"/>
  <c r="F2011" i="3"/>
  <c r="G2011" i="3"/>
  <c r="H2011" i="3"/>
  <c r="I2011" i="3"/>
  <c r="F2009" i="3"/>
  <c r="G2009" i="3"/>
  <c r="H2009" i="3"/>
  <c r="I2009" i="3"/>
  <c r="E2011" i="3"/>
  <c r="E2009" i="3"/>
  <c r="J2002" i="3"/>
  <c r="K2002" i="3"/>
  <c r="L2002" i="3"/>
  <c r="J2004" i="3"/>
  <c r="K2004" i="3"/>
  <c r="L2004" i="3"/>
  <c r="J2005" i="3"/>
  <c r="K2005" i="3"/>
  <c r="L2005" i="3"/>
  <c r="K2006" i="3"/>
  <c r="L2006" i="3"/>
  <c r="F2003" i="3"/>
  <c r="G2003" i="3"/>
  <c r="H2003" i="3"/>
  <c r="L2003" i="3" s="1"/>
  <c r="I2003" i="3"/>
  <c r="F2001" i="3"/>
  <c r="G2001" i="3"/>
  <c r="H2001" i="3"/>
  <c r="L2001" i="3" s="1"/>
  <c r="I2001" i="3"/>
  <c r="E2003" i="3"/>
  <c r="E2001" i="3"/>
  <c r="J1995" i="3"/>
  <c r="K1995" i="3"/>
  <c r="L1995" i="3"/>
  <c r="J1997" i="3"/>
  <c r="K1997" i="3"/>
  <c r="L1997" i="3"/>
  <c r="J1998" i="3"/>
  <c r="K1998" i="3"/>
  <c r="L1998" i="3"/>
  <c r="F1996" i="3"/>
  <c r="G1996" i="3"/>
  <c r="L1996" i="3" s="1"/>
  <c r="H1996" i="3"/>
  <c r="I1996" i="3"/>
  <c r="F1994" i="3"/>
  <c r="G1994" i="3"/>
  <c r="L1994" i="3" s="1"/>
  <c r="H1994" i="3"/>
  <c r="I1994" i="3"/>
  <c r="K1994" i="3" s="1"/>
  <c r="E1996" i="3"/>
  <c r="E1994" i="3"/>
  <c r="J1982" i="3"/>
  <c r="K1982" i="3"/>
  <c r="L1982" i="3"/>
  <c r="K1983" i="3"/>
  <c r="L1983" i="3"/>
  <c r="J1979" i="3"/>
  <c r="K1979" i="3"/>
  <c r="L1979" i="3"/>
  <c r="J1981" i="3"/>
  <c r="K1981" i="3"/>
  <c r="L1981" i="3"/>
  <c r="F1980" i="3"/>
  <c r="G1980" i="3"/>
  <c r="H1980" i="3"/>
  <c r="I1980" i="3"/>
  <c r="F1978" i="3"/>
  <c r="G1978" i="3"/>
  <c r="H1978" i="3"/>
  <c r="I1978" i="3"/>
  <c r="E1980" i="3"/>
  <c r="E1978" i="3"/>
  <c r="J1948" i="3"/>
  <c r="K1948" i="3"/>
  <c r="L1948" i="3"/>
  <c r="F1949" i="3"/>
  <c r="G1949" i="3"/>
  <c r="H1949" i="3"/>
  <c r="I1949" i="3"/>
  <c r="F1947" i="3"/>
  <c r="G1947" i="3"/>
  <c r="H1947" i="3"/>
  <c r="I1947" i="3"/>
  <c r="E1949" i="3"/>
  <c r="E1947" i="3"/>
  <c r="J1933" i="3"/>
  <c r="K1933" i="3"/>
  <c r="L1933" i="3"/>
  <c r="J1934" i="3"/>
  <c r="K1934" i="3"/>
  <c r="L1934" i="3"/>
  <c r="J1935" i="3"/>
  <c r="K1935" i="3"/>
  <c r="L1935" i="3"/>
  <c r="J1936" i="3"/>
  <c r="K1936" i="3"/>
  <c r="L1936" i="3"/>
  <c r="J1937" i="3"/>
  <c r="K1937" i="3"/>
  <c r="L1937" i="3"/>
  <c r="E1926" i="3"/>
  <c r="F1926" i="3"/>
  <c r="G1926" i="3"/>
  <c r="H1926" i="3"/>
  <c r="I1926" i="3"/>
  <c r="J1926" i="3" s="1"/>
  <c r="E1918" i="3"/>
  <c r="F1918" i="3"/>
  <c r="G1918" i="3"/>
  <c r="H1918" i="3"/>
  <c r="I1918" i="3"/>
  <c r="J1891" i="3"/>
  <c r="K1891" i="3"/>
  <c r="L1891" i="3"/>
  <c r="K1892" i="3"/>
  <c r="L1892" i="3"/>
  <c r="J1893" i="3"/>
  <c r="K1893" i="3"/>
  <c r="L1893" i="3"/>
  <c r="K1894" i="3"/>
  <c r="L1894" i="3"/>
  <c r="K1895" i="3"/>
  <c r="L1895" i="3"/>
  <c r="J1899" i="3"/>
  <c r="K1899" i="3"/>
  <c r="L1899" i="3"/>
  <c r="J1900" i="3"/>
  <c r="K1900" i="3"/>
  <c r="L1900" i="3"/>
  <c r="J1901" i="3"/>
  <c r="K1901" i="3"/>
  <c r="L1901" i="3"/>
  <c r="J1884" i="3"/>
  <c r="K1884" i="3"/>
  <c r="L1884" i="3"/>
  <c r="J1885" i="3"/>
  <c r="K1885" i="3"/>
  <c r="L1885" i="3"/>
  <c r="J1886" i="3"/>
  <c r="K1886" i="3"/>
  <c r="L1886" i="3"/>
  <c r="J1877" i="3"/>
  <c r="K1877" i="3"/>
  <c r="L1877" i="3"/>
  <c r="J1878" i="3"/>
  <c r="K1878" i="3"/>
  <c r="L1878" i="3"/>
  <c r="J1879" i="3"/>
  <c r="K1879" i="3"/>
  <c r="L1879" i="3"/>
  <c r="J1869" i="3"/>
  <c r="K1869" i="3"/>
  <c r="L1869" i="3"/>
  <c r="J1871" i="3"/>
  <c r="K1871" i="3"/>
  <c r="L1871" i="3"/>
  <c r="F1872" i="3"/>
  <c r="G1872" i="3"/>
  <c r="H1872" i="3"/>
  <c r="I1872" i="3"/>
  <c r="E1872" i="3"/>
  <c r="F1870" i="3"/>
  <c r="G1870" i="3"/>
  <c r="H1870" i="3"/>
  <c r="I1870" i="3"/>
  <c r="E1870" i="3"/>
  <c r="J1742" i="3"/>
  <c r="K1742" i="3"/>
  <c r="L1742" i="3"/>
  <c r="J1744" i="3"/>
  <c r="K1744" i="3"/>
  <c r="L1744" i="3"/>
  <c r="F1745" i="3"/>
  <c r="G1745" i="3"/>
  <c r="H1745" i="3"/>
  <c r="I1745" i="3"/>
  <c r="I1722" i="3" s="1"/>
  <c r="F1743" i="3"/>
  <c r="G1743" i="3"/>
  <c r="H1743" i="3"/>
  <c r="I1743" i="3"/>
  <c r="I1720" i="3" s="1"/>
  <c r="E1745" i="3"/>
  <c r="E1722" i="3" s="1"/>
  <c r="E1743" i="3"/>
  <c r="E1720" i="3" s="1"/>
  <c r="G1720" i="3"/>
  <c r="E1721" i="3"/>
  <c r="F1721" i="3"/>
  <c r="G1721" i="3"/>
  <c r="H1721" i="3"/>
  <c r="I1721" i="3"/>
  <c r="J1721" i="3" s="1"/>
  <c r="G1722" i="3"/>
  <c r="J720" i="3"/>
  <c r="K720" i="3"/>
  <c r="L720" i="3"/>
  <c r="J721" i="3"/>
  <c r="K721" i="3"/>
  <c r="L721" i="3"/>
  <c r="J722" i="3"/>
  <c r="K722" i="3"/>
  <c r="L722" i="3"/>
  <c r="J723" i="3"/>
  <c r="K723" i="3"/>
  <c r="L723" i="3"/>
  <c r="J724" i="3"/>
  <c r="K724" i="3"/>
  <c r="L724" i="3"/>
  <c r="J725" i="3"/>
  <c r="K725" i="3"/>
  <c r="L725" i="3"/>
  <c r="J734" i="3"/>
  <c r="K734" i="3"/>
  <c r="L734" i="3"/>
  <c r="J735" i="3"/>
  <c r="K735" i="3"/>
  <c r="L735" i="3"/>
  <c r="J736" i="3"/>
  <c r="K736" i="3"/>
  <c r="L736" i="3"/>
  <c r="J737" i="3"/>
  <c r="K737" i="3"/>
  <c r="L737" i="3"/>
  <c r="J738" i="3"/>
  <c r="K738" i="3"/>
  <c r="L738" i="3"/>
  <c r="J739" i="3"/>
  <c r="K739" i="3"/>
  <c r="L739" i="3"/>
  <c r="J742" i="3"/>
  <c r="K742" i="3"/>
  <c r="L742" i="3"/>
  <c r="J743" i="3"/>
  <c r="K743" i="3"/>
  <c r="L743" i="3"/>
  <c r="J744" i="3"/>
  <c r="K744" i="3"/>
  <c r="L744" i="3"/>
  <c r="J745" i="3"/>
  <c r="K745" i="3"/>
  <c r="L745" i="3"/>
  <c r="J746" i="3"/>
  <c r="K746" i="3"/>
  <c r="L746" i="3"/>
  <c r="J748" i="3"/>
  <c r="K748" i="3"/>
  <c r="L748" i="3"/>
  <c r="J749" i="3"/>
  <c r="K749" i="3"/>
  <c r="L749" i="3"/>
  <c r="J750" i="3"/>
  <c r="K750" i="3"/>
  <c r="L750" i="3"/>
  <c r="J751" i="3"/>
  <c r="K751" i="3"/>
  <c r="L751" i="3"/>
  <c r="J752" i="3"/>
  <c r="K752" i="3"/>
  <c r="L752" i="3"/>
  <c r="J753" i="3"/>
  <c r="K753" i="3"/>
  <c r="L753" i="3"/>
  <c r="J757" i="3"/>
  <c r="K757" i="3"/>
  <c r="L757" i="3"/>
  <c r="J759" i="3"/>
  <c r="K759" i="3"/>
  <c r="L759" i="3"/>
  <c r="J760" i="3"/>
  <c r="K760" i="3"/>
  <c r="L760" i="3"/>
  <c r="F758" i="3"/>
  <c r="G758" i="3"/>
  <c r="H758" i="3"/>
  <c r="I758" i="3"/>
  <c r="F756" i="3"/>
  <c r="G756" i="3"/>
  <c r="H756" i="3"/>
  <c r="I756" i="3"/>
  <c r="E758" i="3"/>
  <c r="E756" i="3"/>
  <c r="J762" i="3"/>
  <c r="K762" i="3"/>
  <c r="L762" i="3"/>
  <c r="J764" i="3"/>
  <c r="K764" i="3"/>
  <c r="L764" i="3"/>
  <c r="J766" i="3"/>
  <c r="K766" i="3"/>
  <c r="L766" i="3"/>
  <c r="J767" i="3"/>
  <c r="K767" i="3"/>
  <c r="L767" i="3"/>
  <c r="F765" i="3"/>
  <c r="G765" i="3"/>
  <c r="H765" i="3"/>
  <c r="I765" i="3"/>
  <c r="I763" i="3"/>
  <c r="F763" i="3"/>
  <c r="G763" i="3"/>
  <c r="H763" i="3"/>
  <c r="E763" i="3"/>
  <c r="E765" i="3"/>
  <c r="J91" i="3"/>
  <c r="K91" i="3"/>
  <c r="L91" i="3"/>
  <c r="J92" i="3"/>
  <c r="K92" i="3"/>
  <c r="L92" i="3"/>
  <c r="J93" i="3"/>
  <c r="K93" i="3"/>
  <c r="L93" i="3"/>
  <c r="J94" i="3"/>
  <c r="K94" i="3"/>
  <c r="L94" i="3"/>
  <c r="J95" i="3"/>
  <c r="K95" i="3"/>
  <c r="L95" i="3"/>
  <c r="J100" i="3"/>
  <c r="K100" i="3"/>
  <c r="L100" i="3"/>
  <c r="J102" i="3"/>
  <c r="K102" i="3"/>
  <c r="L102" i="3"/>
  <c r="J106" i="3"/>
  <c r="K106" i="3"/>
  <c r="L106" i="3"/>
  <c r="J107" i="3"/>
  <c r="K107" i="3"/>
  <c r="L107" i="3"/>
  <c r="J108" i="3"/>
  <c r="K108" i="3"/>
  <c r="L108" i="3"/>
  <c r="J109" i="3"/>
  <c r="K109" i="3"/>
  <c r="L109" i="3"/>
  <c r="J110" i="3"/>
  <c r="K110" i="3"/>
  <c r="L110" i="3"/>
  <c r="J111" i="3"/>
  <c r="K111" i="3"/>
  <c r="L111" i="3"/>
  <c r="J113" i="3"/>
  <c r="K113" i="3"/>
  <c r="L113" i="3"/>
  <c r="J114" i="3"/>
  <c r="K114" i="3"/>
  <c r="L114" i="3"/>
  <c r="J115" i="3"/>
  <c r="K115" i="3"/>
  <c r="L115" i="3"/>
  <c r="J116" i="3"/>
  <c r="K116" i="3"/>
  <c r="L116" i="3"/>
  <c r="J117" i="3"/>
  <c r="K117" i="3"/>
  <c r="L117" i="3"/>
  <c r="J118" i="3"/>
  <c r="K118" i="3"/>
  <c r="L118" i="3"/>
  <c r="J121" i="3"/>
  <c r="K121" i="3"/>
  <c r="L121" i="3"/>
  <c r="J123" i="3"/>
  <c r="K123" i="3"/>
  <c r="L123" i="3"/>
  <c r="J127" i="3"/>
  <c r="K127" i="3"/>
  <c r="L127" i="3"/>
  <c r="J128" i="3"/>
  <c r="K128" i="3"/>
  <c r="L128" i="3"/>
  <c r="J129" i="3"/>
  <c r="K129" i="3"/>
  <c r="L129" i="3"/>
  <c r="J130" i="3"/>
  <c r="K130" i="3"/>
  <c r="L130" i="3"/>
  <c r="J131" i="3"/>
  <c r="K131" i="3"/>
  <c r="L131" i="3"/>
  <c r="J132" i="3"/>
  <c r="K132" i="3"/>
  <c r="L132" i="3"/>
  <c r="J134" i="3"/>
  <c r="K134" i="3"/>
  <c r="L134" i="3"/>
  <c r="J135" i="3"/>
  <c r="K135" i="3"/>
  <c r="L135" i="3"/>
  <c r="J136" i="3"/>
  <c r="K136" i="3"/>
  <c r="L136" i="3"/>
  <c r="J137" i="3"/>
  <c r="K137" i="3"/>
  <c r="L137" i="3"/>
  <c r="J138" i="3"/>
  <c r="K138" i="3"/>
  <c r="L138" i="3"/>
  <c r="J139" i="3"/>
  <c r="K139" i="3"/>
  <c r="L139" i="3"/>
  <c r="J141" i="3"/>
  <c r="K141" i="3"/>
  <c r="L141" i="3"/>
  <c r="J142" i="3"/>
  <c r="K142" i="3"/>
  <c r="L142" i="3"/>
  <c r="J143" i="3"/>
  <c r="K143" i="3"/>
  <c r="L143" i="3"/>
  <c r="J144" i="3"/>
  <c r="K144" i="3"/>
  <c r="L144" i="3"/>
  <c r="J145" i="3"/>
  <c r="K145" i="3"/>
  <c r="L145" i="3"/>
  <c r="J146" i="3"/>
  <c r="K146" i="3"/>
  <c r="L146" i="3"/>
  <c r="J148" i="3"/>
  <c r="K148" i="3"/>
  <c r="L148" i="3"/>
  <c r="J149" i="3"/>
  <c r="K149" i="3"/>
  <c r="L149" i="3"/>
  <c r="J150" i="3"/>
  <c r="K150" i="3"/>
  <c r="L150" i="3"/>
  <c r="J151" i="3"/>
  <c r="K151" i="3"/>
  <c r="L151" i="3"/>
  <c r="J152" i="3"/>
  <c r="K152" i="3"/>
  <c r="L152" i="3"/>
  <c r="J153" i="3"/>
  <c r="K153" i="3"/>
  <c r="L153" i="3"/>
  <c r="J155" i="3"/>
  <c r="K155" i="3"/>
  <c r="L155" i="3"/>
  <c r="J156" i="3"/>
  <c r="K156" i="3"/>
  <c r="L156" i="3"/>
  <c r="J157" i="3"/>
  <c r="K157" i="3"/>
  <c r="L157" i="3"/>
  <c r="J158" i="3"/>
  <c r="K158" i="3"/>
  <c r="L158" i="3"/>
  <c r="J159" i="3"/>
  <c r="K159" i="3"/>
  <c r="L159" i="3"/>
  <c r="J160" i="3"/>
  <c r="K160" i="3"/>
  <c r="L160" i="3"/>
  <c r="J163" i="3"/>
  <c r="K163" i="3"/>
  <c r="L163" i="3"/>
  <c r="J165" i="3"/>
  <c r="K165" i="3"/>
  <c r="L165" i="3"/>
  <c r="J169" i="3"/>
  <c r="K169" i="3"/>
  <c r="L169" i="3"/>
  <c r="J170" i="3"/>
  <c r="K170" i="3"/>
  <c r="L170" i="3"/>
  <c r="J171" i="3"/>
  <c r="K171" i="3"/>
  <c r="L171" i="3"/>
  <c r="J172" i="3"/>
  <c r="K172" i="3"/>
  <c r="L172" i="3"/>
  <c r="J173" i="3"/>
  <c r="K173" i="3"/>
  <c r="L173" i="3"/>
  <c r="J174" i="3"/>
  <c r="K174" i="3"/>
  <c r="L174" i="3"/>
  <c r="J176" i="3"/>
  <c r="K176" i="3"/>
  <c r="L176" i="3"/>
  <c r="J177" i="3"/>
  <c r="K177" i="3"/>
  <c r="L177" i="3"/>
  <c r="J178" i="3"/>
  <c r="K178" i="3"/>
  <c r="L178" i="3"/>
  <c r="J179" i="3"/>
  <c r="K179" i="3"/>
  <c r="L179" i="3"/>
  <c r="J180" i="3"/>
  <c r="K180" i="3"/>
  <c r="L180" i="3"/>
  <c r="J181" i="3"/>
  <c r="K181" i="3"/>
  <c r="L181" i="3"/>
  <c r="J183" i="3"/>
  <c r="K183" i="3"/>
  <c r="L183" i="3"/>
  <c r="J184" i="3"/>
  <c r="K184" i="3"/>
  <c r="L184" i="3"/>
  <c r="J185" i="3"/>
  <c r="K185" i="3"/>
  <c r="L185" i="3"/>
  <c r="J186" i="3"/>
  <c r="K186" i="3"/>
  <c r="L186" i="3"/>
  <c r="J187" i="3"/>
  <c r="K187" i="3"/>
  <c r="L187" i="3"/>
  <c r="J188" i="3"/>
  <c r="K188" i="3"/>
  <c r="L188" i="3"/>
  <c r="J190" i="3"/>
  <c r="K190" i="3"/>
  <c r="L190" i="3"/>
  <c r="J191" i="3"/>
  <c r="K191" i="3"/>
  <c r="L191" i="3"/>
  <c r="J192" i="3"/>
  <c r="K192" i="3"/>
  <c r="L192" i="3"/>
  <c r="J193" i="3"/>
  <c r="K193" i="3"/>
  <c r="L193" i="3"/>
  <c r="J194" i="3"/>
  <c r="K194" i="3"/>
  <c r="L194" i="3"/>
  <c r="J195" i="3"/>
  <c r="K195" i="3"/>
  <c r="L195" i="3"/>
  <c r="J197" i="3"/>
  <c r="K197" i="3"/>
  <c r="L197" i="3"/>
  <c r="J198" i="3"/>
  <c r="K198" i="3"/>
  <c r="L198" i="3"/>
  <c r="J199" i="3"/>
  <c r="K199" i="3"/>
  <c r="L199" i="3"/>
  <c r="J200" i="3"/>
  <c r="K200" i="3"/>
  <c r="L200" i="3"/>
  <c r="J201" i="3"/>
  <c r="K201" i="3"/>
  <c r="L201" i="3"/>
  <c r="J202" i="3"/>
  <c r="K202" i="3"/>
  <c r="L202" i="3"/>
  <c r="J204" i="3"/>
  <c r="K204" i="3"/>
  <c r="L204" i="3"/>
  <c r="J205" i="3"/>
  <c r="K205" i="3"/>
  <c r="L205" i="3"/>
  <c r="J206" i="3"/>
  <c r="K206" i="3"/>
  <c r="L206" i="3"/>
  <c r="J207" i="3"/>
  <c r="K207" i="3"/>
  <c r="L207" i="3"/>
  <c r="J208" i="3"/>
  <c r="K208" i="3"/>
  <c r="L208" i="3"/>
  <c r="J209" i="3"/>
  <c r="K209" i="3"/>
  <c r="L209" i="3"/>
  <c r="J211" i="3"/>
  <c r="K211" i="3"/>
  <c r="L211" i="3"/>
  <c r="J212" i="3"/>
  <c r="K212" i="3"/>
  <c r="L212" i="3"/>
  <c r="J213" i="3"/>
  <c r="K213" i="3"/>
  <c r="L213" i="3"/>
  <c r="J214" i="3"/>
  <c r="K214" i="3"/>
  <c r="L214" i="3"/>
  <c r="J215" i="3"/>
  <c r="K215" i="3"/>
  <c r="L215" i="3"/>
  <c r="J216" i="3"/>
  <c r="K216" i="3"/>
  <c r="L216" i="3"/>
  <c r="J218" i="3"/>
  <c r="K218" i="3"/>
  <c r="L218" i="3"/>
  <c r="J219" i="3"/>
  <c r="K219" i="3"/>
  <c r="L219" i="3"/>
  <c r="J220" i="3"/>
  <c r="K220" i="3"/>
  <c r="L220" i="3"/>
  <c r="J221" i="3"/>
  <c r="K221" i="3"/>
  <c r="L221" i="3"/>
  <c r="J222" i="3"/>
  <c r="K222" i="3"/>
  <c r="L222" i="3"/>
  <c r="J223" i="3"/>
  <c r="K223" i="3"/>
  <c r="L223" i="3"/>
  <c r="J226" i="3"/>
  <c r="K226" i="3"/>
  <c r="L226" i="3"/>
  <c r="J228" i="3"/>
  <c r="K228" i="3"/>
  <c r="L228" i="3"/>
  <c r="J232" i="3"/>
  <c r="K232" i="3"/>
  <c r="L232" i="3"/>
  <c r="J233" i="3"/>
  <c r="K233" i="3"/>
  <c r="L233" i="3"/>
  <c r="J234" i="3"/>
  <c r="K234" i="3"/>
  <c r="L234" i="3"/>
  <c r="J235" i="3"/>
  <c r="K235" i="3"/>
  <c r="L235" i="3"/>
  <c r="J236" i="3"/>
  <c r="K236" i="3"/>
  <c r="L236" i="3"/>
  <c r="J237" i="3"/>
  <c r="K237" i="3"/>
  <c r="L237" i="3"/>
  <c r="J239" i="3"/>
  <c r="K239" i="3"/>
  <c r="L239" i="3"/>
  <c r="J240" i="3"/>
  <c r="K240" i="3"/>
  <c r="L240" i="3"/>
  <c r="J241" i="3"/>
  <c r="K241" i="3"/>
  <c r="L241" i="3"/>
  <c r="J242" i="3"/>
  <c r="K242" i="3"/>
  <c r="L242" i="3"/>
  <c r="J243" i="3"/>
  <c r="K243" i="3"/>
  <c r="L243" i="3"/>
  <c r="J244" i="3"/>
  <c r="K244" i="3"/>
  <c r="L244" i="3"/>
  <c r="J246" i="3"/>
  <c r="K246" i="3"/>
  <c r="L246" i="3"/>
  <c r="J247" i="3"/>
  <c r="K247" i="3"/>
  <c r="L247" i="3"/>
  <c r="J248" i="3"/>
  <c r="K248" i="3"/>
  <c r="L248" i="3"/>
  <c r="J249" i="3"/>
  <c r="K249" i="3"/>
  <c r="L249" i="3"/>
  <c r="J250" i="3"/>
  <c r="K250" i="3"/>
  <c r="L250" i="3"/>
  <c r="J251" i="3"/>
  <c r="K251" i="3"/>
  <c r="L251" i="3"/>
  <c r="J253" i="3"/>
  <c r="K253" i="3"/>
  <c r="L253" i="3"/>
  <c r="J254" i="3"/>
  <c r="K254" i="3"/>
  <c r="L254" i="3"/>
  <c r="J255" i="3"/>
  <c r="K255" i="3"/>
  <c r="L255" i="3"/>
  <c r="J256" i="3"/>
  <c r="K256" i="3"/>
  <c r="L256" i="3"/>
  <c r="J257" i="3"/>
  <c r="K257" i="3"/>
  <c r="L257" i="3"/>
  <c r="J258" i="3"/>
  <c r="K258" i="3"/>
  <c r="L258" i="3"/>
  <c r="J260" i="3"/>
  <c r="K260" i="3"/>
  <c r="L260" i="3"/>
  <c r="J261" i="3"/>
  <c r="K261" i="3"/>
  <c r="L261" i="3"/>
  <c r="J262" i="3"/>
  <c r="K262" i="3"/>
  <c r="L262" i="3"/>
  <c r="J263" i="3"/>
  <c r="K263" i="3"/>
  <c r="L263" i="3"/>
  <c r="J264" i="3"/>
  <c r="K264" i="3"/>
  <c r="L264" i="3"/>
  <c r="J265" i="3"/>
  <c r="K265" i="3"/>
  <c r="L265" i="3"/>
  <c r="J267" i="3"/>
  <c r="K267" i="3"/>
  <c r="L267" i="3"/>
  <c r="J268" i="3"/>
  <c r="K268" i="3"/>
  <c r="L268" i="3"/>
  <c r="J269" i="3"/>
  <c r="K269" i="3"/>
  <c r="L269" i="3"/>
  <c r="J270" i="3"/>
  <c r="K270" i="3"/>
  <c r="L270" i="3"/>
  <c r="J271" i="3"/>
  <c r="K271" i="3"/>
  <c r="L271" i="3"/>
  <c r="J272" i="3"/>
  <c r="K272" i="3"/>
  <c r="L272" i="3"/>
  <c r="J274" i="3"/>
  <c r="K274" i="3"/>
  <c r="L274" i="3"/>
  <c r="J275" i="3"/>
  <c r="K275" i="3"/>
  <c r="L275" i="3"/>
  <c r="J276" i="3"/>
  <c r="K276" i="3"/>
  <c r="L276" i="3"/>
  <c r="J277" i="3"/>
  <c r="K277" i="3"/>
  <c r="L277" i="3"/>
  <c r="J278" i="3"/>
  <c r="K278" i="3"/>
  <c r="L278" i="3"/>
  <c r="J279" i="3"/>
  <c r="K279" i="3"/>
  <c r="L279" i="3"/>
  <c r="J327" i="3"/>
  <c r="K327" i="3"/>
  <c r="L327" i="3"/>
  <c r="J328" i="3"/>
  <c r="K328" i="3"/>
  <c r="L328" i="3"/>
  <c r="J329" i="3"/>
  <c r="K329" i="3"/>
  <c r="L329" i="3"/>
  <c r="J332" i="3"/>
  <c r="K332" i="3"/>
  <c r="L332" i="3"/>
  <c r="J333" i="3"/>
  <c r="K333" i="3"/>
  <c r="L333" i="3"/>
  <c r="J334" i="3"/>
  <c r="K334" i="3"/>
  <c r="L334" i="3"/>
  <c r="J335" i="3"/>
  <c r="K335" i="3"/>
  <c r="L335" i="3"/>
  <c r="J336" i="3"/>
  <c r="K336" i="3"/>
  <c r="L336" i="3"/>
  <c r="J338" i="3"/>
  <c r="K338" i="3"/>
  <c r="L338" i="3"/>
  <c r="J339" i="3"/>
  <c r="K339" i="3"/>
  <c r="L339" i="3"/>
  <c r="J340" i="3"/>
  <c r="K340" i="3"/>
  <c r="L340" i="3"/>
  <c r="J341" i="3"/>
  <c r="K341" i="3"/>
  <c r="L341" i="3"/>
  <c r="J342" i="3"/>
  <c r="K342" i="3"/>
  <c r="L342" i="3"/>
  <c r="J343" i="3"/>
  <c r="K343" i="3"/>
  <c r="L343" i="3"/>
  <c r="J345" i="3"/>
  <c r="K345" i="3"/>
  <c r="L345" i="3"/>
  <c r="J346" i="3"/>
  <c r="K346" i="3"/>
  <c r="L346" i="3"/>
  <c r="J347" i="3"/>
  <c r="K347" i="3"/>
  <c r="L347" i="3"/>
  <c r="J348" i="3"/>
  <c r="K348" i="3"/>
  <c r="L348" i="3"/>
  <c r="J349" i="3"/>
  <c r="K349" i="3"/>
  <c r="L349" i="3"/>
  <c r="J350" i="3"/>
  <c r="K350" i="3"/>
  <c r="L350" i="3"/>
  <c r="J352" i="3"/>
  <c r="K352" i="3"/>
  <c r="L352" i="3"/>
  <c r="J353" i="3"/>
  <c r="K353" i="3"/>
  <c r="L353" i="3"/>
  <c r="J354" i="3"/>
  <c r="K354" i="3"/>
  <c r="L354" i="3"/>
  <c r="J355" i="3"/>
  <c r="K355" i="3"/>
  <c r="L355" i="3"/>
  <c r="J356" i="3"/>
  <c r="K356" i="3"/>
  <c r="L356" i="3"/>
  <c r="J357" i="3"/>
  <c r="K357" i="3"/>
  <c r="L357" i="3"/>
  <c r="J358" i="3"/>
  <c r="K358" i="3"/>
  <c r="L358" i="3"/>
  <c r="J359" i="3"/>
  <c r="K359" i="3"/>
  <c r="L359" i="3"/>
  <c r="J360" i="3"/>
  <c r="K360" i="3"/>
  <c r="L360" i="3"/>
  <c r="J361" i="3"/>
  <c r="K361" i="3"/>
  <c r="L361" i="3"/>
  <c r="J362" i="3"/>
  <c r="K362" i="3"/>
  <c r="L362" i="3"/>
  <c r="J363" i="3"/>
  <c r="K363" i="3"/>
  <c r="L363" i="3"/>
  <c r="J364" i="3"/>
  <c r="K364" i="3"/>
  <c r="L364" i="3"/>
  <c r="L365" i="3"/>
  <c r="J366" i="3"/>
  <c r="K366" i="3"/>
  <c r="L366" i="3"/>
  <c r="J367" i="3"/>
  <c r="K367" i="3"/>
  <c r="L367" i="3"/>
  <c r="J368" i="3"/>
  <c r="K368" i="3"/>
  <c r="L368" i="3"/>
  <c r="J369" i="3"/>
  <c r="K369" i="3"/>
  <c r="L369" i="3"/>
  <c r="J370" i="3"/>
  <c r="K370" i="3"/>
  <c r="L370" i="3"/>
  <c r="J371" i="3"/>
  <c r="K371" i="3"/>
  <c r="L371" i="3"/>
  <c r="J372" i="3"/>
  <c r="K372" i="3"/>
  <c r="L372" i="3"/>
  <c r="J373" i="3"/>
  <c r="K373" i="3"/>
  <c r="L373" i="3"/>
  <c r="J374" i="3"/>
  <c r="K374" i="3"/>
  <c r="L374" i="3"/>
  <c r="J375" i="3"/>
  <c r="K375" i="3"/>
  <c r="L375" i="3"/>
  <c r="J376" i="3"/>
  <c r="K376" i="3"/>
  <c r="L376" i="3"/>
  <c r="J377" i="3"/>
  <c r="K377" i="3"/>
  <c r="L377" i="3"/>
  <c r="J378" i="3"/>
  <c r="K378" i="3"/>
  <c r="L378" i="3"/>
  <c r="J379" i="3"/>
  <c r="K379" i="3"/>
  <c r="L379" i="3"/>
  <c r="J380" i="3"/>
  <c r="K380" i="3"/>
  <c r="L380" i="3"/>
  <c r="J381" i="3"/>
  <c r="K381" i="3"/>
  <c r="L381" i="3"/>
  <c r="J382" i="3"/>
  <c r="K382" i="3"/>
  <c r="L382" i="3"/>
  <c r="J383" i="3"/>
  <c r="K383" i="3"/>
  <c r="L383" i="3"/>
  <c r="J384" i="3"/>
  <c r="K384" i="3"/>
  <c r="L384" i="3"/>
  <c r="J385" i="3"/>
  <c r="K385" i="3"/>
  <c r="L385" i="3"/>
  <c r="J386" i="3"/>
  <c r="K386" i="3"/>
  <c r="L386" i="3"/>
  <c r="J387" i="3"/>
  <c r="K387" i="3"/>
  <c r="L387" i="3"/>
  <c r="J388" i="3"/>
  <c r="K388" i="3"/>
  <c r="L388" i="3"/>
  <c r="J389" i="3"/>
  <c r="K389" i="3"/>
  <c r="L389" i="3"/>
  <c r="J390" i="3"/>
  <c r="K390" i="3"/>
  <c r="L390" i="3"/>
  <c r="J391" i="3"/>
  <c r="K391" i="3"/>
  <c r="L391" i="3"/>
  <c r="J392" i="3"/>
  <c r="K392" i="3"/>
  <c r="L392" i="3"/>
  <c r="J393" i="3"/>
  <c r="K393" i="3"/>
  <c r="L393" i="3"/>
  <c r="J394" i="3"/>
  <c r="K394" i="3"/>
  <c r="L394" i="3"/>
  <c r="J395" i="3"/>
  <c r="K395" i="3"/>
  <c r="L395" i="3"/>
  <c r="J396" i="3"/>
  <c r="K396" i="3"/>
  <c r="L396" i="3"/>
  <c r="J397" i="3"/>
  <c r="K397" i="3"/>
  <c r="L397" i="3"/>
  <c r="J398" i="3"/>
  <c r="K398" i="3"/>
  <c r="L398" i="3"/>
  <c r="J399" i="3"/>
  <c r="K399" i="3"/>
  <c r="L399" i="3"/>
  <c r="J401" i="3"/>
  <c r="K401" i="3"/>
  <c r="L401" i="3"/>
  <c r="J402" i="3"/>
  <c r="K402" i="3"/>
  <c r="L402" i="3"/>
  <c r="J403" i="3"/>
  <c r="K403" i="3"/>
  <c r="L403" i="3"/>
  <c r="J404" i="3"/>
  <c r="K404" i="3"/>
  <c r="L404" i="3"/>
  <c r="J405" i="3"/>
  <c r="K405" i="3"/>
  <c r="L405" i="3"/>
  <c r="J406" i="3"/>
  <c r="K406" i="3"/>
  <c r="L406" i="3"/>
  <c r="J409" i="3"/>
  <c r="K409" i="3"/>
  <c r="L409" i="3"/>
  <c r="J410" i="3"/>
  <c r="K410" i="3"/>
  <c r="L410" i="3"/>
  <c r="J411" i="3"/>
  <c r="K411" i="3"/>
  <c r="L411" i="3"/>
  <c r="J412" i="3"/>
  <c r="K412" i="3"/>
  <c r="L412" i="3"/>
  <c r="J413" i="3"/>
  <c r="K413" i="3"/>
  <c r="L413" i="3"/>
  <c r="J415" i="3"/>
  <c r="K415" i="3"/>
  <c r="L415" i="3"/>
  <c r="J416" i="3"/>
  <c r="K416" i="3"/>
  <c r="L416" i="3"/>
  <c r="J417" i="3"/>
  <c r="K417" i="3"/>
  <c r="L417" i="3"/>
  <c r="J418" i="3"/>
  <c r="K418" i="3"/>
  <c r="L418" i="3"/>
  <c r="J419" i="3"/>
  <c r="K419" i="3"/>
  <c r="L419" i="3"/>
  <c r="J420" i="3"/>
  <c r="K420" i="3"/>
  <c r="L420" i="3"/>
  <c r="J422" i="3"/>
  <c r="K422" i="3"/>
  <c r="L422" i="3"/>
  <c r="J423" i="3"/>
  <c r="K423" i="3"/>
  <c r="L423" i="3"/>
  <c r="J424" i="3"/>
  <c r="K424" i="3"/>
  <c r="L424" i="3"/>
  <c r="J425" i="3"/>
  <c r="K425" i="3"/>
  <c r="L425" i="3"/>
  <c r="J426" i="3"/>
  <c r="K426" i="3"/>
  <c r="L426" i="3"/>
  <c r="J427" i="3"/>
  <c r="K427" i="3"/>
  <c r="L427" i="3"/>
  <c r="J429" i="3"/>
  <c r="K429" i="3"/>
  <c r="L429" i="3"/>
  <c r="J430" i="3"/>
  <c r="K430" i="3"/>
  <c r="L430" i="3"/>
  <c r="J431" i="3"/>
  <c r="K431" i="3"/>
  <c r="L431" i="3"/>
  <c r="J432" i="3"/>
  <c r="K432" i="3"/>
  <c r="L432" i="3"/>
  <c r="J433" i="3"/>
  <c r="K433" i="3"/>
  <c r="L433" i="3"/>
  <c r="J434" i="3"/>
  <c r="K434" i="3"/>
  <c r="L434" i="3"/>
  <c r="J436" i="3"/>
  <c r="K436" i="3"/>
  <c r="L436" i="3"/>
  <c r="J437" i="3"/>
  <c r="K437" i="3"/>
  <c r="L437" i="3"/>
  <c r="J438" i="3"/>
  <c r="K438" i="3"/>
  <c r="L438" i="3"/>
  <c r="J439" i="3"/>
  <c r="K439" i="3"/>
  <c r="L439" i="3"/>
  <c r="J440" i="3"/>
  <c r="K440" i="3"/>
  <c r="L440" i="3"/>
  <c r="J441" i="3"/>
  <c r="K441" i="3"/>
  <c r="L441" i="3"/>
  <c r="J443" i="3"/>
  <c r="K443" i="3"/>
  <c r="L443" i="3"/>
  <c r="J444" i="3"/>
  <c r="K444" i="3"/>
  <c r="L444" i="3"/>
  <c r="J445" i="3"/>
  <c r="K445" i="3"/>
  <c r="L445" i="3"/>
  <c r="J446" i="3"/>
  <c r="K446" i="3"/>
  <c r="L446" i="3"/>
  <c r="J447" i="3"/>
  <c r="K447" i="3"/>
  <c r="L447" i="3"/>
  <c r="J448" i="3"/>
  <c r="K448" i="3"/>
  <c r="L448" i="3"/>
  <c r="J450" i="3"/>
  <c r="K450" i="3"/>
  <c r="L450" i="3"/>
  <c r="J451" i="3"/>
  <c r="K451" i="3"/>
  <c r="L451" i="3"/>
  <c r="J452" i="3"/>
  <c r="K452" i="3"/>
  <c r="L452" i="3"/>
  <c r="J453" i="3"/>
  <c r="K453" i="3"/>
  <c r="L453" i="3"/>
  <c r="J454" i="3"/>
  <c r="K454" i="3"/>
  <c r="L454" i="3"/>
  <c r="J455" i="3"/>
  <c r="K455" i="3"/>
  <c r="L455" i="3"/>
  <c r="J457" i="3"/>
  <c r="K457" i="3"/>
  <c r="L457" i="3"/>
  <c r="J458" i="3"/>
  <c r="K458" i="3"/>
  <c r="L458" i="3"/>
  <c r="J459" i="3"/>
  <c r="K459" i="3"/>
  <c r="L459" i="3"/>
  <c r="J460" i="3"/>
  <c r="K460" i="3"/>
  <c r="L460" i="3"/>
  <c r="J461" i="3"/>
  <c r="K461" i="3"/>
  <c r="L461" i="3"/>
  <c r="J462" i="3"/>
  <c r="K462" i="3"/>
  <c r="L462" i="3"/>
  <c r="J464" i="3"/>
  <c r="K464" i="3"/>
  <c r="L464" i="3"/>
  <c r="J465" i="3"/>
  <c r="K465" i="3"/>
  <c r="L465" i="3"/>
  <c r="J466" i="3"/>
  <c r="K466" i="3"/>
  <c r="L466" i="3"/>
  <c r="J467" i="3"/>
  <c r="K467" i="3"/>
  <c r="L467" i="3"/>
  <c r="J469" i="3"/>
  <c r="K469" i="3"/>
  <c r="L469" i="3"/>
  <c r="J470" i="3"/>
  <c r="K470" i="3"/>
  <c r="L470" i="3"/>
  <c r="J471" i="3"/>
  <c r="K471" i="3"/>
  <c r="L471" i="3"/>
  <c r="J472" i="3"/>
  <c r="K472" i="3"/>
  <c r="L472" i="3"/>
  <c r="J473" i="3"/>
  <c r="K473" i="3"/>
  <c r="L473" i="3"/>
  <c r="J474" i="3"/>
  <c r="K474" i="3"/>
  <c r="L474" i="3"/>
  <c r="J475" i="3"/>
  <c r="K475" i="3"/>
  <c r="L475" i="3"/>
  <c r="J476" i="3"/>
  <c r="K476" i="3"/>
  <c r="L476" i="3"/>
  <c r="J477" i="3"/>
  <c r="K477" i="3"/>
  <c r="L477" i="3"/>
  <c r="J478" i="3"/>
  <c r="K478" i="3"/>
  <c r="L478" i="3"/>
  <c r="J479" i="3"/>
  <c r="K479" i="3"/>
  <c r="L479" i="3"/>
  <c r="J480" i="3"/>
  <c r="K480" i="3"/>
  <c r="L480" i="3"/>
  <c r="J481" i="3"/>
  <c r="K481" i="3"/>
  <c r="L481" i="3"/>
  <c r="J482" i="3"/>
  <c r="K482" i="3"/>
  <c r="L482" i="3"/>
  <c r="J483" i="3"/>
  <c r="K483" i="3"/>
  <c r="L483" i="3"/>
  <c r="J484" i="3"/>
  <c r="K484" i="3"/>
  <c r="L484" i="3"/>
  <c r="J485" i="3"/>
  <c r="K485" i="3"/>
  <c r="L485" i="3"/>
  <c r="J486" i="3"/>
  <c r="K486" i="3"/>
  <c r="L486" i="3"/>
  <c r="J487" i="3"/>
  <c r="K487" i="3"/>
  <c r="L487" i="3"/>
  <c r="J488" i="3"/>
  <c r="K488" i="3"/>
  <c r="L488" i="3"/>
  <c r="J489" i="3"/>
  <c r="K489" i="3"/>
  <c r="L489" i="3"/>
  <c r="J490" i="3"/>
  <c r="K490" i="3"/>
  <c r="L490" i="3"/>
  <c r="J491" i="3"/>
  <c r="K491" i="3"/>
  <c r="L491" i="3"/>
  <c r="J492" i="3"/>
  <c r="K492" i="3"/>
  <c r="L492" i="3"/>
  <c r="J493" i="3"/>
  <c r="K493" i="3"/>
  <c r="L493" i="3"/>
  <c r="J494" i="3"/>
  <c r="K494" i="3"/>
  <c r="L494" i="3"/>
  <c r="J495" i="3"/>
  <c r="K495" i="3"/>
  <c r="L495" i="3"/>
  <c r="J496" i="3"/>
  <c r="K496" i="3"/>
  <c r="L496" i="3"/>
  <c r="J497" i="3"/>
  <c r="K497" i="3"/>
  <c r="L497" i="3"/>
  <c r="J498" i="3"/>
  <c r="K498" i="3"/>
  <c r="L498" i="3"/>
  <c r="J499" i="3"/>
  <c r="K499" i="3"/>
  <c r="L499" i="3"/>
  <c r="J500" i="3"/>
  <c r="K500" i="3"/>
  <c r="L500" i="3"/>
  <c r="J501" i="3"/>
  <c r="K501" i="3"/>
  <c r="L501" i="3"/>
  <c r="J502" i="3"/>
  <c r="K502" i="3"/>
  <c r="L502" i="3"/>
  <c r="J505" i="3"/>
  <c r="K505" i="3"/>
  <c r="L505" i="3"/>
  <c r="J506" i="3"/>
  <c r="K506" i="3"/>
  <c r="L506" i="3"/>
  <c r="J507" i="3"/>
  <c r="K507" i="3"/>
  <c r="L507" i="3"/>
  <c r="J508" i="3"/>
  <c r="K508" i="3"/>
  <c r="L508" i="3"/>
  <c r="J509" i="3"/>
  <c r="K509" i="3"/>
  <c r="L509" i="3"/>
  <c r="J511" i="3"/>
  <c r="K511" i="3"/>
  <c r="L511" i="3"/>
  <c r="J512" i="3"/>
  <c r="K512" i="3"/>
  <c r="L512" i="3"/>
  <c r="J513" i="3"/>
  <c r="K513" i="3"/>
  <c r="L513" i="3"/>
  <c r="J514" i="3"/>
  <c r="K514" i="3"/>
  <c r="L514" i="3"/>
  <c r="J515" i="3"/>
  <c r="K515" i="3"/>
  <c r="L515" i="3"/>
  <c r="J516" i="3"/>
  <c r="K516" i="3"/>
  <c r="L516" i="3"/>
  <c r="J518" i="3"/>
  <c r="K518" i="3"/>
  <c r="L518" i="3"/>
  <c r="J519" i="3"/>
  <c r="K519" i="3"/>
  <c r="L519" i="3"/>
  <c r="J520" i="3"/>
  <c r="K520" i="3"/>
  <c r="L520" i="3"/>
  <c r="J521" i="3"/>
  <c r="K521" i="3"/>
  <c r="L521" i="3"/>
  <c r="J522" i="3"/>
  <c r="K522" i="3"/>
  <c r="L522" i="3"/>
  <c r="J523" i="3"/>
  <c r="K523" i="3"/>
  <c r="L523" i="3"/>
  <c r="J525" i="3"/>
  <c r="K525" i="3"/>
  <c r="L525" i="3"/>
  <c r="J526" i="3"/>
  <c r="K526" i="3"/>
  <c r="L526" i="3"/>
  <c r="J527" i="3"/>
  <c r="K527" i="3"/>
  <c r="L527" i="3"/>
  <c r="J528" i="3"/>
  <c r="K528" i="3"/>
  <c r="L528" i="3"/>
  <c r="J530" i="3"/>
  <c r="K530" i="3"/>
  <c r="L530" i="3"/>
  <c r="J531" i="3"/>
  <c r="K531" i="3"/>
  <c r="L531" i="3"/>
  <c r="J532" i="3"/>
  <c r="K532" i="3"/>
  <c r="L532" i="3"/>
  <c r="J533" i="3"/>
  <c r="K533" i="3"/>
  <c r="L533" i="3"/>
  <c r="J534" i="3"/>
  <c r="K534" i="3"/>
  <c r="L534" i="3"/>
  <c r="J535" i="3"/>
  <c r="K535" i="3"/>
  <c r="L535" i="3"/>
  <c r="J541" i="3"/>
  <c r="K541" i="3"/>
  <c r="L541" i="3"/>
  <c r="J542" i="3"/>
  <c r="K542" i="3"/>
  <c r="L542" i="3"/>
  <c r="J544" i="3"/>
  <c r="K544" i="3"/>
  <c r="L544" i="3"/>
  <c r="J546" i="3"/>
  <c r="K546" i="3"/>
  <c r="L546" i="3"/>
  <c r="J548" i="3"/>
  <c r="K548" i="3"/>
  <c r="L548" i="3"/>
  <c r="J549" i="3"/>
  <c r="K549" i="3"/>
  <c r="L549" i="3"/>
  <c r="J551" i="3"/>
  <c r="K551" i="3"/>
  <c r="L551" i="3"/>
  <c r="J553" i="3"/>
  <c r="K553" i="3"/>
  <c r="L553" i="3"/>
  <c r="J555" i="3"/>
  <c r="K555" i="3"/>
  <c r="L555" i="3"/>
  <c r="J556" i="3"/>
  <c r="K556" i="3"/>
  <c r="L556" i="3"/>
  <c r="J558" i="3"/>
  <c r="K558" i="3"/>
  <c r="L558" i="3"/>
  <c r="J560" i="3"/>
  <c r="K560" i="3"/>
  <c r="L560" i="3"/>
  <c r="J562" i="3"/>
  <c r="K562" i="3"/>
  <c r="L562" i="3"/>
  <c r="J563" i="3"/>
  <c r="K563" i="3"/>
  <c r="L563" i="3"/>
  <c r="J311" i="3"/>
  <c r="K311" i="3"/>
  <c r="L311" i="3"/>
  <c r="J312" i="3"/>
  <c r="K312" i="3"/>
  <c r="L312" i="3"/>
  <c r="J313" i="3"/>
  <c r="K313" i="3"/>
  <c r="L313" i="3"/>
  <c r="J314" i="3"/>
  <c r="K314" i="3"/>
  <c r="L314" i="3"/>
  <c r="J315" i="3"/>
  <c r="K315" i="3"/>
  <c r="L315" i="3"/>
  <c r="J317" i="3"/>
  <c r="K317" i="3"/>
  <c r="L317" i="3"/>
  <c r="J318" i="3"/>
  <c r="K318" i="3"/>
  <c r="L318" i="3"/>
  <c r="J319" i="3"/>
  <c r="K319" i="3"/>
  <c r="L319" i="3"/>
  <c r="J320" i="3"/>
  <c r="K320" i="3"/>
  <c r="L320" i="3"/>
  <c r="J321" i="3"/>
  <c r="K321" i="3"/>
  <c r="L321" i="3"/>
  <c r="J322" i="3"/>
  <c r="K322" i="3"/>
  <c r="L322" i="3"/>
  <c r="J324" i="3"/>
  <c r="K324" i="3"/>
  <c r="L324" i="3"/>
  <c r="J325" i="3"/>
  <c r="K325" i="3"/>
  <c r="L325" i="3"/>
  <c r="J304" i="3"/>
  <c r="K304" i="3"/>
  <c r="L304" i="3"/>
  <c r="J306" i="3"/>
  <c r="K306" i="3"/>
  <c r="L306" i="3"/>
  <c r="F552" i="3"/>
  <c r="G552" i="3"/>
  <c r="H552" i="3"/>
  <c r="I552" i="3"/>
  <c r="F554" i="3"/>
  <c r="G554" i="3"/>
  <c r="H554" i="3"/>
  <c r="I554" i="3"/>
  <c r="E554" i="3"/>
  <c r="E552" i="3"/>
  <c r="F561" i="3"/>
  <c r="G561" i="3"/>
  <c r="H561" i="3"/>
  <c r="I561" i="3"/>
  <c r="F559" i="3"/>
  <c r="G559" i="3"/>
  <c r="H559" i="3"/>
  <c r="I559" i="3"/>
  <c r="E561" i="3"/>
  <c r="E559" i="3"/>
  <c r="F573" i="3"/>
  <c r="G573" i="3"/>
  <c r="H573" i="3"/>
  <c r="I573" i="3"/>
  <c r="F575" i="3"/>
  <c r="G575" i="3"/>
  <c r="H575" i="3"/>
  <c r="I575" i="3"/>
  <c r="E575" i="3"/>
  <c r="E573" i="3"/>
  <c r="J573" i="3" s="1"/>
  <c r="F582" i="3"/>
  <c r="G582" i="3"/>
  <c r="H582" i="3"/>
  <c r="I582" i="3"/>
  <c r="F580" i="3"/>
  <c r="G580" i="3"/>
  <c r="H580" i="3"/>
  <c r="I580" i="3"/>
  <c r="E580" i="3"/>
  <c r="E582" i="3"/>
  <c r="F589" i="3"/>
  <c r="G589" i="3"/>
  <c r="H589" i="3"/>
  <c r="I589" i="3"/>
  <c r="F587" i="3"/>
  <c r="G587" i="3"/>
  <c r="H587" i="3"/>
  <c r="I587" i="3"/>
  <c r="E587" i="3"/>
  <c r="E589" i="3"/>
  <c r="F594" i="3"/>
  <c r="G594" i="3"/>
  <c r="H594" i="3"/>
  <c r="I594" i="3"/>
  <c r="E594" i="3"/>
  <c r="F596" i="3"/>
  <c r="G596" i="3"/>
  <c r="L596" i="3" s="1"/>
  <c r="H596" i="3"/>
  <c r="I596" i="3"/>
  <c r="E596" i="3"/>
  <c r="J574" i="3"/>
  <c r="K574" i="3"/>
  <c r="L574" i="3"/>
  <c r="J576" i="3"/>
  <c r="K576" i="3"/>
  <c r="L576" i="3"/>
  <c r="J577" i="3"/>
  <c r="K577" i="3"/>
  <c r="L577" i="3"/>
  <c r="J579" i="3"/>
  <c r="K579" i="3"/>
  <c r="L579" i="3"/>
  <c r="J581" i="3"/>
  <c r="K581" i="3"/>
  <c r="L581" i="3"/>
  <c r="J582" i="3"/>
  <c r="J583" i="3"/>
  <c r="K583" i="3"/>
  <c r="L583" i="3"/>
  <c r="J584" i="3"/>
  <c r="K584" i="3"/>
  <c r="L584" i="3"/>
  <c r="J586" i="3"/>
  <c r="K586" i="3"/>
  <c r="L586" i="3"/>
  <c r="J588" i="3"/>
  <c r="K588" i="3"/>
  <c r="L588" i="3"/>
  <c r="J589" i="3"/>
  <c r="J590" i="3"/>
  <c r="K590" i="3"/>
  <c r="L590" i="3"/>
  <c r="J591" i="3"/>
  <c r="K591" i="3"/>
  <c r="L591" i="3"/>
  <c r="J593" i="3"/>
  <c r="K593" i="3"/>
  <c r="L593" i="3"/>
  <c r="J595" i="3"/>
  <c r="K595" i="3"/>
  <c r="L595" i="3"/>
  <c r="J597" i="3"/>
  <c r="K597" i="3"/>
  <c r="L597" i="3"/>
  <c r="J598" i="3"/>
  <c r="K598" i="3"/>
  <c r="L598" i="3"/>
  <c r="F547" i="3"/>
  <c r="G547" i="3"/>
  <c r="H547" i="3"/>
  <c r="I547" i="3"/>
  <c r="E547" i="3"/>
  <c r="F545" i="3"/>
  <c r="G545" i="3"/>
  <c r="H545" i="3"/>
  <c r="I545" i="3"/>
  <c r="E545" i="3"/>
  <c r="J1720" i="3" l="1"/>
  <c r="J2598" i="3"/>
  <c r="L2598" i="3"/>
  <c r="L2591" i="3"/>
  <c r="L2593" i="3"/>
  <c r="K1721" i="3"/>
  <c r="G1909" i="3"/>
  <c r="G1336" i="3" s="1"/>
  <c r="E1909" i="3"/>
  <c r="E1336" i="3" s="1"/>
  <c r="K2001" i="3"/>
  <c r="K2003" i="3"/>
  <c r="K2009" i="3"/>
  <c r="L2009" i="3"/>
  <c r="L2011" i="3"/>
  <c r="L763" i="3"/>
  <c r="K763" i="3"/>
  <c r="J758" i="3"/>
  <c r="J1978" i="3"/>
  <c r="K2607" i="3"/>
  <c r="J594" i="3"/>
  <c r="K587" i="3"/>
  <c r="K580" i="3"/>
  <c r="L575" i="3"/>
  <c r="L545" i="3"/>
  <c r="K545" i="3"/>
  <c r="J596" i="3"/>
  <c r="K596" i="3"/>
  <c r="K594" i="3"/>
  <c r="L594" i="3"/>
  <c r="J587" i="3"/>
  <c r="L587" i="3"/>
  <c r="L589" i="3"/>
  <c r="J580" i="3"/>
  <c r="L582" i="3"/>
  <c r="K573" i="3"/>
  <c r="L573" i="3"/>
  <c r="J561" i="3"/>
  <c r="K554" i="3"/>
  <c r="L554" i="3"/>
  <c r="K552" i="3"/>
  <c r="L552" i="3"/>
  <c r="J559" i="3"/>
  <c r="J765" i="3"/>
  <c r="K765" i="3"/>
  <c r="J756" i="3"/>
  <c r="K758" i="3"/>
  <c r="K756" i="3"/>
  <c r="J2579" i="3"/>
  <c r="L559" i="3"/>
  <c r="L561" i="3"/>
  <c r="L765" i="3"/>
  <c r="L756" i="3"/>
  <c r="L758" i="3"/>
  <c r="J1743" i="3"/>
  <c r="J1870" i="3"/>
  <c r="L1870" i="3"/>
  <c r="L1872" i="3"/>
  <c r="L1926" i="3"/>
  <c r="K1926" i="3"/>
  <c r="K1947" i="3"/>
  <c r="L1947" i="3"/>
  <c r="L1949" i="3"/>
  <c r="J1980" i="3"/>
  <c r="L1978" i="3"/>
  <c r="L1980" i="3"/>
  <c r="J2001" i="3"/>
  <c r="J1940" i="3"/>
  <c r="J2605" i="3"/>
  <c r="J2593" i="3"/>
  <c r="K2593" i="3"/>
  <c r="L2586" i="3"/>
  <c r="J2584" i="3"/>
  <c r="K2586" i="3"/>
  <c r="K2584" i="3"/>
  <c r="J547" i="3"/>
  <c r="K547" i="3"/>
  <c r="J545" i="3"/>
  <c r="L547" i="3"/>
  <c r="K575" i="3"/>
  <c r="J575" i="3"/>
  <c r="K561" i="3"/>
  <c r="K559" i="3"/>
  <c r="J554" i="3"/>
  <c r="J552" i="3"/>
  <c r="H1720" i="3"/>
  <c r="L1720" i="3" s="1"/>
  <c r="L1743" i="3"/>
  <c r="F1720" i="3"/>
  <c r="K1720" i="3" s="1"/>
  <c r="K1743" i="3"/>
  <c r="L1745" i="3"/>
  <c r="H1722" i="3"/>
  <c r="L1722" i="3" s="1"/>
  <c r="K1745" i="3"/>
  <c r="F1722" i="3"/>
  <c r="J1918" i="3"/>
  <c r="I1909" i="3"/>
  <c r="J2091" i="3"/>
  <c r="I2083" i="3"/>
  <c r="K2091" i="3"/>
  <c r="J2093" i="3"/>
  <c r="K2093" i="3"/>
  <c r="K589" i="3"/>
  <c r="L580" i="3"/>
  <c r="K582" i="3"/>
  <c r="K1872" i="3"/>
  <c r="J1872" i="3"/>
  <c r="K1949" i="3"/>
  <c r="J1949" i="3"/>
  <c r="J1947" i="3"/>
  <c r="K1996" i="3"/>
  <c r="J1996" i="3"/>
  <c r="J1994" i="3"/>
  <c r="K2011" i="3"/>
  <c r="J2011" i="3"/>
  <c r="J2009" i="3"/>
  <c r="K2027" i="3"/>
  <c r="J2027" i="3"/>
  <c r="J2025" i="3"/>
  <c r="E1927" i="3"/>
  <c r="L1942" i="3"/>
  <c r="H1927" i="3"/>
  <c r="K1942" i="3"/>
  <c r="F1927" i="3"/>
  <c r="J763" i="3"/>
  <c r="J1745" i="3"/>
  <c r="K1870" i="3"/>
  <c r="K1978" i="3"/>
  <c r="K1980" i="3"/>
  <c r="J2003" i="3"/>
  <c r="J2607" i="3"/>
  <c r="K2598" i="3"/>
  <c r="J2591" i="3"/>
  <c r="J2577" i="3"/>
  <c r="J1722" i="3"/>
  <c r="L1721" i="3"/>
  <c r="E1919" i="3"/>
  <c r="F1919" i="3"/>
  <c r="H1925" i="3"/>
  <c r="J2019" i="3"/>
  <c r="H1919" i="3"/>
  <c r="H1917" i="3"/>
  <c r="I1927" i="3"/>
  <c r="G1927" i="3"/>
  <c r="J1942" i="3"/>
  <c r="J2107" i="3"/>
  <c r="K2107" i="3"/>
  <c r="L2093" i="3"/>
  <c r="K2049" i="3"/>
  <c r="I2048" i="3"/>
  <c r="J2048" i="3" s="1"/>
  <c r="G2048" i="3"/>
  <c r="L2048" i="3" s="1"/>
  <c r="L1927" i="3"/>
  <c r="J1909" i="3"/>
  <c r="F1917" i="3"/>
  <c r="I1919" i="3"/>
  <c r="I1910" i="3" s="1"/>
  <c r="I1337" i="3" s="1"/>
  <c r="G1919" i="3"/>
  <c r="G1910" i="3" s="1"/>
  <c r="G1337" i="3" s="1"/>
  <c r="I1917" i="3"/>
  <c r="I1908" i="3" s="1"/>
  <c r="G1917" i="3"/>
  <c r="E1355" i="3"/>
  <c r="L1918" i="3"/>
  <c r="I1336" i="3"/>
  <c r="J1336" i="3" s="1"/>
  <c r="K1918" i="3"/>
  <c r="H1909" i="3"/>
  <c r="H1336" i="3" s="1"/>
  <c r="L1336" i="3" s="1"/>
  <c r="H1355" i="3"/>
  <c r="E1917" i="3"/>
  <c r="H1908" i="3"/>
  <c r="H1335" i="3" s="1"/>
  <c r="F1909" i="3"/>
  <c r="F1336" i="3" s="1"/>
  <c r="L1909" i="3"/>
  <c r="I1355" i="3"/>
  <c r="K1919" i="3" l="1"/>
  <c r="E1910" i="3"/>
  <c r="E1337" i="3" s="1"/>
  <c r="I1335" i="3"/>
  <c r="K1927" i="3"/>
  <c r="L1919" i="3"/>
  <c r="H1353" i="3"/>
  <c r="K1336" i="3"/>
  <c r="H1910" i="3"/>
  <c r="H1337" i="3" s="1"/>
  <c r="L1337" i="3" s="1"/>
  <c r="I1353" i="3"/>
  <c r="J1927" i="3"/>
  <c r="L1917" i="3"/>
  <c r="F1910" i="3"/>
  <c r="F1337" i="3" s="1"/>
  <c r="J2083" i="3"/>
  <c r="K2083" i="3"/>
  <c r="K1722" i="3"/>
  <c r="F1355" i="3"/>
  <c r="K1355" i="3" s="1"/>
  <c r="J1919" i="3"/>
  <c r="K2048" i="3"/>
  <c r="F1353" i="3"/>
  <c r="K1353" i="3" s="1"/>
  <c r="G1353" i="3"/>
  <c r="L1353" i="3" s="1"/>
  <c r="G1355" i="3"/>
  <c r="L1355" i="3" s="1"/>
  <c r="J1917" i="3"/>
  <c r="K1917" i="3"/>
  <c r="J1355" i="3"/>
  <c r="E1353" i="3"/>
  <c r="J1353" i="3" s="1"/>
  <c r="J1910" i="3"/>
  <c r="K1909" i="3"/>
  <c r="K1337" i="3"/>
  <c r="J1337" i="3"/>
  <c r="K1910" i="3" l="1"/>
  <c r="L1910" i="3"/>
  <c r="E295" i="3"/>
  <c r="E84" i="3"/>
  <c r="E75" i="3" s="1"/>
  <c r="F84" i="3"/>
  <c r="G84" i="3"/>
  <c r="G75" i="3" s="1"/>
  <c r="H84" i="3"/>
  <c r="I84" i="3"/>
  <c r="E86" i="3"/>
  <c r="E77" i="3" s="1"/>
  <c r="F86" i="3"/>
  <c r="G86" i="3"/>
  <c r="G77" i="3" s="1"/>
  <c r="H86" i="3"/>
  <c r="I86" i="3"/>
  <c r="I75" i="3"/>
  <c r="I77" i="3"/>
  <c r="E54" i="3"/>
  <c r="F54" i="3"/>
  <c r="G54" i="3"/>
  <c r="H54" i="3"/>
  <c r="I54" i="3"/>
  <c r="E56" i="3"/>
  <c r="F56" i="3"/>
  <c r="G56" i="3"/>
  <c r="H56" i="3"/>
  <c r="I56" i="3"/>
  <c r="E47" i="3"/>
  <c r="F47" i="3"/>
  <c r="G47" i="3"/>
  <c r="H47" i="3"/>
  <c r="I47" i="3"/>
  <c r="E49" i="3"/>
  <c r="F49" i="3"/>
  <c r="G49" i="3"/>
  <c r="H49" i="3"/>
  <c r="I49" i="3"/>
  <c r="H20" i="3"/>
  <c r="I20" i="3"/>
  <c r="F22" i="3"/>
  <c r="G22" i="3"/>
  <c r="H22" i="3"/>
  <c r="I22" i="3"/>
  <c r="E22" i="3"/>
  <c r="L49" i="3" l="1"/>
  <c r="L56" i="3"/>
  <c r="L86" i="3"/>
  <c r="J47" i="3"/>
  <c r="K47" i="3"/>
  <c r="K54" i="3"/>
  <c r="J54" i="3"/>
  <c r="J75" i="3"/>
  <c r="K84" i="3"/>
  <c r="J84" i="3"/>
  <c r="J49" i="3"/>
  <c r="K49" i="3"/>
  <c r="L47" i="3"/>
  <c r="K56" i="3"/>
  <c r="J56" i="3"/>
  <c r="L54" i="3"/>
  <c r="J77" i="3"/>
  <c r="K86" i="3"/>
  <c r="J86" i="3"/>
  <c r="L84" i="3"/>
  <c r="L22" i="3"/>
  <c r="K22" i="3"/>
  <c r="J22" i="3"/>
  <c r="H77" i="3"/>
  <c r="F77" i="3"/>
  <c r="H75" i="3"/>
  <c r="F75" i="3"/>
  <c r="K75" i="3" s="1"/>
  <c r="E2148" i="3"/>
  <c r="F2148" i="3"/>
  <c r="G2148" i="3"/>
  <c r="H2148" i="3"/>
  <c r="I2148" i="3"/>
  <c r="J2148" i="3" s="1"/>
  <c r="I2603" i="3"/>
  <c r="H2603" i="3"/>
  <c r="G2603" i="3"/>
  <c r="F2603" i="3"/>
  <c r="E2603" i="3"/>
  <c r="I2599" i="3"/>
  <c r="H2599" i="3"/>
  <c r="G2599" i="3"/>
  <c r="F2599" i="3"/>
  <c r="F2600" i="3" s="1"/>
  <c r="E2599" i="3"/>
  <c r="E2600" i="3" s="1"/>
  <c r="L2590" i="3"/>
  <c r="K2590" i="3"/>
  <c r="J2590" i="3"/>
  <c r="I2589" i="3"/>
  <c r="H2589" i="3"/>
  <c r="G2589" i="3"/>
  <c r="F2589" i="3"/>
  <c r="E2589" i="3"/>
  <c r="L2588" i="3"/>
  <c r="K2588" i="3"/>
  <c r="J2588" i="3"/>
  <c r="L2587" i="3"/>
  <c r="K2587" i="3"/>
  <c r="J2587" i="3"/>
  <c r="L2583" i="3"/>
  <c r="K2583" i="3"/>
  <c r="J2583" i="3"/>
  <c r="I2582" i="3"/>
  <c r="H2582" i="3"/>
  <c r="G2582" i="3"/>
  <c r="F2582" i="3"/>
  <c r="E2582" i="3"/>
  <c r="L2581" i="3"/>
  <c r="K2581" i="3"/>
  <c r="J2581" i="3"/>
  <c r="L2580" i="3"/>
  <c r="K2580" i="3"/>
  <c r="J2580" i="3"/>
  <c r="L2576" i="3"/>
  <c r="K2576" i="3"/>
  <c r="J2576" i="3"/>
  <c r="I2575" i="3"/>
  <c r="H2575" i="3"/>
  <c r="G2575" i="3"/>
  <c r="F2575" i="3"/>
  <c r="E2575" i="3"/>
  <c r="L2574" i="3"/>
  <c r="K2574" i="3"/>
  <c r="J2574" i="3"/>
  <c r="I2568" i="3"/>
  <c r="H2568" i="3"/>
  <c r="G2568" i="3"/>
  <c r="F2568" i="3"/>
  <c r="E2568" i="3"/>
  <c r="I2561" i="3"/>
  <c r="H2561" i="3"/>
  <c r="G2561" i="3"/>
  <c r="F2561" i="3"/>
  <c r="E2561" i="3"/>
  <c r="L2555" i="3"/>
  <c r="K2555" i="3"/>
  <c r="J2555" i="3"/>
  <c r="I2554" i="3"/>
  <c r="H2554" i="3"/>
  <c r="G2554" i="3"/>
  <c r="F2554" i="3"/>
  <c r="E2554" i="3"/>
  <c r="I2553" i="3"/>
  <c r="H2553" i="3"/>
  <c r="G2553" i="3"/>
  <c r="F2553" i="3"/>
  <c r="E2553" i="3"/>
  <c r="I2552" i="3"/>
  <c r="H2552" i="3"/>
  <c r="G2552" i="3"/>
  <c r="F2552" i="3"/>
  <c r="E2552" i="3"/>
  <c r="I2548" i="3"/>
  <c r="I2549" i="3" s="1"/>
  <c r="H2548" i="3"/>
  <c r="H2549" i="3" s="1"/>
  <c r="G2548" i="3"/>
  <c r="G2549" i="3" s="1"/>
  <c r="F2548" i="3"/>
  <c r="F2549" i="3" s="1"/>
  <c r="E2548" i="3"/>
  <c r="E2549" i="3" s="1"/>
  <c r="L2546" i="3"/>
  <c r="K2546" i="3"/>
  <c r="J2546" i="3"/>
  <c r="L2545" i="3"/>
  <c r="K2545" i="3"/>
  <c r="J2545" i="3"/>
  <c r="I2540" i="3"/>
  <c r="H2540" i="3"/>
  <c r="G2540" i="3"/>
  <c r="F2540" i="3"/>
  <c r="E2540" i="3"/>
  <c r="I2533" i="3"/>
  <c r="H2533" i="3"/>
  <c r="G2533" i="3"/>
  <c r="F2533" i="3"/>
  <c r="E2533" i="3"/>
  <c r="I2526" i="3"/>
  <c r="H2526" i="3"/>
  <c r="G2526" i="3"/>
  <c r="F2526" i="3"/>
  <c r="E2526" i="3"/>
  <c r="L2520" i="3"/>
  <c r="K2520" i="3"/>
  <c r="J2520" i="3"/>
  <c r="I2519" i="3"/>
  <c r="H2519" i="3"/>
  <c r="G2519" i="3"/>
  <c r="F2519" i="3"/>
  <c r="E2519" i="3"/>
  <c r="L2518" i="3"/>
  <c r="K2518" i="3"/>
  <c r="J2518" i="3"/>
  <c r="L2517" i="3"/>
  <c r="K2517" i="3"/>
  <c r="J2517" i="3"/>
  <c r="L2513" i="3"/>
  <c r="K2513" i="3"/>
  <c r="J2513" i="3"/>
  <c r="I2512" i="3"/>
  <c r="H2512" i="3"/>
  <c r="G2512" i="3"/>
  <c r="F2512" i="3"/>
  <c r="E2512" i="3"/>
  <c r="L2511" i="3"/>
  <c r="K2511" i="3"/>
  <c r="J2511" i="3"/>
  <c r="L2510" i="3"/>
  <c r="K2510" i="3"/>
  <c r="J2510" i="3"/>
  <c r="L2506" i="3"/>
  <c r="K2506" i="3"/>
  <c r="J2506" i="3"/>
  <c r="I2505" i="3"/>
  <c r="H2505" i="3"/>
  <c r="G2505" i="3"/>
  <c r="F2505" i="3"/>
  <c r="E2505" i="3"/>
  <c r="L2504" i="3"/>
  <c r="K2504" i="3"/>
  <c r="J2504" i="3"/>
  <c r="L2503" i="3"/>
  <c r="K2503" i="3"/>
  <c r="J2503" i="3"/>
  <c r="L2499" i="3"/>
  <c r="K2499" i="3"/>
  <c r="J2499" i="3"/>
  <c r="I2498" i="3"/>
  <c r="H2498" i="3"/>
  <c r="G2498" i="3"/>
  <c r="F2498" i="3"/>
  <c r="E2498" i="3"/>
  <c r="I2497" i="3"/>
  <c r="H2497" i="3"/>
  <c r="G2497" i="3"/>
  <c r="G2436" i="3" s="1"/>
  <c r="F2497" i="3"/>
  <c r="E2497" i="3"/>
  <c r="E2436" i="3" s="1"/>
  <c r="I2496" i="3"/>
  <c r="H2496" i="3"/>
  <c r="G2496" i="3"/>
  <c r="F2496" i="3"/>
  <c r="F2435" i="3" s="1"/>
  <c r="E2496" i="3"/>
  <c r="I2494" i="3"/>
  <c r="H2494" i="3"/>
  <c r="G2494" i="3"/>
  <c r="G2495" i="3" s="1"/>
  <c r="F2494" i="3"/>
  <c r="F2495" i="3" s="1"/>
  <c r="E2494" i="3"/>
  <c r="E2495" i="3" s="1"/>
  <c r="I2492" i="3"/>
  <c r="I2493" i="3" s="1"/>
  <c r="H2492" i="3"/>
  <c r="H2493" i="3" s="1"/>
  <c r="G2492" i="3"/>
  <c r="G2493" i="3" s="1"/>
  <c r="F2492" i="3"/>
  <c r="F2493" i="3" s="1"/>
  <c r="E2492" i="3"/>
  <c r="E2493" i="3" s="1"/>
  <c r="L2490" i="3"/>
  <c r="K2490" i="3"/>
  <c r="J2490" i="3"/>
  <c r="L2489" i="3"/>
  <c r="K2489" i="3"/>
  <c r="J2489" i="3"/>
  <c r="L2487" i="3"/>
  <c r="K2487" i="3"/>
  <c r="J2487" i="3"/>
  <c r="L2485" i="3"/>
  <c r="K2485" i="3"/>
  <c r="J2485" i="3"/>
  <c r="I2484" i="3"/>
  <c r="H2484" i="3"/>
  <c r="G2484" i="3"/>
  <c r="F2484" i="3"/>
  <c r="E2484" i="3"/>
  <c r="L2483" i="3"/>
  <c r="K2483" i="3"/>
  <c r="J2483" i="3"/>
  <c r="L2482" i="3"/>
  <c r="K2482" i="3"/>
  <c r="J2482" i="3"/>
  <c r="L2480" i="3"/>
  <c r="K2480" i="3"/>
  <c r="J2480" i="3"/>
  <c r="L2478" i="3"/>
  <c r="K2478" i="3"/>
  <c r="J2478" i="3"/>
  <c r="I2477" i="3"/>
  <c r="H2477" i="3"/>
  <c r="G2477" i="3"/>
  <c r="F2477" i="3"/>
  <c r="E2477" i="3"/>
  <c r="L2475" i="3"/>
  <c r="K2475" i="3"/>
  <c r="J2475" i="3"/>
  <c r="L2474" i="3"/>
  <c r="K2474" i="3"/>
  <c r="J2474" i="3"/>
  <c r="L2472" i="3"/>
  <c r="K2472" i="3"/>
  <c r="J2472" i="3"/>
  <c r="L2470" i="3"/>
  <c r="K2470" i="3"/>
  <c r="J2470" i="3"/>
  <c r="L2469" i="3"/>
  <c r="K2469" i="3"/>
  <c r="J2469" i="3"/>
  <c r="L2467" i="3"/>
  <c r="K2467" i="3"/>
  <c r="J2467" i="3"/>
  <c r="L2466" i="3"/>
  <c r="K2466" i="3"/>
  <c r="J2466" i="3"/>
  <c r="L2464" i="3"/>
  <c r="K2464" i="3"/>
  <c r="J2464" i="3"/>
  <c r="L2462" i="3"/>
  <c r="K2462" i="3"/>
  <c r="J2462" i="3"/>
  <c r="L2461" i="3"/>
  <c r="K2461" i="3"/>
  <c r="J2461" i="3"/>
  <c r="L2459" i="3"/>
  <c r="K2459" i="3"/>
  <c r="J2459" i="3"/>
  <c r="L2458" i="3"/>
  <c r="K2458" i="3"/>
  <c r="J2458" i="3"/>
  <c r="L2456" i="3"/>
  <c r="K2456" i="3"/>
  <c r="J2456" i="3"/>
  <c r="L2454" i="3"/>
  <c r="K2454" i="3"/>
  <c r="J2454" i="3"/>
  <c r="L2453" i="3"/>
  <c r="K2453" i="3"/>
  <c r="J2453" i="3"/>
  <c r="L2451" i="3"/>
  <c r="K2451" i="3"/>
  <c r="J2451" i="3"/>
  <c r="L2450" i="3"/>
  <c r="K2450" i="3"/>
  <c r="J2450" i="3"/>
  <c r="L2448" i="3"/>
  <c r="K2448" i="3"/>
  <c r="J2448" i="3"/>
  <c r="L2446" i="3"/>
  <c r="K2446" i="3"/>
  <c r="J2446" i="3"/>
  <c r="L2445" i="3"/>
  <c r="K2445" i="3"/>
  <c r="J2445" i="3"/>
  <c r="L2443" i="3"/>
  <c r="K2443" i="3"/>
  <c r="J2443" i="3"/>
  <c r="L2442" i="3"/>
  <c r="K2442" i="3"/>
  <c r="J2442" i="3"/>
  <c r="L2440" i="3"/>
  <c r="K2440" i="3"/>
  <c r="J2440" i="3"/>
  <c r="L2438" i="3"/>
  <c r="K2438" i="3"/>
  <c r="J2438" i="3"/>
  <c r="L2437" i="3"/>
  <c r="K2437" i="3"/>
  <c r="J2437" i="3"/>
  <c r="E2421" i="3"/>
  <c r="L2415" i="3"/>
  <c r="K2415" i="3"/>
  <c r="J2415" i="3"/>
  <c r="I2414" i="3"/>
  <c r="H2414" i="3"/>
  <c r="G2414" i="3"/>
  <c r="F2414" i="3"/>
  <c r="E2414" i="3"/>
  <c r="L2408" i="3"/>
  <c r="K2408" i="3"/>
  <c r="J2408" i="3"/>
  <c r="I2407" i="3"/>
  <c r="H2407" i="3"/>
  <c r="G2407" i="3"/>
  <c r="F2407" i="3"/>
  <c r="E2407" i="3"/>
  <c r="L2401" i="3"/>
  <c r="K2401" i="3"/>
  <c r="J2401" i="3"/>
  <c r="I2400" i="3"/>
  <c r="H2400" i="3"/>
  <c r="G2400" i="3"/>
  <c r="F2400" i="3"/>
  <c r="E2400" i="3"/>
  <c r="L2396" i="3"/>
  <c r="K2396" i="3"/>
  <c r="J2396" i="3"/>
  <c r="I2395" i="3"/>
  <c r="H2395" i="3"/>
  <c r="G2395" i="3"/>
  <c r="F2395" i="3"/>
  <c r="E2395" i="3"/>
  <c r="L2389" i="3"/>
  <c r="K2389" i="3"/>
  <c r="J2389" i="3"/>
  <c r="I2388" i="3"/>
  <c r="H2388" i="3"/>
  <c r="G2388" i="3"/>
  <c r="F2388" i="3"/>
  <c r="E2388" i="3"/>
  <c r="L2382" i="3"/>
  <c r="K2382" i="3"/>
  <c r="J2382" i="3"/>
  <c r="I2381" i="3"/>
  <c r="H2381" i="3"/>
  <c r="G2381" i="3"/>
  <c r="F2381" i="3"/>
  <c r="E2381" i="3"/>
  <c r="L2375" i="3"/>
  <c r="K2375" i="3"/>
  <c r="J2375" i="3"/>
  <c r="I2374" i="3"/>
  <c r="H2374" i="3"/>
  <c r="G2374" i="3"/>
  <c r="F2374" i="3"/>
  <c r="E2374" i="3"/>
  <c r="L2368" i="3"/>
  <c r="K2368" i="3"/>
  <c r="J2368" i="3"/>
  <c r="I2367" i="3"/>
  <c r="H2367" i="3"/>
  <c r="G2367" i="3"/>
  <c r="F2367" i="3"/>
  <c r="E2367" i="3"/>
  <c r="L2361" i="3"/>
  <c r="K2361" i="3"/>
  <c r="J2361" i="3"/>
  <c r="I2360" i="3"/>
  <c r="H2360" i="3"/>
  <c r="G2360" i="3"/>
  <c r="F2360" i="3"/>
  <c r="E2360" i="3"/>
  <c r="L2354" i="3"/>
  <c r="K2354" i="3"/>
  <c r="J2354" i="3"/>
  <c r="I2353" i="3"/>
  <c r="H2353" i="3"/>
  <c r="G2353" i="3"/>
  <c r="F2353" i="3"/>
  <c r="E2353" i="3"/>
  <c r="J2347" i="3"/>
  <c r="I2346" i="3"/>
  <c r="H2346" i="3"/>
  <c r="G2346" i="3"/>
  <c r="F2346" i="3"/>
  <c r="E2346" i="3"/>
  <c r="L2340" i="3"/>
  <c r="K2340" i="3"/>
  <c r="J2340" i="3"/>
  <c r="I2339" i="3"/>
  <c r="H2339" i="3"/>
  <c r="G2339" i="3"/>
  <c r="F2339" i="3"/>
  <c r="E2339" i="3"/>
  <c r="L2333" i="3"/>
  <c r="K2333" i="3"/>
  <c r="J2333" i="3"/>
  <c r="I2332" i="3"/>
  <c r="H2332" i="3"/>
  <c r="G2332" i="3"/>
  <c r="F2332" i="3"/>
  <c r="E2332" i="3"/>
  <c r="L2326" i="3"/>
  <c r="K2326" i="3"/>
  <c r="J2326" i="3"/>
  <c r="I2325" i="3"/>
  <c r="H2325" i="3"/>
  <c r="G2325" i="3"/>
  <c r="F2325" i="3"/>
  <c r="E2325" i="3"/>
  <c r="L2319" i="3"/>
  <c r="K2319" i="3"/>
  <c r="J2319" i="3"/>
  <c r="I2318" i="3"/>
  <c r="H2318" i="3"/>
  <c r="G2318" i="3"/>
  <c r="F2318" i="3"/>
  <c r="E2318" i="3"/>
  <c r="I2312" i="3"/>
  <c r="H2312" i="3"/>
  <c r="H2305" i="3" s="1"/>
  <c r="G2312" i="3"/>
  <c r="F2312" i="3"/>
  <c r="F2311" i="3" s="1"/>
  <c r="E2312" i="3"/>
  <c r="H2311" i="3"/>
  <c r="I2310" i="3"/>
  <c r="H2310" i="3"/>
  <c r="H2302" i="3" s="1"/>
  <c r="H2294" i="3" s="1"/>
  <c r="G2310" i="3"/>
  <c r="G2302" i="3" s="1"/>
  <c r="G2294" i="3" s="1"/>
  <c r="F2310" i="3"/>
  <c r="F2302" i="3" s="1"/>
  <c r="F2294" i="3" s="1"/>
  <c r="E2310" i="3"/>
  <c r="E2302" i="3" s="1"/>
  <c r="E2294" i="3" s="1"/>
  <c r="I2309" i="3"/>
  <c r="I2301" i="3" s="1"/>
  <c r="I2293" i="3" s="1"/>
  <c r="H2309" i="3"/>
  <c r="H2301" i="3" s="1"/>
  <c r="H2293" i="3" s="1"/>
  <c r="G2309" i="3"/>
  <c r="G2301" i="3" s="1"/>
  <c r="G2293" i="3" s="1"/>
  <c r="F2309" i="3"/>
  <c r="F2301" i="3" s="1"/>
  <c r="F2293" i="3" s="1"/>
  <c r="E2309" i="3"/>
  <c r="E2301" i="3" s="1"/>
  <c r="E2293" i="3" s="1"/>
  <c r="I2307" i="3"/>
  <c r="I2299" i="3" s="1"/>
  <c r="I2291" i="3" s="1"/>
  <c r="H2307" i="3"/>
  <c r="H2299" i="3" s="1"/>
  <c r="H2291" i="3" s="1"/>
  <c r="G2307" i="3"/>
  <c r="G2299" i="3" s="1"/>
  <c r="G2291" i="3" s="1"/>
  <c r="F2307" i="3"/>
  <c r="E2307" i="3"/>
  <c r="E2299" i="3" s="1"/>
  <c r="E2291" i="3" s="1"/>
  <c r="F2305" i="3"/>
  <c r="E2303" i="3"/>
  <c r="L2302" i="3"/>
  <c r="K2302" i="3"/>
  <c r="K2294" i="3" s="1"/>
  <c r="J2302" i="3"/>
  <c r="J2294" i="3" s="1"/>
  <c r="I2302" i="3"/>
  <c r="I2294" i="3" s="1"/>
  <c r="L2301" i="3"/>
  <c r="L2293" i="3" s="1"/>
  <c r="K2301" i="3"/>
  <c r="K2293" i="3" s="1"/>
  <c r="J2301" i="3"/>
  <c r="J2293" i="3" s="1"/>
  <c r="L2299" i="3"/>
  <c r="L2291" i="3" s="1"/>
  <c r="K2299" i="3"/>
  <c r="K2291" i="3" s="1"/>
  <c r="J2299" i="3"/>
  <c r="J2291" i="3" s="1"/>
  <c r="L2294" i="3"/>
  <c r="E2287" i="3"/>
  <c r="L2281" i="3"/>
  <c r="K2281" i="3"/>
  <c r="J2281" i="3"/>
  <c r="I2280" i="3"/>
  <c r="H2280" i="3"/>
  <c r="G2280" i="3"/>
  <c r="F2280" i="3"/>
  <c r="E2280" i="3"/>
  <c r="L2274" i="3"/>
  <c r="K2274" i="3"/>
  <c r="J2274" i="3"/>
  <c r="I2273" i="3"/>
  <c r="H2273" i="3"/>
  <c r="G2273" i="3"/>
  <c r="F2273" i="3"/>
  <c r="E2273" i="3"/>
  <c r="L2267" i="3"/>
  <c r="K2267" i="3"/>
  <c r="J2267" i="3"/>
  <c r="I2266" i="3"/>
  <c r="H2266" i="3"/>
  <c r="G2266" i="3"/>
  <c r="F2266" i="3"/>
  <c r="E2266" i="3"/>
  <c r="E2265" i="3"/>
  <c r="E2264" i="3"/>
  <c r="E2227" i="3" s="1"/>
  <c r="E2262" i="3"/>
  <c r="E2225" i="3" s="1"/>
  <c r="E2258" i="3"/>
  <c r="E2257" i="3"/>
  <c r="E2255" i="3"/>
  <c r="E2253" i="3"/>
  <c r="E2252" i="3"/>
  <c r="E2251" i="3"/>
  <c r="L2245" i="3"/>
  <c r="K2245" i="3"/>
  <c r="J2245" i="3"/>
  <c r="I2244" i="3"/>
  <c r="H2244" i="3"/>
  <c r="G2244" i="3"/>
  <c r="F2244" i="3"/>
  <c r="E2244" i="3"/>
  <c r="E2243" i="3"/>
  <c r="E2242" i="3"/>
  <c r="E2240" i="3"/>
  <c r="E2238" i="3"/>
  <c r="E2237" i="3"/>
  <c r="E2236" i="3"/>
  <c r="E2235" i="3"/>
  <c r="E2234" i="3"/>
  <c r="E2233" i="3"/>
  <c r="E2231" i="3"/>
  <c r="E2230" i="3"/>
  <c r="I2228" i="3"/>
  <c r="H2228" i="3"/>
  <c r="H2095" i="3" s="1"/>
  <c r="G2228" i="3"/>
  <c r="G2095" i="3" s="1"/>
  <c r="F2228" i="3"/>
  <c r="F2095" i="3" s="1"/>
  <c r="E2228" i="3"/>
  <c r="E2095" i="3" s="1"/>
  <c r="I2227" i="3"/>
  <c r="I2094" i="3" s="1"/>
  <c r="H2227" i="3"/>
  <c r="G2227" i="3"/>
  <c r="G2094" i="3" s="1"/>
  <c r="F2227" i="3"/>
  <c r="F2094" i="3" s="1"/>
  <c r="I2223" i="3"/>
  <c r="H2223" i="3"/>
  <c r="G2223" i="3"/>
  <c r="G2090" i="3" s="1"/>
  <c r="F2223" i="3"/>
  <c r="E2223" i="3"/>
  <c r="E2090" i="3" s="1"/>
  <c r="G2213" i="3"/>
  <c r="F2213" i="3"/>
  <c r="E2213" i="3"/>
  <c r="L2207" i="3"/>
  <c r="K2207" i="3"/>
  <c r="J2207" i="3"/>
  <c r="I2206" i="3"/>
  <c r="H2206" i="3"/>
  <c r="G2206" i="3"/>
  <c r="F2206" i="3"/>
  <c r="E2206" i="3"/>
  <c r="L2200" i="3"/>
  <c r="K2200" i="3"/>
  <c r="J2200" i="3"/>
  <c r="I2199" i="3"/>
  <c r="H2199" i="3"/>
  <c r="G2199" i="3"/>
  <c r="F2199" i="3"/>
  <c r="E2199" i="3"/>
  <c r="L2193" i="3"/>
  <c r="K2193" i="3"/>
  <c r="J2193" i="3"/>
  <c r="I2192" i="3"/>
  <c r="H2192" i="3"/>
  <c r="G2192" i="3"/>
  <c r="F2192" i="3"/>
  <c r="E2192" i="3"/>
  <c r="L2186" i="3"/>
  <c r="K2186" i="3"/>
  <c r="J2186" i="3"/>
  <c r="I2185" i="3"/>
  <c r="H2185" i="3"/>
  <c r="G2185" i="3"/>
  <c r="F2185" i="3"/>
  <c r="E2185" i="3"/>
  <c r="L2184" i="3"/>
  <c r="K2184" i="3"/>
  <c r="J2184" i="3"/>
  <c r="L2183" i="3"/>
  <c r="K2183" i="3"/>
  <c r="J2183" i="3"/>
  <c r="L2181" i="3"/>
  <c r="K2181" i="3"/>
  <c r="J2181" i="3"/>
  <c r="L2179" i="3"/>
  <c r="K2179" i="3"/>
  <c r="J2179" i="3"/>
  <c r="I2178" i="3"/>
  <c r="H2178" i="3"/>
  <c r="G2178" i="3"/>
  <c r="F2178" i="3"/>
  <c r="E2178" i="3"/>
  <c r="L2177" i="3"/>
  <c r="K2177" i="3"/>
  <c r="J2177" i="3"/>
  <c r="L2176" i="3"/>
  <c r="K2176" i="3"/>
  <c r="J2176" i="3"/>
  <c r="L2174" i="3"/>
  <c r="K2174" i="3"/>
  <c r="J2174" i="3"/>
  <c r="L2172" i="3"/>
  <c r="K2172" i="3"/>
  <c r="J2172" i="3"/>
  <c r="G2171" i="3"/>
  <c r="L2171" i="3" s="1"/>
  <c r="F2171" i="3"/>
  <c r="K2171" i="3" s="1"/>
  <c r="E2171" i="3"/>
  <c r="J2171" i="3" s="1"/>
  <c r="I2170" i="3"/>
  <c r="H2170" i="3"/>
  <c r="G2170" i="3"/>
  <c r="F2170" i="3"/>
  <c r="E2170" i="3"/>
  <c r="I2169" i="3"/>
  <c r="H2169" i="3"/>
  <c r="G2169" i="3"/>
  <c r="F2169" i="3"/>
  <c r="E2169" i="3"/>
  <c r="I2167" i="3"/>
  <c r="H2167" i="3"/>
  <c r="G2167" i="3"/>
  <c r="F2167" i="3"/>
  <c r="E2167" i="3"/>
  <c r="I2165" i="3"/>
  <c r="H2165" i="3"/>
  <c r="G2165" i="3"/>
  <c r="F2165" i="3"/>
  <c r="E2165" i="3"/>
  <c r="L2158" i="3"/>
  <c r="K2158" i="3"/>
  <c r="J2158" i="3"/>
  <c r="I2157" i="3"/>
  <c r="H2157" i="3"/>
  <c r="G2157" i="3"/>
  <c r="F2157" i="3"/>
  <c r="E2157" i="3"/>
  <c r="L2151" i="3"/>
  <c r="K2151" i="3"/>
  <c r="J2151" i="3"/>
  <c r="I2150" i="3"/>
  <c r="H2150" i="3"/>
  <c r="G2150" i="3"/>
  <c r="F2150" i="3"/>
  <c r="E2150" i="3"/>
  <c r="I2149" i="3"/>
  <c r="H2149" i="3"/>
  <c r="G2149" i="3"/>
  <c r="F2149" i="3"/>
  <c r="E2149" i="3"/>
  <c r="I2146" i="3"/>
  <c r="H2146" i="3"/>
  <c r="G2146" i="3"/>
  <c r="F2146" i="3"/>
  <c r="E2146" i="3"/>
  <c r="I2144" i="3"/>
  <c r="H2144" i="3"/>
  <c r="G2144" i="3"/>
  <c r="F2144" i="3"/>
  <c r="E2144" i="3"/>
  <c r="L2142" i="3"/>
  <c r="K2142" i="3"/>
  <c r="J2142" i="3"/>
  <c r="L2141" i="3"/>
  <c r="K2141" i="3"/>
  <c r="J2141" i="3"/>
  <c r="L2139" i="3"/>
  <c r="K2139" i="3"/>
  <c r="J2139" i="3"/>
  <c r="L2138" i="3"/>
  <c r="K2138" i="3"/>
  <c r="J2138" i="3"/>
  <c r="L2136" i="3"/>
  <c r="K2136" i="3"/>
  <c r="J2136" i="3"/>
  <c r="L2135" i="3"/>
  <c r="K2135" i="3"/>
  <c r="J2135" i="3"/>
  <c r="L2134" i="3"/>
  <c r="K2134" i="3"/>
  <c r="J2134" i="3"/>
  <c r="L2133" i="3"/>
  <c r="K2133" i="3"/>
  <c r="J2133" i="3"/>
  <c r="L2132" i="3"/>
  <c r="K2132" i="3"/>
  <c r="J2132" i="3"/>
  <c r="L2130" i="3"/>
  <c r="K2130" i="3"/>
  <c r="J2130" i="3"/>
  <c r="L2128" i="3"/>
  <c r="K2128" i="3"/>
  <c r="J2128" i="3"/>
  <c r="I2127" i="3"/>
  <c r="H2127" i="3"/>
  <c r="G2127" i="3"/>
  <c r="F2127" i="3"/>
  <c r="E2127" i="3"/>
  <c r="I2126" i="3"/>
  <c r="H2126" i="3"/>
  <c r="G2126" i="3"/>
  <c r="F2126" i="3"/>
  <c r="E2126" i="3"/>
  <c r="I2125" i="3"/>
  <c r="H2125" i="3"/>
  <c r="G2125" i="3"/>
  <c r="F2125" i="3"/>
  <c r="E2125" i="3"/>
  <c r="I2124" i="3"/>
  <c r="H2124" i="3"/>
  <c r="G2124" i="3"/>
  <c r="F2124" i="3"/>
  <c r="E2124" i="3"/>
  <c r="I2122" i="3"/>
  <c r="H2122" i="3"/>
  <c r="G2122" i="3"/>
  <c r="F2122" i="3"/>
  <c r="E2122" i="3"/>
  <c r="L2120" i="3"/>
  <c r="K2120" i="3"/>
  <c r="L2119" i="3"/>
  <c r="K2119" i="3"/>
  <c r="L2118" i="3"/>
  <c r="K2118" i="3"/>
  <c r="L2116" i="3"/>
  <c r="K2116" i="3"/>
  <c r="L2114" i="3"/>
  <c r="K2114" i="3"/>
  <c r="L2113" i="3"/>
  <c r="K2113" i="3"/>
  <c r="L2112" i="3"/>
  <c r="K2112" i="3"/>
  <c r="J2112" i="3"/>
  <c r="E2080" i="3"/>
  <c r="E2074" i="3"/>
  <c r="E2073" i="3"/>
  <c r="E2072" i="3"/>
  <c r="E2071" i="3"/>
  <c r="E2070" i="3"/>
  <c r="E2069" i="3"/>
  <c r="E2068" i="3"/>
  <c r="E2067" i="3"/>
  <c r="E2066" i="3"/>
  <c r="E2065" i="3"/>
  <c r="E2064" i="3"/>
  <c r="E2063" i="3"/>
  <c r="E2062" i="3"/>
  <c r="E2053" i="3" s="1"/>
  <c r="I2055" i="3"/>
  <c r="I2046" i="3" s="1"/>
  <c r="H2055" i="3"/>
  <c r="G2055" i="3"/>
  <c r="G2046" i="3" s="1"/>
  <c r="F2055" i="3"/>
  <c r="F2046" i="3" s="1"/>
  <c r="E2055" i="3"/>
  <c r="E2046" i="3" s="1"/>
  <c r="I2053" i="3"/>
  <c r="H2053" i="3"/>
  <c r="G2053" i="3"/>
  <c r="F2053" i="3"/>
  <c r="I2052" i="3"/>
  <c r="H2052" i="3"/>
  <c r="G2052" i="3"/>
  <c r="F2052" i="3"/>
  <c r="E2052" i="3"/>
  <c r="I2047" i="3"/>
  <c r="H2047" i="3"/>
  <c r="G2047" i="3"/>
  <c r="F2047" i="3"/>
  <c r="E2047" i="3"/>
  <c r="H2046" i="3"/>
  <c r="L2039" i="3"/>
  <c r="K2039" i="3"/>
  <c r="J2039" i="3"/>
  <c r="I2038" i="3"/>
  <c r="H2038" i="3"/>
  <c r="G2038" i="3"/>
  <c r="F2038" i="3"/>
  <c r="E2038" i="3"/>
  <c r="L2031" i="3"/>
  <c r="K2031" i="3"/>
  <c r="J2031" i="3"/>
  <c r="I2030" i="3"/>
  <c r="H2030" i="3"/>
  <c r="G2030" i="3"/>
  <c r="F2030" i="3"/>
  <c r="E2030" i="3"/>
  <c r="L2024" i="3"/>
  <c r="K2024" i="3"/>
  <c r="J2024" i="3"/>
  <c r="I2023" i="3"/>
  <c r="H2023" i="3"/>
  <c r="G2023" i="3"/>
  <c r="F2023" i="3"/>
  <c r="E2023" i="3"/>
  <c r="G2016" i="3"/>
  <c r="G2017" i="3" s="1"/>
  <c r="F2016" i="3"/>
  <c r="E2016" i="3"/>
  <c r="E2017" i="3" s="1"/>
  <c r="I2015" i="3"/>
  <c r="H2015" i="3"/>
  <c r="F2015" i="3"/>
  <c r="E2014" i="3"/>
  <c r="L2008" i="3"/>
  <c r="K2008" i="3"/>
  <c r="J2008" i="3"/>
  <c r="I2007" i="3"/>
  <c r="H2007" i="3"/>
  <c r="G2007" i="3"/>
  <c r="F2007" i="3"/>
  <c r="E2007" i="3"/>
  <c r="L2000" i="3"/>
  <c r="K2000" i="3"/>
  <c r="J2000" i="3"/>
  <c r="I1999" i="3"/>
  <c r="H1999" i="3"/>
  <c r="G1999" i="3"/>
  <c r="F1999" i="3"/>
  <c r="E1999" i="3"/>
  <c r="L1993" i="3"/>
  <c r="K1993" i="3"/>
  <c r="J1993" i="3"/>
  <c r="I1992" i="3"/>
  <c r="H1992" i="3"/>
  <c r="G1992" i="3"/>
  <c r="F1992" i="3"/>
  <c r="E1992" i="3"/>
  <c r="E1991" i="3"/>
  <c r="L1977" i="3"/>
  <c r="K1977" i="3"/>
  <c r="J1977" i="3"/>
  <c r="I1976" i="3"/>
  <c r="H1976" i="3"/>
  <c r="G1976" i="3"/>
  <c r="F1976" i="3"/>
  <c r="E1976" i="3"/>
  <c r="L1964" i="3"/>
  <c r="K1964" i="3"/>
  <c r="J1964" i="3"/>
  <c r="I1961" i="3"/>
  <c r="H1961" i="3"/>
  <c r="G1961" i="3"/>
  <c r="F1961" i="3"/>
  <c r="E1961" i="3"/>
  <c r="L1960" i="3"/>
  <c r="K1960" i="3"/>
  <c r="L1959" i="3"/>
  <c r="K1959" i="3"/>
  <c r="J1959" i="3"/>
  <c r="L1958" i="3"/>
  <c r="K1958" i="3"/>
  <c r="J1958" i="3"/>
  <c r="L1956" i="3"/>
  <c r="K1956" i="3"/>
  <c r="J1956" i="3"/>
  <c r="L1954" i="3"/>
  <c r="K1954" i="3"/>
  <c r="J1954" i="3"/>
  <c r="L1953" i="3"/>
  <c r="K1953" i="3"/>
  <c r="E1953" i="3"/>
  <c r="J1953" i="3" s="1"/>
  <c r="L1952" i="3"/>
  <c r="K1952" i="3"/>
  <c r="L1951" i="3"/>
  <c r="K1951" i="3"/>
  <c r="J1951" i="3"/>
  <c r="L1950" i="3"/>
  <c r="K1950" i="3"/>
  <c r="J1950" i="3"/>
  <c r="L1946" i="3"/>
  <c r="K1946" i="3"/>
  <c r="J1946" i="3"/>
  <c r="I1945" i="3"/>
  <c r="H1945" i="3"/>
  <c r="G1945" i="3"/>
  <c r="F1945" i="3"/>
  <c r="E1945" i="3"/>
  <c r="L1944" i="3"/>
  <c r="K1944" i="3"/>
  <c r="J1944" i="3"/>
  <c r="L1943" i="3"/>
  <c r="K1943" i="3"/>
  <c r="J1943" i="3"/>
  <c r="I1938" i="3"/>
  <c r="H1938" i="3"/>
  <c r="G1938" i="3"/>
  <c r="F1938" i="3"/>
  <c r="E1938" i="3"/>
  <c r="L1932" i="3"/>
  <c r="K1932" i="3"/>
  <c r="J1932" i="3"/>
  <c r="L1931" i="3"/>
  <c r="F1931" i="3"/>
  <c r="K1931" i="3" s="1"/>
  <c r="E1931" i="3"/>
  <c r="J1931" i="3" s="1"/>
  <c r="I1929" i="3"/>
  <c r="H1929" i="3"/>
  <c r="G1929" i="3"/>
  <c r="F1929" i="3"/>
  <c r="E1929" i="3"/>
  <c r="I1928" i="3"/>
  <c r="H1928" i="3"/>
  <c r="G1928" i="3"/>
  <c r="F1928" i="3"/>
  <c r="E1928" i="3"/>
  <c r="I1924" i="3"/>
  <c r="H1924" i="3"/>
  <c r="E1922" i="3"/>
  <c r="I1921" i="3"/>
  <c r="H1921" i="3"/>
  <c r="G1921" i="3"/>
  <c r="F1921" i="3"/>
  <c r="E1921" i="3"/>
  <c r="I1920" i="3"/>
  <c r="H1920" i="3"/>
  <c r="G1920" i="3"/>
  <c r="F1920" i="3"/>
  <c r="E1920" i="3"/>
  <c r="I1916" i="3"/>
  <c r="H1916" i="3"/>
  <c r="G1916" i="3"/>
  <c r="F1916" i="3"/>
  <c r="E1916" i="3"/>
  <c r="L1913" i="3"/>
  <c r="K1913" i="3"/>
  <c r="J1913" i="3"/>
  <c r="L1904" i="3"/>
  <c r="K1904" i="3"/>
  <c r="J1904" i="3"/>
  <c r="L1903" i="3"/>
  <c r="K1903" i="3"/>
  <c r="J1903" i="3"/>
  <c r="L1902" i="3"/>
  <c r="K1902" i="3"/>
  <c r="J1902" i="3"/>
  <c r="L1898" i="3"/>
  <c r="K1898" i="3"/>
  <c r="J1898" i="3"/>
  <c r="I1897" i="3"/>
  <c r="H1897" i="3"/>
  <c r="G1897" i="3"/>
  <c r="F1897" i="3"/>
  <c r="E1897" i="3"/>
  <c r="I1896" i="3"/>
  <c r="I1889" i="3" s="1"/>
  <c r="H1896" i="3"/>
  <c r="H1358" i="3" s="1"/>
  <c r="G1896" i="3"/>
  <c r="G1889" i="3" s="1"/>
  <c r="F1896" i="3"/>
  <c r="F1358" i="3" s="1"/>
  <c r="F44" i="3" s="1"/>
  <c r="E1896" i="3"/>
  <c r="E1358" i="3" s="1"/>
  <c r="E44" i="3" s="1"/>
  <c r="E1895" i="3"/>
  <c r="J1895" i="3" s="1"/>
  <c r="E1894" i="3"/>
  <c r="J1894" i="3" s="1"/>
  <c r="E1892" i="3"/>
  <c r="J1892" i="3" s="1"/>
  <c r="L1890" i="3"/>
  <c r="K1890" i="3"/>
  <c r="E1890" i="3"/>
  <c r="J1890" i="3" s="1"/>
  <c r="L1888" i="3"/>
  <c r="K1888" i="3"/>
  <c r="J1888" i="3"/>
  <c r="L1887" i="3"/>
  <c r="K1887" i="3"/>
  <c r="J1887" i="3"/>
  <c r="L1883" i="3"/>
  <c r="K1883" i="3"/>
  <c r="J1883" i="3"/>
  <c r="I1882" i="3"/>
  <c r="H1882" i="3"/>
  <c r="G1882" i="3"/>
  <c r="F1882" i="3"/>
  <c r="E1882" i="3"/>
  <c r="L1881" i="3"/>
  <c r="K1881" i="3"/>
  <c r="J1881" i="3"/>
  <c r="L1880" i="3"/>
  <c r="K1880" i="3"/>
  <c r="J1880" i="3"/>
  <c r="L1876" i="3"/>
  <c r="K1876" i="3"/>
  <c r="J1876" i="3"/>
  <c r="I1875" i="3"/>
  <c r="H1875" i="3"/>
  <c r="G1875" i="3"/>
  <c r="F1875" i="3"/>
  <c r="E1875" i="3"/>
  <c r="L1874" i="3"/>
  <c r="K1874" i="3"/>
  <c r="J1874" i="3"/>
  <c r="L1873" i="3"/>
  <c r="K1873" i="3"/>
  <c r="J1873" i="3"/>
  <c r="I1868" i="3"/>
  <c r="I1861" i="3" s="1"/>
  <c r="H1868" i="3"/>
  <c r="G1868" i="3"/>
  <c r="G1861" i="3" s="1"/>
  <c r="F1868" i="3"/>
  <c r="F1861" i="3" s="1"/>
  <c r="E1868" i="3"/>
  <c r="E1861" i="3" s="1"/>
  <c r="I1867" i="3"/>
  <c r="H1867" i="3"/>
  <c r="G1867" i="3"/>
  <c r="F1867" i="3"/>
  <c r="E1867" i="3"/>
  <c r="I1866" i="3"/>
  <c r="I1364" i="3" s="1"/>
  <c r="H1866" i="3"/>
  <c r="H1364" i="3" s="1"/>
  <c r="L1364" i="3" s="1"/>
  <c r="G1866" i="3"/>
  <c r="G1364" i="3" s="1"/>
  <c r="F1866" i="3"/>
  <c r="F1364" i="3" s="1"/>
  <c r="K1364" i="3" s="1"/>
  <c r="E1866" i="3"/>
  <c r="E1364" i="3" s="1"/>
  <c r="I1864" i="3"/>
  <c r="H1864" i="3"/>
  <c r="G1864" i="3"/>
  <c r="F1864" i="3"/>
  <c r="E1864" i="3"/>
  <c r="I1862" i="3"/>
  <c r="I1863" i="3" s="1"/>
  <c r="H1862" i="3"/>
  <c r="G1862" i="3"/>
  <c r="G1863" i="3" s="1"/>
  <c r="F1862" i="3"/>
  <c r="F1863" i="3" s="1"/>
  <c r="E1862" i="3"/>
  <c r="E1863" i="3" s="1"/>
  <c r="E1860" i="3"/>
  <c r="F1855" i="3"/>
  <c r="E1855" i="3"/>
  <c r="E1849" i="3"/>
  <c r="L1843" i="3"/>
  <c r="K1843" i="3"/>
  <c r="J1843" i="3"/>
  <c r="I1843" i="3"/>
  <c r="H1843" i="3"/>
  <c r="G1843" i="3"/>
  <c r="F1843" i="3"/>
  <c r="E1843" i="3"/>
  <c r="E1842" i="3"/>
  <c r="L1837" i="3"/>
  <c r="K1837" i="3"/>
  <c r="J1837" i="3"/>
  <c r="I1837" i="3"/>
  <c r="H1837" i="3"/>
  <c r="G1837" i="3"/>
  <c r="F1837" i="3"/>
  <c r="E1836" i="3"/>
  <c r="E1831" i="3"/>
  <c r="L1829" i="3"/>
  <c r="K1829" i="3"/>
  <c r="J1829" i="3"/>
  <c r="I1829" i="3"/>
  <c r="H1829" i="3"/>
  <c r="G1829" i="3"/>
  <c r="F1829" i="3"/>
  <c r="L1828" i="3"/>
  <c r="K1828" i="3"/>
  <c r="J1828" i="3"/>
  <c r="I1828" i="3"/>
  <c r="H1828" i="3"/>
  <c r="G1828" i="3"/>
  <c r="F1828" i="3"/>
  <c r="L1827" i="3"/>
  <c r="K1827" i="3"/>
  <c r="J1827" i="3"/>
  <c r="I1827" i="3"/>
  <c r="H1827" i="3"/>
  <c r="G1827" i="3"/>
  <c r="F1827" i="3"/>
  <c r="L1826" i="3"/>
  <c r="K1826" i="3"/>
  <c r="J1826" i="3"/>
  <c r="I1826" i="3"/>
  <c r="H1826" i="3"/>
  <c r="G1826" i="3"/>
  <c r="F1826" i="3"/>
  <c r="L1825" i="3"/>
  <c r="K1825" i="3"/>
  <c r="J1825" i="3"/>
  <c r="I1825" i="3"/>
  <c r="H1825" i="3"/>
  <c r="G1825" i="3"/>
  <c r="F1825" i="3"/>
  <c r="L1824" i="3"/>
  <c r="K1824" i="3"/>
  <c r="J1824" i="3"/>
  <c r="I1824" i="3"/>
  <c r="H1824" i="3"/>
  <c r="G1824" i="3"/>
  <c r="F1824" i="3"/>
  <c r="L1817" i="3"/>
  <c r="K1817" i="3"/>
  <c r="J1817" i="3"/>
  <c r="N1816" i="3"/>
  <c r="L1816" i="3"/>
  <c r="K1816" i="3"/>
  <c r="J1816" i="3"/>
  <c r="N1814" i="3"/>
  <c r="L1814" i="3"/>
  <c r="K1814" i="3"/>
  <c r="J1814" i="3"/>
  <c r="N1812" i="3"/>
  <c r="L1812" i="3"/>
  <c r="K1812" i="3"/>
  <c r="J1812" i="3"/>
  <c r="I1811" i="3"/>
  <c r="H1811" i="3"/>
  <c r="G1811" i="3"/>
  <c r="F1811" i="3"/>
  <c r="E1811" i="3"/>
  <c r="I1810" i="3"/>
  <c r="H1810" i="3"/>
  <c r="G1810" i="3"/>
  <c r="F1810" i="3"/>
  <c r="E1810" i="3"/>
  <c r="I1809" i="3"/>
  <c r="H1809" i="3"/>
  <c r="G1809" i="3"/>
  <c r="F1809" i="3"/>
  <c r="E1809" i="3"/>
  <c r="I1807" i="3"/>
  <c r="H1807" i="3"/>
  <c r="G1807" i="3"/>
  <c r="F1807" i="3"/>
  <c r="E1807" i="3"/>
  <c r="I1805" i="3"/>
  <c r="H1805" i="3"/>
  <c r="G1805" i="3"/>
  <c r="F1805" i="3"/>
  <c r="E1805" i="3"/>
  <c r="N1803" i="3"/>
  <c r="L1803" i="3"/>
  <c r="K1803" i="3"/>
  <c r="N1802" i="3"/>
  <c r="L1802" i="3"/>
  <c r="K1802" i="3"/>
  <c r="J1802" i="3"/>
  <c r="N1801" i="3"/>
  <c r="L1801" i="3"/>
  <c r="K1801" i="3"/>
  <c r="J1801" i="3"/>
  <c r="N1800" i="3"/>
  <c r="L1800" i="3"/>
  <c r="K1800" i="3"/>
  <c r="J1800" i="3"/>
  <c r="N1799" i="3"/>
  <c r="L1799" i="3"/>
  <c r="K1799" i="3"/>
  <c r="J1799" i="3"/>
  <c r="I1798" i="3"/>
  <c r="H1798" i="3"/>
  <c r="G1798" i="3"/>
  <c r="F1798" i="3"/>
  <c r="E1798" i="3"/>
  <c r="N1797" i="3"/>
  <c r="L1797" i="3"/>
  <c r="K1797" i="3"/>
  <c r="J1797" i="3"/>
  <c r="N1796" i="3"/>
  <c r="L1796" i="3"/>
  <c r="K1796" i="3"/>
  <c r="J1796" i="3"/>
  <c r="N1795" i="3"/>
  <c r="L1795" i="3"/>
  <c r="K1795" i="3"/>
  <c r="J1795" i="3"/>
  <c r="N1794" i="3"/>
  <c r="L1794" i="3"/>
  <c r="K1794" i="3"/>
  <c r="J1794" i="3"/>
  <c r="I1793" i="3"/>
  <c r="H1793" i="3"/>
  <c r="G1793" i="3"/>
  <c r="G1780" i="3" s="1"/>
  <c r="F1793" i="3"/>
  <c r="F1780" i="3" s="1"/>
  <c r="K1780" i="3" s="1"/>
  <c r="E1793" i="3"/>
  <c r="E1780" i="3" s="1"/>
  <c r="J1780" i="3" s="1"/>
  <c r="N1792" i="3"/>
  <c r="L1792" i="3"/>
  <c r="K1792" i="3"/>
  <c r="J1792" i="3"/>
  <c r="N1791" i="3"/>
  <c r="L1791" i="3"/>
  <c r="K1791" i="3"/>
  <c r="J1791" i="3"/>
  <c r="N1790" i="3"/>
  <c r="L1790" i="3"/>
  <c r="K1790" i="3"/>
  <c r="J1790" i="3"/>
  <c r="N1789" i="3"/>
  <c r="L1789" i="3"/>
  <c r="K1789" i="3"/>
  <c r="J1789" i="3"/>
  <c r="N1788" i="3"/>
  <c r="L1788" i="3"/>
  <c r="K1788" i="3"/>
  <c r="J1788" i="3"/>
  <c r="N1787" i="3"/>
  <c r="L1787" i="3"/>
  <c r="K1787" i="3"/>
  <c r="J1787" i="3"/>
  <c r="N1786" i="3"/>
  <c r="L1786" i="3"/>
  <c r="K1786" i="3"/>
  <c r="J1786" i="3"/>
  <c r="N1785" i="3"/>
  <c r="L1785" i="3"/>
  <c r="K1785" i="3"/>
  <c r="J1785" i="3"/>
  <c r="H1784" i="3"/>
  <c r="G1784" i="3"/>
  <c r="F1784" i="3"/>
  <c r="K1784" i="3" s="1"/>
  <c r="E1784" i="3"/>
  <c r="J1784" i="3" s="1"/>
  <c r="H1783" i="3"/>
  <c r="G1783" i="3"/>
  <c r="F1783" i="3"/>
  <c r="K1783" i="3" s="1"/>
  <c r="E1783" i="3"/>
  <c r="J1783" i="3" s="1"/>
  <c r="H1782" i="3"/>
  <c r="G1782" i="3"/>
  <c r="F1782" i="3"/>
  <c r="K1782" i="3" s="1"/>
  <c r="E1782" i="3"/>
  <c r="J1782" i="3" s="1"/>
  <c r="H1781" i="3"/>
  <c r="G1781" i="3"/>
  <c r="F1781" i="3"/>
  <c r="K1781" i="3" s="1"/>
  <c r="E1781" i="3"/>
  <c r="J1781" i="3" s="1"/>
  <c r="N1779" i="3"/>
  <c r="L1779" i="3"/>
  <c r="K1779" i="3"/>
  <c r="J1779" i="3"/>
  <c r="N1778" i="3"/>
  <c r="L1778" i="3"/>
  <c r="K1778" i="3"/>
  <c r="J1778" i="3"/>
  <c r="N1777" i="3"/>
  <c r="L1777" i="3"/>
  <c r="K1777" i="3"/>
  <c r="J1777" i="3"/>
  <c r="N1776" i="3"/>
  <c r="L1776" i="3"/>
  <c r="K1776" i="3"/>
  <c r="J1776" i="3"/>
  <c r="N1775" i="3"/>
  <c r="L1775" i="3"/>
  <c r="K1775" i="3"/>
  <c r="J1775" i="3"/>
  <c r="I1774" i="3"/>
  <c r="H1774" i="3"/>
  <c r="G1774" i="3"/>
  <c r="F1774" i="3"/>
  <c r="E1774" i="3"/>
  <c r="N1773" i="3"/>
  <c r="L1773" i="3"/>
  <c r="K1773" i="3"/>
  <c r="J1773" i="3"/>
  <c r="N1772" i="3"/>
  <c r="L1772" i="3"/>
  <c r="K1772" i="3"/>
  <c r="J1772" i="3"/>
  <c r="N1771" i="3"/>
  <c r="L1771" i="3"/>
  <c r="K1771" i="3"/>
  <c r="J1771" i="3"/>
  <c r="N1770" i="3"/>
  <c r="L1770" i="3"/>
  <c r="K1770" i="3"/>
  <c r="J1770" i="3"/>
  <c r="N1769" i="3"/>
  <c r="L1769" i="3"/>
  <c r="K1769" i="3"/>
  <c r="J1769" i="3"/>
  <c r="I1768" i="3"/>
  <c r="H1768" i="3"/>
  <c r="G1768" i="3"/>
  <c r="F1768" i="3"/>
  <c r="E1768" i="3"/>
  <c r="N1767" i="3"/>
  <c r="L1767" i="3"/>
  <c r="K1767" i="3"/>
  <c r="J1767" i="3"/>
  <c r="N1766" i="3"/>
  <c r="L1766" i="3"/>
  <c r="K1766" i="3"/>
  <c r="J1766" i="3"/>
  <c r="N1765" i="3"/>
  <c r="L1765" i="3"/>
  <c r="K1765" i="3"/>
  <c r="J1765" i="3"/>
  <c r="N1764" i="3"/>
  <c r="L1764" i="3"/>
  <c r="K1764" i="3"/>
  <c r="J1764" i="3"/>
  <c r="N1763" i="3"/>
  <c r="L1763" i="3"/>
  <c r="K1763" i="3"/>
  <c r="J1763" i="3"/>
  <c r="H1762" i="3"/>
  <c r="G1762" i="3"/>
  <c r="F1762" i="3"/>
  <c r="K1762" i="3" s="1"/>
  <c r="E1762" i="3"/>
  <c r="J1762" i="3" s="1"/>
  <c r="N1761" i="3"/>
  <c r="L1761" i="3"/>
  <c r="K1761" i="3"/>
  <c r="J1761" i="3"/>
  <c r="N1760" i="3"/>
  <c r="L1760" i="3"/>
  <c r="K1760" i="3"/>
  <c r="J1760" i="3"/>
  <c r="N1759" i="3"/>
  <c r="L1759" i="3"/>
  <c r="K1759" i="3"/>
  <c r="J1759" i="3"/>
  <c r="N1758" i="3"/>
  <c r="L1758" i="3"/>
  <c r="K1758" i="3"/>
  <c r="J1758" i="3"/>
  <c r="N1757" i="3"/>
  <c r="L1757" i="3"/>
  <c r="K1757" i="3"/>
  <c r="J1757" i="3"/>
  <c r="H1756" i="3"/>
  <c r="G1756" i="3"/>
  <c r="F1756" i="3"/>
  <c r="K1756" i="3" s="1"/>
  <c r="E1756" i="3"/>
  <c r="J1756" i="3" s="1"/>
  <c r="N1755" i="3"/>
  <c r="L1755" i="3"/>
  <c r="K1755" i="3"/>
  <c r="J1755" i="3"/>
  <c r="N1754" i="3"/>
  <c r="L1754" i="3"/>
  <c r="K1754" i="3"/>
  <c r="J1754" i="3"/>
  <c r="N1753" i="3"/>
  <c r="L1753" i="3"/>
  <c r="K1753" i="3"/>
  <c r="J1753" i="3"/>
  <c r="N1751" i="3"/>
  <c r="L1751" i="3"/>
  <c r="K1751" i="3"/>
  <c r="J1751" i="3"/>
  <c r="N1749" i="3"/>
  <c r="L1749" i="3"/>
  <c r="K1749" i="3"/>
  <c r="J1749" i="3"/>
  <c r="H1748" i="3"/>
  <c r="G1748" i="3"/>
  <c r="F1748" i="3"/>
  <c r="K1748" i="3" s="1"/>
  <c r="E1748" i="3"/>
  <c r="J1748" i="3" s="1"/>
  <c r="N1747" i="3"/>
  <c r="L1747" i="3"/>
  <c r="K1747" i="3"/>
  <c r="J1747" i="3"/>
  <c r="N1746" i="3"/>
  <c r="L1746" i="3"/>
  <c r="K1746" i="3"/>
  <c r="J1746" i="3"/>
  <c r="N1744" i="3"/>
  <c r="N1742" i="3"/>
  <c r="I1741" i="3"/>
  <c r="H1741" i="3"/>
  <c r="G1741" i="3"/>
  <c r="F1741" i="3"/>
  <c r="E1741" i="3"/>
  <c r="N1740" i="3"/>
  <c r="L1740" i="3"/>
  <c r="K1740" i="3"/>
  <c r="J1740" i="3"/>
  <c r="N1739" i="3"/>
  <c r="L1739" i="3"/>
  <c r="K1739" i="3"/>
  <c r="J1739" i="3"/>
  <c r="N1737" i="3"/>
  <c r="L1737" i="3"/>
  <c r="K1737" i="3"/>
  <c r="J1737" i="3"/>
  <c r="N1735" i="3"/>
  <c r="L1735" i="3"/>
  <c r="K1735" i="3"/>
  <c r="J1735" i="3"/>
  <c r="I1734" i="3"/>
  <c r="H1734" i="3"/>
  <c r="G1734" i="3"/>
  <c r="F1734" i="3"/>
  <c r="E1734" i="3"/>
  <c r="N1733" i="3"/>
  <c r="L1733" i="3"/>
  <c r="K1733" i="3"/>
  <c r="J1733" i="3"/>
  <c r="N1732" i="3"/>
  <c r="L1732" i="3"/>
  <c r="K1732" i="3"/>
  <c r="J1732" i="3"/>
  <c r="N1731" i="3"/>
  <c r="L1731" i="3"/>
  <c r="K1731" i="3"/>
  <c r="J1731" i="3"/>
  <c r="N1729" i="3"/>
  <c r="L1729" i="3"/>
  <c r="K1729" i="3"/>
  <c r="J1729" i="3"/>
  <c r="I1727" i="3"/>
  <c r="I1726" i="3" s="1"/>
  <c r="H1727" i="3"/>
  <c r="G1727" i="3"/>
  <c r="G1719" i="3" s="1"/>
  <c r="F1727" i="3"/>
  <c r="E1727" i="3"/>
  <c r="E1726" i="3" s="1"/>
  <c r="I1725" i="3"/>
  <c r="H1725" i="3"/>
  <c r="G1725" i="3"/>
  <c r="F1725" i="3"/>
  <c r="E1725" i="3"/>
  <c r="I1724" i="3"/>
  <c r="H1724" i="3"/>
  <c r="G1724" i="3"/>
  <c r="F1724" i="3"/>
  <c r="E1724" i="3"/>
  <c r="I1723" i="3"/>
  <c r="H1723" i="3"/>
  <c r="G1723" i="3"/>
  <c r="F1723" i="3"/>
  <c r="E1723" i="3"/>
  <c r="N1717" i="3"/>
  <c r="L1717" i="3"/>
  <c r="K1717" i="3"/>
  <c r="N1716" i="3"/>
  <c r="L1716" i="3"/>
  <c r="K1716" i="3"/>
  <c r="N1715" i="3"/>
  <c r="L1715" i="3"/>
  <c r="K1715" i="3"/>
  <c r="N1713" i="3"/>
  <c r="L1713" i="3"/>
  <c r="K1713" i="3"/>
  <c r="N1711" i="3"/>
  <c r="L1711" i="3"/>
  <c r="K1711" i="3"/>
  <c r="I1710" i="3"/>
  <c r="H1710" i="3"/>
  <c r="G1710" i="3"/>
  <c r="F1710" i="3"/>
  <c r="N1709" i="3"/>
  <c r="L1709" i="3"/>
  <c r="K1709" i="3"/>
  <c r="J1709" i="3"/>
  <c r="N1708" i="3"/>
  <c r="L1708" i="3"/>
  <c r="K1708" i="3"/>
  <c r="J1708" i="3"/>
  <c r="N1706" i="3"/>
  <c r="L1706" i="3"/>
  <c r="K1706" i="3"/>
  <c r="J1706" i="3"/>
  <c r="N1704" i="3"/>
  <c r="L1704" i="3"/>
  <c r="K1704" i="3"/>
  <c r="J1704" i="3"/>
  <c r="G1703" i="3"/>
  <c r="L1703" i="3" s="1"/>
  <c r="F1703" i="3"/>
  <c r="K1703" i="3" s="1"/>
  <c r="E1703" i="3"/>
  <c r="J1703" i="3" s="1"/>
  <c r="N1702" i="3"/>
  <c r="L1702" i="3"/>
  <c r="K1702" i="3"/>
  <c r="J1702" i="3"/>
  <c r="N1701" i="3"/>
  <c r="L1701" i="3"/>
  <c r="K1701" i="3"/>
  <c r="J1701" i="3"/>
  <c r="N1699" i="3"/>
  <c r="L1699" i="3"/>
  <c r="K1699" i="3"/>
  <c r="J1699" i="3"/>
  <c r="N1697" i="3"/>
  <c r="L1697" i="3"/>
  <c r="K1697" i="3"/>
  <c r="J1697" i="3"/>
  <c r="I1696" i="3"/>
  <c r="H1696" i="3"/>
  <c r="G1696" i="3"/>
  <c r="F1696" i="3"/>
  <c r="E1696" i="3"/>
  <c r="N1695" i="3"/>
  <c r="L1695" i="3"/>
  <c r="K1695" i="3"/>
  <c r="J1695" i="3"/>
  <c r="N1694" i="3"/>
  <c r="L1694" i="3"/>
  <c r="K1694" i="3"/>
  <c r="J1694" i="3"/>
  <c r="N1692" i="3"/>
  <c r="L1692" i="3"/>
  <c r="K1692" i="3"/>
  <c r="J1692" i="3"/>
  <c r="N1690" i="3"/>
  <c r="L1690" i="3"/>
  <c r="K1690" i="3"/>
  <c r="J1690" i="3"/>
  <c r="G1689" i="3"/>
  <c r="L1689" i="3" s="1"/>
  <c r="F1689" i="3"/>
  <c r="K1689" i="3" s="1"/>
  <c r="E1689" i="3"/>
  <c r="J1689" i="3" s="1"/>
  <c r="N1688" i="3"/>
  <c r="L1688" i="3"/>
  <c r="K1688" i="3"/>
  <c r="J1688" i="3"/>
  <c r="N1687" i="3"/>
  <c r="L1687" i="3"/>
  <c r="K1687" i="3"/>
  <c r="J1687" i="3"/>
  <c r="N1685" i="3"/>
  <c r="L1685" i="3"/>
  <c r="K1685" i="3"/>
  <c r="J1685" i="3"/>
  <c r="N1683" i="3"/>
  <c r="L1683" i="3"/>
  <c r="K1683" i="3"/>
  <c r="J1683" i="3"/>
  <c r="G1682" i="3"/>
  <c r="N1682" i="3" s="1"/>
  <c r="F1682" i="3"/>
  <c r="K1682" i="3" s="1"/>
  <c r="E1682" i="3"/>
  <c r="J1682" i="3" s="1"/>
  <c r="I1681" i="3"/>
  <c r="H1681" i="3"/>
  <c r="G1681" i="3"/>
  <c r="F1681" i="3"/>
  <c r="E1681" i="3"/>
  <c r="I1680" i="3"/>
  <c r="H1680" i="3"/>
  <c r="G1680" i="3"/>
  <c r="F1680" i="3"/>
  <c r="E1680" i="3"/>
  <c r="I1678" i="3"/>
  <c r="H1678" i="3"/>
  <c r="G1678" i="3"/>
  <c r="F1678" i="3"/>
  <c r="E1678" i="3"/>
  <c r="I1676" i="3"/>
  <c r="H1676" i="3"/>
  <c r="G1676" i="3"/>
  <c r="F1676" i="3"/>
  <c r="E1676" i="3"/>
  <c r="N1674" i="3"/>
  <c r="L1674" i="3"/>
  <c r="K1674" i="3"/>
  <c r="J1674" i="3"/>
  <c r="N1673" i="3"/>
  <c r="L1673" i="3"/>
  <c r="K1673" i="3"/>
  <c r="J1673" i="3"/>
  <c r="N1671" i="3"/>
  <c r="L1671" i="3"/>
  <c r="K1671" i="3"/>
  <c r="J1671" i="3"/>
  <c r="N1669" i="3"/>
  <c r="L1669" i="3"/>
  <c r="K1669" i="3"/>
  <c r="J1669" i="3"/>
  <c r="I1668" i="3"/>
  <c r="H1668" i="3"/>
  <c r="G1668" i="3"/>
  <c r="F1668" i="3"/>
  <c r="E1668" i="3"/>
  <c r="N1667" i="3"/>
  <c r="L1667" i="3"/>
  <c r="K1667" i="3"/>
  <c r="J1667" i="3"/>
  <c r="N1666" i="3"/>
  <c r="L1666" i="3"/>
  <c r="K1666" i="3"/>
  <c r="J1666" i="3"/>
  <c r="N1664" i="3"/>
  <c r="L1664" i="3"/>
  <c r="K1664" i="3"/>
  <c r="J1664" i="3"/>
  <c r="N1662" i="3"/>
  <c r="L1662" i="3"/>
  <c r="K1662" i="3"/>
  <c r="J1662" i="3"/>
  <c r="I1661" i="3"/>
  <c r="H1661" i="3"/>
  <c r="G1661" i="3"/>
  <c r="F1661" i="3"/>
  <c r="E1661" i="3"/>
  <c r="N1660" i="3"/>
  <c r="L1660" i="3"/>
  <c r="K1660" i="3"/>
  <c r="J1660" i="3"/>
  <c r="N1659" i="3"/>
  <c r="L1659" i="3"/>
  <c r="K1659" i="3"/>
  <c r="J1659" i="3"/>
  <c r="N1657" i="3"/>
  <c r="L1657" i="3"/>
  <c r="K1657" i="3"/>
  <c r="J1657" i="3"/>
  <c r="N1655" i="3"/>
  <c r="L1655" i="3"/>
  <c r="K1655" i="3"/>
  <c r="J1655" i="3"/>
  <c r="I1654" i="3"/>
  <c r="H1654" i="3"/>
  <c r="G1654" i="3"/>
  <c r="F1654" i="3"/>
  <c r="E1654" i="3"/>
  <c r="N1653" i="3"/>
  <c r="L1653" i="3"/>
  <c r="K1653" i="3"/>
  <c r="J1653" i="3"/>
  <c r="N1652" i="3"/>
  <c r="L1652" i="3"/>
  <c r="K1652" i="3"/>
  <c r="J1652" i="3"/>
  <c r="N1650" i="3"/>
  <c r="L1650" i="3"/>
  <c r="K1650" i="3"/>
  <c r="J1650" i="3"/>
  <c r="N1648" i="3"/>
  <c r="L1648" i="3"/>
  <c r="K1648" i="3"/>
  <c r="J1648" i="3"/>
  <c r="I1647" i="3"/>
  <c r="H1647" i="3"/>
  <c r="G1647" i="3"/>
  <c r="F1647" i="3"/>
  <c r="E1647" i="3"/>
  <c r="N1646" i="3"/>
  <c r="L1646" i="3"/>
  <c r="K1646" i="3"/>
  <c r="J1646" i="3"/>
  <c r="N1645" i="3"/>
  <c r="L1645" i="3"/>
  <c r="K1645" i="3"/>
  <c r="J1645" i="3"/>
  <c r="N1643" i="3"/>
  <c r="L1643" i="3"/>
  <c r="K1643" i="3"/>
  <c r="J1643" i="3"/>
  <c r="N1641" i="3"/>
  <c r="L1641" i="3"/>
  <c r="K1641" i="3"/>
  <c r="J1641" i="3"/>
  <c r="I1640" i="3"/>
  <c r="H1640" i="3"/>
  <c r="G1640" i="3"/>
  <c r="F1640" i="3"/>
  <c r="E1640" i="3"/>
  <c r="N1639" i="3"/>
  <c r="L1639" i="3"/>
  <c r="K1639" i="3"/>
  <c r="J1639" i="3"/>
  <c r="N1638" i="3"/>
  <c r="L1638" i="3"/>
  <c r="K1638" i="3"/>
  <c r="J1638" i="3"/>
  <c r="N1636" i="3"/>
  <c r="L1636" i="3"/>
  <c r="K1636" i="3"/>
  <c r="J1636" i="3"/>
  <c r="N1634" i="3"/>
  <c r="L1634" i="3"/>
  <c r="K1634" i="3"/>
  <c r="J1634" i="3"/>
  <c r="I1633" i="3"/>
  <c r="H1633" i="3"/>
  <c r="G1633" i="3"/>
  <c r="F1633" i="3"/>
  <c r="E1633" i="3"/>
  <c r="N1632" i="3"/>
  <c r="L1632" i="3"/>
  <c r="K1632" i="3"/>
  <c r="J1632" i="3"/>
  <c r="N1631" i="3"/>
  <c r="L1631" i="3"/>
  <c r="K1631" i="3"/>
  <c r="J1631" i="3"/>
  <c r="N1629" i="3"/>
  <c r="L1629" i="3"/>
  <c r="K1629" i="3"/>
  <c r="J1629" i="3"/>
  <c r="N1627" i="3"/>
  <c r="L1627" i="3"/>
  <c r="K1627" i="3"/>
  <c r="J1627" i="3"/>
  <c r="I1626" i="3"/>
  <c r="H1626" i="3"/>
  <c r="G1626" i="3"/>
  <c r="F1626" i="3"/>
  <c r="E1626" i="3"/>
  <c r="N1625" i="3"/>
  <c r="L1625" i="3"/>
  <c r="K1625" i="3"/>
  <c r="J1625" i="3"/>
  <c r="N1624" i="3"/>
  <c r="L1624" i="3"/>
  <c r="K1624" i="3"/>
  <c r="J1624" i="3"/>
  <c r="N1622" i="3"/>
  <c r="L1622" i="3"/>
  <c r="K1622" i="3"/>
  <c r="J1622" i="3"/>
  <c r="N1620" i="3"/>
  <c r="L1620" i="3"/>
  <c r="K1620" i="3"/>
  <c r="J1620" i="3"/>
  <c r="I1619" i="3"/>
  <c r="H1619" i="3"/>
  <c r="G1619" i="3"/>
  <c r="F1619" i="3"/>
  <c r="E1619" i="3"/>
  <c r="N1618" i="3"/>
  <c r="L1618" i="3"/>
  <c r="K1618" i="3"/>
  <c r="J1618" i="3"/>
  <c r="N1617" i="3"/>
  <c r="L1617" i="3"/>
  <c r="K1617" i="3"/>
  <c r="J1617" i="3"/>
  <c r="N1616" i="3"/>
  <c r="L1616" i="3"/>
  <c r="K1616" i="3"/>
  <c r="J1616" i="3"/>
  <c r="N1615" i="3"/>
  <c r="L1615" i="3"/>
  <c r="K1615" i="3"/>
  <c r="J1615" i="3"/>
  <c r="G1614" i="3"/>
  <c r="F1614" i="3"/>
  <c r="K1614" i="3" s="1"/>
  <c r="E1614" i="3"/>
  <c r="J1614" i="3" s="1"/>
  <c r="N1613" i="3"/>
  <c r="L1613" i="3"/>
  <c r="K1613" i="3"/>
  <c r="J1613" i="3"/>
  <c r="N1612" i="3"/>
  <c r="L1612" i="3"/>
  <c r="K1612" i="3"/>
  <c r="J1612" i="3"/>
  <c r="N1611" i="3"/>
  <c r="L1611" i="3"/>
  <c r="K1611" i="3"/>
  <c r="J1611" i="3"/>
  <c r="N1610" i="3"/>
  <c r="L1610" i="3"/>
  <c r="K1610" i="3"/>
  <c r="J1610" i="3"/>
  <c r="G1609" i="3"/>
  <c r="L1609" i="3" s="1"/>
  <c r="F1609" i="3"/>
  <c r="K1609" i="3" s="1"/>
  <c r="E1609" i="3"/>
  <c r="J1609" i="3" s="1"/>
  <c r="N1608" i="3"/>
  <c r="L1608" i="3"/>
  <c r="K1608" i="3"/>
  <c r="J1608" i="3"/>
  <c r="N1607" i="3"/>
  <c r="L1607" i="3"/>
  <c r="K1607" i="3"/>
  <c r="J1607" i="3"/>
  <c r="N1606" i="3"/>
  <c r="L1606" i="3"/>
  <c r="K1606" i="3"/>
  <c r="J1606" i="3"/>
  <c r="N1605" i="3"/>
  <c r="L1605" i="3"/>
  <c r="K1605" i="3"/>
  <c r="J1605" i="3"/>
  <c r="G1604" i="3"/>
  <c r="N1604" i="3" s="1"/>
  <c r="F1604" i="3"/>
  <c r="K1604" i="3" s="1"/>
  <c r="E1604" i="3"/>
  <c r="J1604" i="3" s="1"/>
  <c r="N1603" i="3"/>
  <c r="L1603" i="3"/>
  <c r="K1603" i="3"/>
  <c r="J1603" i="3"/>
  <c r="N1602" i="3"/>
  <c r="L1602" i="3"/>
  <c r="K1602" i="3"/>
  <c r="J1602" i="3"/>
  <c r="N1601" i="3"/>
  <c r="L1601" i="3"/>
  <c r="K1601" i="3"/>
  <c r="J1601" i="3"/>
  <c r="N1600" i="3"/>
  <c r="L1600" i="3"/>
  <c r="K1600" i="3"/>
  <c r="J1600" i="3"/>
  <c r="G1599" i="3"/>
  <c r="L1599" i="3" s="1"/>
  <c r="F1599" i="3"/>
  <c r="K1599" i="3" s="1"/>
  <c r="E1599" i="3"/>
  <c r="J1599" i="3" s="1"/>
  <c r="N1598" i="3"/>
  <c r="L1598" i="3"/>
  <c r="K1598" i="3"/>
  <c r="J1598" i="3"/>
  <c r="N1597" i="3"/>
  <c r="L1597" i="3"/>
  <c r="K1597" i="3"/>
  <c r="J1597" i="3"/>
  <c r="N1596" i="3"/>
  <c r="L1596" i="3"/>
  <c r="K1596" i="3"/>
  <c r="J1596" i="3"/>
  <c r="N1595" i="3"/>
  <c r="L1595" i="3"/>
  <c r="K1595" i="3"/>
  <c r="J1595" i="3"/>
  <c r="G1594" i="3"/>
  <c r="F1594" i="3"/>
  <c r="K1594" i="3" s="1"/>
  <c r="E1594" i="3"/>
  <c r="J1594" i="3" s="1"/>
  <c r="N1593" i="3"/>
  <c r="L1593" i="3"/>
  <c r="K1593" i="3"/>
  <c r="J1593" i="3"/>
  <c r="N1592" i="3"/>
  <c r="L1592" i="3"/>
  <c r="K1592" i="3"/>
  <c r="J1592" i="3"/>
  <c r="N1591" i="3"/>
  <c r="L1591" i="3"/>
  <c r="K1591" i="3"/>
  <c r="J1591" i="3"/>
  <c r="N1590" i="3"/>
  <c r="L1590" i="3"/>
  <c r="K1590" i="3"/>
  <c r="J1590" i="3"/>
  <c r="G1589" i="3"/>
  <c r="L1589" i="3" s="1"/>
  <c r="F1589" i="3"/>
  <c r="K1589" i="3" s="1"/>
  <c r="E1589" i="3"/>
  <c r="J1589" i="3" s="1"/>
  <c r="N1588" i="3"/>
  <c r="L1588" i="3"/>
  <c r="K1588" i="3"/>
  <c r="J1588" i="3"/>
  <c r="N1587" i="3"/>
  <c r="L1587" i="3"/>
  <c r="K1587" i="3"/>
  <c r="J1587" i="3"/>
  <c r="N1586" i="3"/>
  <c r="L1586" i="3"/>
  <c r="K1586" i="3"/>
  <c r="J1586" i="3"/>
  <c r="N1585" i="3"/>
  <c r="L1585" i="3"/>
  <c r="K1585" i="3"/>
  <c r="J1585" i="3"/>
  <c r="G1584" i="3"/>
  <c r="N1584" i="3" s="1"/>
  <c r="F1584" i="3"/>
  <c r="K1584" i="3" s="1"/>
  <c r="E1584" i="3"/>
  <c r="J1584" i="3" s="1"/>
  <c r="N1583" i="3"/>
  <c r="L1583" i="3"/>
  <c r="K1583" i="3"/>
  <c r="J1583" i="3"/>
  <c r="N1582" i="3"/>
  <c r="L1582" i="3"/>
  <c r="K1582" i="3"/>
  <c r="J1582" i="3"/>
  <c r="N1581" i="3"/>
  <c r="L1581" i="3"/>
  <c r="K1581" i="3"/>
  <c r="J1581" i="3"/>
  <c r="N1580" i="3"/>
  <c r="L1580" i="3"/>
  <c r="K1580" i="3"/>
  <c r="J1580" i="3"/>
  <c r="G1579" i="3"/>
  <c r="L1579" i="3" s="1"/>
  <c r="F1579" i="3"/>
  <c r="K1579" i="3" s="1"/>
  <c r="E1579" i="3"/>
  <c r="J1579" i="3" s="1"/>
  <c r="N1578" i="3"/>
  <c r="L1578" i="3"/>
  <c r="K1578" i="3"/>
  <c r="J1578" i="3"/>
  <c r="N1577" i="3"/>
  <c r="L1577" i="3"/>
  <c r="K1577" i="3"/>
  <c r="J1577" i="3"/>
  <c r="N1576" i="3"/>
  <c r="L1576" i="3"/>
  <c r="K1576" i="3"/>
  <c r="J1576" i="3"/>
  <c r="N1575" i="3"/>
  <c r="L1575" i="3"/>
  <c r="K1575" i="3"/>
  <c r="J1575" i="3"/>
  <c r="G1574" i="3"/>
  <c r="F1574" i="3"/>
  <c r="K1574" i="3" s="1"/>
  <c r="E1574" i="3"/>
  <c r="J1574" i="3" s="1"/>
  <c r="N1573" i="3"/>
  <c r="L1573" i="3"/>
  <c r="K1573" i="3"/>
  <c r="J1573" i="3"/>
  <c r="N1572" i="3"/>
  <c r="L1572" i="3"/>
  <c r="K1572" i="3"/>
  <c r="J1572" i="3"/>
  <c r="N1571" i="3"/>
  <c r="L1571" i="3"/>
  <c r="K1571" i="3"/>
  <c r="J1571" i="3"/>
  <c r="N1570" i="3"/>
  <c r="L1570" i="3"/>
  <c r="K1570" i="3"/>
  <c r="J1570" i="3"/>
  <c r="G1569" i="3"/>
  <c r="L1569" i="3" s="1"/>
  <c r="F1569" i="3"/>
  <c r="K1569" i="3" s="1"/>
  <c r="E1569" i="3"/>
  <c r="J1569" i="3" s="1"/>
  <c r="N1568" i="3"/>
  <c r="L1568" i="3"/>
  <c r="K1568" i="3"/>
  <c r="J1568" i="3"/>
  <c r="N1567" i="3"/>
  <c r="L1567" i="3"/>
  <c r="K1567" i="3"/>
  <c r="J1567" i="3"/>
  <c r="N1566" i="3"/>
  <c r="L1566" i="3"/>
  <c r="K1566" i="3"/>
  <c r="J1566" i="3"/>
  <c r="N1565" i="3"/>
  <c r="L1565" i="3"/>
  <c r="K1565" i="3"/>
  <c r="J1565" i="3"/>
  <c r="G1564" i="3"/>
  <c r="N1564" i="3" s="1"/>
  <c r="F1564" i="3"/>
  <c r="K1564" i="3" s="1"/>
  <c r="E1564" i="3"/>
  <c r="J1564" i="3" s="1"/>
  <c r="N1563" i="3"/>
  <c r="L1563" i="3"/>
  <c r="K1563" i="3"/>
  <c r="J1563" i="3"/>
  <c r="N1562" i="3"/>
  <c r="L1562" i="3"/>
  <c r="K1562" i="3"/>
  <c r="J1562" i="3"/>
  <c r="N1561" i="3"/>
  <c r="L1561" i="3"/>
  <c r="K1561" i="3"/>
  <c r="J1561" i="3"/>
  <c r="N1560" i="3"/>
  <c r="L1560" i="3"/>
  <c r="K1560" i="3"/>
  <c r="J1560" i="3"/>
  <c r="G1559" i="3"/>
  <c r="L1559" i="3" s="1"/>
  <c r="F1559" i="3"/>
  <c r="K1559" i="3" s="1"/>
  <c r="E1559" i="3"/>
  <c r="J1559" i="3" s="1"/>
  <c r="N1558" i="3"/>
  <c r="L1558" i="3"/>
  <c r="K1558" i="3"/>
  <c r="J1558" i="3"/>
  <c r="N1557" i="3"/>
  <c r="L1557" i="3"/>
  <c r="K1557" i="3"/>
  <c r="J1557" i="3"/>
  <c r="N1555" i="3"/>
  <c r="L1555" i="3"/>
  <c r="K1555" i="3"/>
  <c r="J1555" i="3"/>
  <c r="N1553" i="3"/>
  <c r="L1553" i="3"/>
  <c r="K1553" i="3"/>
  <c r="J1553" i="3"/>
  <c r="G1552" i="3"/>
  <c r="F1552" i="3"/>
  <c r="K1552" i="3" s="1"/>
  <c r="E1552" i="3"/>
  <c r="J1552" i="3" s="1"/>
  <c r="N1551" i="3"/>
  <c r="L1551" i="3"/>
  <c r="K1551" i="3"/>
  <c r="J1551" i="3"/>
  <c r="N1550" i="3"/>
  <c r="L1550" i="3"/>
  <c r="K1550" i="3"/>
  <c r="J1550" i="3"/>
  <c r="N1548" i="3"/>
  <c r="L1548" i="3"/>
  <c r="K1548" i="3"/>
  <c r="J1548" i="3"/>
  <c r="N1546" i="3"/>
  <c r="L1546" i="3"/>
  <c r="K1546" i="3"/>
  <c r="J1546" i="3"/>
  <c r="I1545" i="3"/>
  <c r="H1545" i="3"/>
  <c r="G1545" i="3"/>
  <c r="F1545" i="3"/>
  <c r="E1545" i="3"/>
  <c r="N1544" i="3"/>
  <c r="L1544" i="3"/>
  <c r="K1544" i="3"/>
  <c r="J1544" i="3"/>
  <c r="N1543" i="3"/>
  <c r="L1543" i="3"/>
  <c r="K1543" i="3"/>
  <c r="J1543" i="3"/>
  <c r="N1541" i="3"/>
  <c r="L1541" i="3"/>
  <c r="K1541" i="3"/>
  <c r="J1541" i="3"/>
  <c r="N1539" i="3"/>
  <c r="L1539" i="3"/>
  <c r="K1539" i="3"/>
  <c r="J1539" i="3"/>
  <c r="I1538" i="3"/>
  <c r="H1538" i="3"/>
  <c r="G1538" i="3"/>
  <c r="F1538" i="3"/>
  <c r="E1538" i="3"/>
  <c r="N1537" i="3"/>
  <c r="L1537" i="3"/>
  <c r="K1537" i="3"/>
  <c r="J1537" i="3"/>
  <c r="N1536" i="3"/>
  <c r="L1536" i="3"/>
  <c r="K1536" i="3"/>
  <c r="J1536" i="3"/>
  <c r="N1534" i="3"/>
  <c r="L1534" i="3"/>
  <c r="K1534" i="3"/>
  <c r="J1534" i="3"/>
  <c r="N1532" i="3"/>
  <c r="L1532" i="3"/>
  <c r="K1532" i="3"/>
  <c r="J1532" i="3"/>
  <c r="I1531" i="3"/>
  <c r="H1531" i="3"/>
  <c r="G1531" i="3"/>
  <c r="F1531" i="3"/>
  <c r="E1531" i="3"/>
  <c r="N1530" i="3"/>
  <c r="L1530" i="3"/>
  <c r="K1530" i="3"/>
  <c r="J1530" i="3"/>
  <c r="N1529" i="3"/>
  <c r="L1529" i="3"/>
  <c r="K1529" i="3"/>
  <c r="J1529" i="3"/>
  <c r="N1527" i="3"/>
  <c r="L1527" i="3"/>
  <c r="K1527" i="3"/>
  <c r="J1527" i="3"/>
  <c r="N1525" i="3"/>
  <c r="L1525" i="3"/>
  <c r="K1525" i="3"/>
  <c r="J1525" i="3"/>
  <c r="I1524" i="3"/>
  <c r="H1524" i="3"/>
  <c r="G1524" i="3"/>
  <c r="F1524" i="3"/>
  <c r="E1524" i="3"/>
  <c r="N1523" i="3"/>
  <c r="L1523" i="3"/>
  <c r="K1523" i="3"/>
  <c r="J1523" i="3"/>
  <c r="N1522" i="3"/>
  <c r="L1522" i="3"/>
  <c r="K1522" i="3"/>
  <c r="J1522" i="3"/>
  <c r="N1520" i="3"/>
  <c r="L1520" i="3"/>
  <c r="K1520" i="3"/>
  <c r="J1520" i="3"/>
  <c r="N1518" i="3"/>
  <c r="L1518" i="3"/>
  <c r="K1518" i="3"/>
  <c r="J1518" i="3"/>
  <c r="I1517" i="3"/>
  <c r="H1517" i="3"/>
  <c r="G1517" i="3"/>
  <c r="F1517" i="3"/>
  <c r="E1517" i="3"/>
  <c r="N1516" i="3"/>
  <c r="L1516" i="3"/>
  <c r="K1516" i="3"/>
  <c r="J1516" i="3"/>
  <c r="N1515" i="3"/>
  <c r="L1515" i="3"/>
  <c r="K1515" i="3"/>
  <c r="J1515" i="3"/>
  <c r="N1513" i="3"/>
  <c r="L1513" i="3"/>
  <c r="K1513" i="3"/>
  <c r="J1513" i="3"/>
  <c r="I1511" i="3"/>
  <c r="H1511" i="3"/>
  <c r="H1490" i="3" s="1"/>
  <c r="G1511" i="3"/>
  <c r="F1511" i="3"/>
  <c r="F1510" i="3" s="1"/>
  <c r="E1511" i="3"/>
  <c r="E1510" i="3" s="1"/>
  <c r="N1509" i="3"/>
  <c r="L1509" i="3"/>
  <c r="K1509" i="3"/>
  <c r="J1509" i="3"/>
  <c r="N1508" i="3"/>
  <c r="L1508" i="3"/>
  <c r="K1508" i="3"/>
  <c r="J1508" i="3"/>
  <c r="N1506" i="3"/>
  <c r="L1506" i="3"/>
  <c r="K1506" i="3"/>
  <c r="J1506" i="3"/>
  <c r="N1504" i="3"/>
  <c r="L1504" i="3"/>
  <c r="K1504" i="3"/>
  <c r="J1504" i="3"/>
  <c r="I1503" i="3"/>
  <c r="H1503" i="3"/>
  <c r="G1503" i="3"/>
  <c r="F1503" i="3"/>
  <c r="E1503" i="3"/>
  <c r="N1502" i="3"/>
  <c r="L1502" i="3"/>
  <c r="K1502" i="3"/>
  <c r="J1502" i="3"/>
  <c r="N1501" i="3"/>
  <c r="L1501" i="3"/>
  <c r="K1501" i="3"/>
  <c r="J1501" i="3"/>
  <c r="N1499" i="3"/>
  <c r="L1499" i="3"/>
  <c r="K1499" i="3"/>
  <c r="J1499" i="3"/>
  <c r="N1497" i="3"/>
  <c r="L1497" i="3"/>
  <c r="K1497" i="3"/>
  <c r="I1496" i="3"/>
  <c r="H1496" i="3"/>
  <c r="G1496" i="3"/>
  <c r="F1496" i="3"/>
  <c r="I1495" i="3"/>
  <c r="H1495" i="3"/>
  <c r="G1495" i="3"/>
  <c r="F1495" i="3"/>
  <c r="E1495" i="3"/>
  <c r="I1494" i="3"/>
  <c r="H1494" i="3"/>
  <c r="G1494" i="3"/>
  <c r="F1494" i="3"/>
  <c r="E1494" i="3"/>
  <c r="I1492" i="3"/>
  <c r="H1492" i="3"/>
  <c r="G1492" i="3"/>
  <c r="F1492" i="3"/>
  <c r="E1492" i="3"/>
  <c r="N1488" i="3"/>
  <c r="L1488" i="3"/>
  <c r="K1488" i="3"/>
  <c r="J1488" i="3"/>
  <c r="N1487" i="3"/>
  <c r="L1487" i="3"/>
  <c r="K1487" i="3"/>
  <c r="J1487" i="3"/>
  <c r="N1485" i="3"/>
  <c r="L1485" i="3"/>
  <c r="K1485" i="3"/>
  <c r="J1485" i="3"/>
  <c r="N1483" i="3"/>
  <c r="L1483" i="3"/>
  <c r="K1483" i="3"/>
  <c r="J1483" i="3"/>
  <c r="I1482" i="3"/>
  <c r="H1482" i="3"/>
  <c r="G1482" i="3"/>
  <c r="F1482" i="3"/>
  <c r="E1482" i="3"/>
  <c r="N1481" i="3"/>
  <c r="L1481" i="3"/>
  <c r="K1481" i="3"/>
  <c r="J1481" i="3"/>
  <c r="N1480" i="3"/>
  <c r="L1480" i="3"/>
  <c r="K1480" i="3"/>
  <c r="J1480" i="3"/>
  <c r="N1478" i="3"/>
  <c r="L1478" i="3"/>
  <c r="K1478" i="3"/>
  <c r="J1478" i="3"/>
  <c r="N1476" i="3"/>
  <c r="L1476" i="3"/>
  <c r="K1476" i="3"/>
  <c r="J1476" i="3"/>
  <c r="I1475" i="3"/>
  <c r="H1475" i="3"/>
  <c r="G1475" i="3"/>
  <c r="F1475" i="3"/>
  <c r="E1475" i="3"/>
  <c r="N1474" i="3"/>
  <c r="L1474" i="3"/>
  <c r="K1474" i="3"/>
  <c r="J1474" i="3"/>
  <c r="N1473" i="3"/>
  <c r="L1473" i="3"/>
  <c r="K1473" i="3"/>
  <c r="J1473" i="3"/>
  <c r="N1471" i="3"/>
  <c r="L1471" i="3"/>
  <c r="K1471" i="3"/>
  <c r="J1471" i="3"/>
  <c r="N1469" i="3"/>
  <c r="L1469" i="3"/>
  <c r="K1469" i="3"/>
  <c r="J1469" i="3"/>
  <c r="I1468" i="3"/>
  <c r="H1468" i="3"/>
  <c r="G1468" i="3"/>
  <c r="F1468" i="3"/>
  <c r="E1468" i="3"/>
  <c r="N1467" i="3"/>
  <c r="L1467" i="3"/>
  <c r="K1467" i="3"/>
  <c r="J1467" i="3"/>
  <c r="I1466" i="3"/>
  <c r="H1466" i="3"/>
  <c r="G1466" i="3"/>
  <c r="F1466" i="3"/>
  <c r="E1466" i="3"/>
  <c r="I1465" i="3"/>
  <c r="H1465" i="3"/>
  <c r="G1465" i="3"/>
  <c r="F1465" i="3"/>
  <c r="E1465" i="3"/>
  <c r="I1463" i="3"/>
  <c r="H1463" i="3"/>
  <c r="G1463" i="3"/>
  <c r="F1463" i="3"/>
  <c r="E1463" i="3"/>
  <c r="I1461" i="3"/>
  <c r="H1461" i="3"/>
  <c r="G1461" i="3"/>
  <c r="F1461" i="3"/>
  <c r="E1461" i="3"/>
  <c r="N1459" i="3"/>
  <c r="L1459" i="3"/>
  <c r="K1459" i="3"/>
  <c r="J1459" i="3"/>
  <c r="N1458" i="3"/>
  <c r="L1458" i="3"/>
  <c r="K1458" i="3"/>
  <c r="J1458" i="3"/>
  <c r="N1456" i="3"/>
  <c r="L1456" i="3"/>
  <c r="K1456" i="3"/>
  <c r="J1456" i="3"/>
  <c r="N1454" i="3"/>
  <c r="L1454" i="3"/>
  <c r="K1454" i="3"/>
  <c r="J1454" i="3"/>
  <c r="I1453" i="3"/>
  <c r="H1453" i="3"/>
  <c r="G1453" i="3"/>
  <c r="F1453" i="3"/>
  <c r="E1453" i="3"/>
  <c r="N1452" i="3"/>
  <c r="L1452" i="3"/>
  <c r="K1452" i="3"/>
  <c r="J1452" i="3"/>
  <c r="N1451" i="3"/>
  <c r="L1451" i="3"/>
  <c r="K1451" i="3"/>
  <c r="J1451" i="3"/>
  <c r="N1449" i="3"/>
  <c r="L1449" i="3"/>
  <c r="K1449" i="3"/>
  <c r="J1449" i="3"/>
  <c r="N1447" i="3"/>
  <c r="L1447" i="3"/>
  <c r="K1447" i="3"/>
  <c r="J1447" i="3"/>
  <c r="I1446" i="3"/>
  <c r="H1446" i="3"/>
  <c r="G1446" i="3"/>
  <c r="F1446" i="3"/>
  <c r="E1446" i="3"/>
  <c r="I1445" i="3"/>
  <c r="H1445" i="3"/>
  <c r="G1445" i="3"/>
  <c r="F1445" i="3"/>
  <c r="E1445" i="3"/>
  <c r="I1444" i="3"/>
  <c r="H1444" i="3"/>
  <c r="G1444" i="3"/>
  <c r="F1444" i="3"/>
  <c r="E1444" i="3"/>
  <c r="I1442" i="3"/>
  <c r="H1442" i="3"/>
  <c r="G1442" i="3"/>
  <c r="F1442" i="3"/>
  <c r="E1442" i="3"/>
  <c r="I1440" i="3"/>
  <c r="H1440" i="3"/>
  <c r="G1440" i="3"/>
  <c r="F1440" i="3"/>
  <c r="E1440" i="3"/>
  <c r="N1438" i="3"/>
  <c r="L1438" i="3"/>
  <c r="K1438" i="3"/>
  <c r="J1438" i="3"/>
  <c r="N1437" i="3"/>
  <c r="L1437" i="3"/>
  <c r="K1437" i="3"/>
  <c r="J1437" i="3"/>
  <c r="N1435" i="3"/>
  <c r="L1435" i="3"/>
  <c r="K1435" i="3"/>
  <c r="J1435" i="3"/>
  <c r="N1433" i="3"/>
  <c r="L1433" i="3"/>
  <c r="K1433" i="3"/>
  <c r="J1433" i="3"/>
  <c r="I1432" i="3"/>
  <c r="H1432" i="3"/>
  <c r="G1432" i="3"/>
  <c r="F1432" i="3"/>
  <c r="E1432" i="3"/>
  <c r="N1431" i="3"/>
  <c r="L1431" i="3"/>
  <c r="K1431" i="3"/>
  <c r="J1431" i="3"/>
  <c r="N1430" i="3"/>
  <c r="L1430" i="3"/>
  <c r="K1430" i="3"/>
  <c r="J1430" i="3"/>
  <c r="N1428" i="3"/>
  <c r="L1428" i="3"/>
  <c r="K1428" i="3"/>
  <c r="J1428" i="3"/>
  <c r="N1426" i="3"/>
  <c r="L1426" i="3"/>
  <c r="K1426" i="3"/>
  <c r="J1426" i="3"/>
  <c r="I1425" i="3"/>
  <c r="H1425" i="3"/>
  <c r="G1425" i="3"/>
  <c r="F1425" i="3"/>
  <c r="E1425" i="3"/>
  <c r="N1424" i="3"/>
  <c r="N1423" i="3"/>
  <c r="N1421" i="3"/>
  <c r="N1419" i="3"/>
  <c r="L1419" i="3"/>
  <c r="K1419" i="3"/>
  <c r="J1419" i="3"/>
  <c r="I1418" i="3"/>
  <c r="H1418" i="3"/>
  <c r="G1418" i="3"/>
  <c r="F1418" i="3"/>
  <c r="E1418" i="3"/>
  <c r="N1417" i="3"/>
  <c r="N1416" i="3"/>
  <c r="N1414" i="3"/>
  <c r="N1412" i="3"/>
  <c r="L1412" i="3"/>
  <c r="K1412" i="3"/>
  <c r="J1412" i="3"/>
  <c r="I1411" i="3"/>
  <c r="H1411" i="3"/>
  <c r="G1411" i="3"/>
  <c r="F1411" i="3"/>
  <c r="E1411" i="3"/>
  <c r="N1410" i="3"/>
  <c r="N1409" i="3"/>
  <c r="N1407" i="3"/>
  <c r="N1405" i="3"/>
  <c r="L1405" i="3"/>
  <c r="K1405" i="3"/>
  <c r="J1405" i="3"/>
  <c r="I1404" i="3"/>
  <c r="H1404" i="3"/>
  <c r="G1404" i="3"/>
  <c r="F1404" i="3"/>
  <c r="E1404" i="3"/>
  <c r="N1403" i="3"/>
  <c r="N1402" i="3"/>
  <c r="I1400" i="3"/>
  <c r="H1400" i="3"/>
  <c r="G1400" i="3"/>
  <c r="E1400" i="3"/>
  <c r="I1398" i="3"/>
  <c r="H1398" i="3"/>
  <c r="H1397" i="3" s="1"/>
  <c r="G1398" i="3"/>
  <c r="F1398" i="3"/>
  <c r="F1397" i="3" s="1"/>
  <c r="E1398" i="3"/>
  <c r="N1396" i="3"/>
  <c r="N1395" i="3"/>
  <c r="N1394" i="3"/>
  <c r="N1393" i="3"/>
  <c r="L1393" i="3"/>
  <c r="K1393" i="3"/>
  <c r="J1393" i="3"/>
  <c r="G1392" i="3"/>
  <c r="L1392" i="3" s="1"/>
  <c r="F1392" i="3"/>
  <c r="K1392" i="3" s="1"/>
  <c r="E1392" i="3"/>
  <c r="J1392" i="3" s="1"/>
  <c r="N1391" i="3"/>
  <c r="N1390" i="3"/>
  <c r="N1389" i="3"/>
  <c r="N1388" i="3"/>
  <c r="L1388" i="3"/>
  <c r="K1388" i="3"/>
  <c r="J1388" i="3"/>
  <c r="G1387" i="3"/>
  <c r="L1387" i="3" s="1"/>
  <c r="F1387" i="3"/>
  <c r="K1387" i="3" s="1"/>
  <c r="E1387" i="3"/>
  <c r="J1387" i="3" s="1"/>
  <c r="N1386" i="3"/>
  <c r="L1386" i="3"/>
  <c r="K1386" i="3"/>
  <c r="J1386" i="3"/>
  <c r="N1385" i="3"/>
  <c r="L1385" i="3"/>
  <c r="K1385" i="3"/>
  <c r="J1385" i="3"/>
  <c r="N1384" i="3"/>
  <c r="L1384" i="3"/>
  <c r="K1384" i="3"/>
  <c r="J1384" i="3"/>
  <c r="N1383" i="3"/>
  <c r="L1383" i="3"/>
  <c r="K1383" i="3"/>
  <c r="J1383" i="3"/>
  <c r="G1382" i="3"/>
  <c r="N1382" i="3" s="1"/>
  <c r="F1382" i="3"/>
  <c r="K1382" i="3" s="1"/>
  <c r="E1382" i="3"/>
  <c r="J1382" i="3" s="1"/>
  <c r="N1381" i="3"/>
  <c r="N1380" i="3"/>
  <c r="N1378" i="3"/>
  <c r="N1376" i="3"/>
  <c r="L1376" i="3"/>
  <c r="K1376" i="3"/>
  <c r="J1376" i="3"/>
  <c r="I1375" i="3"/>
  <c r="I1367" i="3" s="1"/>
  <c r="H1375" i="3"/>
  <c r="G1375" i="3"/>
  <c r="F1375" i="3"/>
  <c r="E1375" i="3"/>
  <c r="N1374" i="3"/>
  <c r="L1374" i="3"/>
  <c r="K1374" i="3"/>
  <c r="J1374" i="3"/>
  <c r="I1373" i="3"/>
  <c r="H1373" i="3"/>
  <c r="G1373" i="3"/>
  <c r="F1373" i="3"/>
  <c r="E1373" i="3"/>
  <c r="I1372" i="3"/>
  <c r="H1372" i="3"/>
  <c r="G1372" i="3"/>
  <c r="F1372" i="3"/>
  <c r="E1372" i="3"/>
  <c r="I1370" i="3"/>
  <c r="H1370" i="3"/>
  <c r="G1370" i="3"/>
  <c r="F1370" i="3"/>
  <c r="E1370" i="3"/>
  <c r="I1368" i="3"/>
  <c r="H1368" i="3"/>
  <c r="G1368" i="3"/>
  <c r="F1368" i="3"/>
  <c r="E1368" i="3"/>
  <c r="N1366" i="3"/>
  <c r="L1366" i="3"/>
  <c r="K1366" i="3"/>
  <c r="J1366" i="3"/>
  <c r="I1360" i="3"/>
  <c r="I60" i="3" s="1"/>
  <c r="N1350" i="3"/>
  <c r="N1341" i="3"/>
  <c r="N1340" i="3"/>
  <c r="L1340" i="3"/>
  <c r="K1340" i="3"/>
  <c r="J1340" i="3"/>
  <c r="N1332" i="3"/>
  <c r="N1323" i="3"/>
  <c r="L1323" i="3"/>
  <c r="K1323" i="3"/>
  <c r="J1323" i="3"/>
  <c r="N1322" i="3"/>
  <c r="L1322" i="3"/>
  <c r="K1322" i="3"/>
  <c r="J1322" i="3"/>
  <c r="N1320" i="3"/>
  <c r="L1320" i="3"/>
  <c r="K1320" i="3"/>
  <c r="J1320" i="3"/>
  <c r="N1318" i="3"/>
  <c r="L1318" i="3"/>
  <c r="K1318" i="3"/>
  <c r="J1318" i="3"/>
  <c r="I1317" i="3"/>
  <c r="H1317" i="3"/>
  <c r="G1317" i="3"/>
  <c r="F1317" i="3"/>
  <c r="E1317" i="3"/>
  <c r="N1316" i="3"/>
  <c r="L1316" i="3"/>
  <c r="K1316" i="3"/>
  <c r="J1316" i="3"/>
  <c r="N1315" i="3"/>
  <c r="L1315" i="3"/>
  <c r="K1315" i="3"/>
  <c r="J1315" i="3"/>
  <c r="N1313" i="3"/>
  <c r="L1313" i="3"/>
  <c r="K1313" i="3"/>
  <c r="J1313" i="3"/>
  <c r="N1311" i="3"/>
  <c r="L1311" i="3"/>
  <c r="K1311" i="3"/>
  <c r="J1311" i="3"/>
  <c r="N1310" i="3"/>
  <c r="L1310" i="3"/>
  <c r="J1310" i="3"/>
  <c r="F1310" i="3"/>
  <c r="K1310" i="3" s="1"/>
  <c r="N1309" i="3"/>
  <c r="N1308" i="3"/>
  <c r="N1306" i="3"/>
  <c r="N1304" i="3"/>
  <c r="L1304" i="3"/>
  <c r="K1304" i="3"/>
  <c r="J1304" i="3"/>
  <c r="I1303" i="3"/>
  <c r="H1303" i="3"/>
  <c r="G1303" i="3"/>
  <c r="F1303" i="3"/>
  <c r="E1303" i="3"/>
  <c r="N1302" i="3"/>
  <c r="N1301" i="3"/>
  <c r="N1299" i="3"/>
  <c r="N1297" i="3"/>
  <c r="L1297" i="3"/>
  <c r="K1297" i="3"/>
  <c r="J1297" i="3"/>
  <c r="I1296" i="3"/>
  <c r="H1296" i="3"/>
  <c r="G1296" i="3"/>
  <c r="F1296" i="3"/>
  <c r="E1296" i="3"/>
  <c r="N1295" i="3"/>
  <c r="N1294" i="3"/>
  <c r="N1292" i="3"/>
  <c r="N1290" i="3"/>
  <c r="L1290" i="3"/>
  <c r="K1290" i="3"/>
  <c r="J1290" i="3"/>
  <c r="I1289" i="3"/>
  <c r="H1289" i="3"/>
  <c r="G1289" i="3"/>
  <c r="F1289" i="3"/>
  <c r="E1289" i="3"/>
  <c r="I1288" i="3"/>
  <c r="H1288" i="3"/>
  <c r="G1288" i="3"/>
  <c r="F1288" i="3"/>
  <c r="E1288" i="3"/>
  <c r="I1287" i="3"/>
  <c r="H1287" i="3"/>
  <c r="G1287" i="3"/>
  <c r="F1287" i="3"/>
  <c r="E1287" i="3"/>
  <c r="I1285" i="3"/>
  <c r="H1285" i="3"/>
  <c r="G1285" i="3"/>
  <c r="F1285" i="3"/>
  <c r="E1285" i="3"/>
  <c r="I1283" i="3"/>
  <c r="H1283" i="3"/>
  <c r="G1283" i="3"/>
  <c r="F1283" i="3"/>
  <c r="E1283" i="3"/>
  <c r="N1281" i="3"/>
  <c r="N1280" i="3"/>
  <c r="N1278" i="3"/>
  <c r="N1276" i="3"/>
  <c r="L1276" i="3"/>
  <c r="K1276" i="3"/>
  <c r="J1276" i="3"/>
  <c r="I1275" i="3"/>
  <c r="H1275" i="3"/>
  <c r="G1275" i="3"/>
  <c r="F1275" i="3"/>
  <c r="E1275" i="3"/>
  <c r="N1274" i="3"/>
  <c r="N1273" i="3"/>
  <c r="N1271" i="3"/>
  <c r="N1269" i="3"/>
  <c r="L1269" i="3"/>
  <c r="K1269" i="3"/>
  <c r="J1269" i="3"/>
  <c r="I1268" i="3"/>
  <c r="H1268" i="3"/>
  <c r="G1268" i="3"/>
  <c r="F1268" i="3"/>
  <c r="E1268" i="3"/>
  <c r="N1267" i="3"/>
  <c r="N1266" i="3"/>
  <c r="N1264" i="3"/>
  <c r="N1262" i="3"/>
  <c r="L1262" i="3"/>
  <c r="K1262" i="3"/>
  <c r="J1262" i="3"/>
  <c r="I1261" i="3"/>
  <c r="H1261" i="3"/>
  <c r="G1261" i="3"/>
  <c r="F1261" i="3"/>
  <c r="E1261" i="3"/>
  <c r="N1260" i="3"/>
  <c r="N1259" i="3"/>
  <c r="N1257" i="3"/>
  <c r="N1255" i="3"/>
  <c r="L1255" i="3"/>
  <c r="K1255" i="3"/>
  <c r="J1255" i="3"/>
  <c r="I1254" i="3"/>
  <c r="H1254" i="3"/>
  <c r="G1254" i="3"/>
  <c r="F1254" i="3"/>
  <c r="E1254" i="3"/>
  <c r="N1253" i="3"/>
  <c r="N1252" i="3"/>
  <c r="N1250" i="3"/>
  <c r="N1248" i="3"/>
  <c r="L1248" i="3"/>
  <c r="K1248" i="3"/>
  <c r="J1248" i="3"/>
  <c r="I1247" i="3"/>
  <c r="H1247" i="3"/>
  <c r="G1247" i="3"/>
  <c r="F1247" i="3"/>
  <c r="E1247" i="3"/>
  <c r="N1246" i="3"/>
  <c r="L1246" i="3"/>
  <c r="K1246" i="3"/>
  <c r="J1246" i="3"/>
  <c r="N1245" i="3"/>
  <c r="L1245" i="3"/>
  <c r="K1245" i="3"/>
  <c r="J1245" i="3"/>
  <c r="N1243" i="3"/>
  <c r="L1243" i="3"/>
  <c r="K1243" i="3"/>
  <c r="J1243" i="3"/>
  <c r="N1241" i="3"/>
  <c r="L1241" i="3"/>
  <c r="K1241" i="3"/>
  <c r="J1241" i="3"/>
  <c r="G1240" i="3"/>
  <c r="L1240" i="3" s="1"/>
  <c r="F1240" i="3"/>
  <c r="K1240" i="3" s="1"/>
  <c r="E1240" i="3"/>
  <c r="J1240" i="3" s="1"/>
  <c r="N1239" i="3"/>
  <c r="N1238" i="3"/>
  <c r="N1236" i="3"/>
  <c r="N1234" i="3"/>
  <c r="L1234" i="3"/>
  <c r="K1234" i="3"/>
  <c r="J1234" i="3"/>
  <c r="I1233" i="3"/>
  <c r="H1233" i="3"/>
  <c r="G1233" i="3"/>
  <c r="F1233" i="3"/>
  <c r="E1233" i="3"/>
  <c r="I1232" i="3"/>
  <c r="H1232" i="3"/>
  <c r="G1232" i="3"/>
  <c r="F1232" i="3"/>
  <c r="E1232" i="3"/>
  <c r="I1231" i="3"/>
  <c r="H1231" i="3"/>
  <c r="G1231" i="3"/>
  <c r="F1231" i="3"/>
  <c r="E1231" i="3"/>
  <c r="I1229" i="3"/>
  <c r="H1229" i="3"/>
  <c r="G1229" i="3"/>
  <c r="F1229" i="3"/>
  <c r="E1229" i="3"/>
  <c r="I1227" i="3"/>
  <c r="H1227" i="3"/>
  <c r="G1227" i="3"/>
  <c r="F1227" i="3"/>
  <c r="E1227" i="3"/>
  <c r="N1225" i="3"/>
  <c r="E1225" i="3"/>
  <c r="N1224" i="3"/>
  <c r="L1224" i="3"/>
  <c r="K1224" i="3"/>
  <c r="J1224" i="3"/>
  <c r="N1223" i="3"/>
  <c r="L1223" i="3"/>
  <c r="K1223" i="3"/>
  <c r="J1223" i="3"/>
  <c r="N1222" i="3"/>
  <c r="L1222" i="3"/>
  <c r="K1222" i="3"/>
  <c r="J1222" i="3"/>
  <c r="N1221" i="3"/>
  <c r="L1221" i="3"/>
  <c r="K1221" i="3"/>
  <c r="J1221" i="3"/>
  <c r="G1220" i="3"/>
  <c r="N1220" i="3" s="1"/>
  <c r="F1220" i="3"/>
  <c r="K1220" i="3" s="1"/>
  <c r="E1220" i="3"/>
  <c r="J1220" i="3" s="1"/>
  <c r="N1219" i="3"/>
  <c r="N1211" i="3"/>
  <c r="N1203" i="3"/>
  <c r="L1203" i="3"/>
  <c r="K1203" i="3"/>
  <c r="J1203" i="3"/>
  <c r="N1202" i="3"/>
  <c r="L1202" i="3"/>
  <c r="K1202" i="3"/>
  <c r="J1202" i="3"/>
  <c r="N1201" i="3"/>
  <c r="L1201" i="3"/>
  <c r="K1201" i="3"/>
  <c r="J1201" i="3"/>
  <c r="N1200" i="3"/>
  <c r="L1200" i="3"/>
  <c r="K1200" i="3"/>
  <c r="J1200" i="3"/>
  <c r="N1199" i="3"/>
  <c r="L1199" i="3"/>
  <c r="K1199" i="3"/>
  <c r="J1199" i="3"/>
  <c r="N1198" i="3"/>
  <c r="L1198" i="3"/>
  <c r="K1198" i="3"/>
  <c r="J1198" i="3"/>
  <c r="N1197" i="3"/>
  <c r="L1197" i="3"/>
  <c r="K1197" i="3"/>
  <c r="J1197" i="3"/>
  <c r="N1196" i="3"/>
  <c r="L1196" i="3"/>
  <c r="K1196" i="3"/>
  <c r="J1196" i="3"/>
  <c r="N1195" i="3"/>
  <c r="L1195" i="3"/>
  <c r="K1195" i="3"/>
  <c r="J1195" i="3"/>
  <c r="N1194" i="3"/>
  <c r="L1194" i="3"/>
  <c r="K1194" i="3"/>
  <c r="J1194" i="3"/>
  <c r="N1193" i="3"/>
  <c r="L1193" i="3"/>
  <c r="K1193" i="3"/>
  <c r="J1193" i="3"/>
  <c r="N1192" i="3"/>
  <c r="L1192" i="3"/>
  <c r="K1192" i="3"/>
  <c r="J1192" i="3"/>
  <c r="N1191" i="3"/>
  <c r="L1191" i="3"/>
  <c r="K1191" i="3"/>
  <c r="J1191" i="3"/>
  <c r="N1190" i="3"/>
  <c r="L1190" i="3"/>
  <c r="K1190" i="3"/>
  <c r="J1190" i="3"/>
  <c r="N1189" i="3"/>
  <c r="L1189" i="3"/>
  <c r="K1189" i="3"/>
  <c r="J1189" i="3"/>
  <c r="N1187" i="3"/>
  <c r="L1187" i="3"/>
  <c r="K1187" i="3"/>
  <c r="J1187" i="3"/>
  <c r="N1185" i="3"/>
  <c r="L1185" i="3"/>
  <c r="K1185" i="3"/>
  <c r="J1185" i="3"/>
  <c r="I1184" i="3"/>
  <c r="H1184" i="3"/>
  <c r="G1184" i="3"/>
  <c r="F1184" i="3"/>
  <c r="E1184" i="3"/>
  <c r="I1183" i="3"/>
  <c r="H1183" i="3"/>
  <c r="G1183" i="3"/>
  <c r="F1183" i="3"/>
  <c r="I1182" i="3"/>
  <c r="I1174" i="3" s="1"/>
  <c r="I51" i="3" s="1"/>
  <c r="H1182" i="3"/>
  <c r="H1174" i="3" s="1"/>
  <c r="H51" i="3" s="1"/>
  <c r="G1182" i="3"/>
  <c r="F1182" i="3"/>
  <c r="F1174" i="3" s="1"/>
  <c r="F51" i="3" s="1"/>
  <c r="I1181" i="3"/>
  <c r="H1181" i="3"/>
  <c r="H1173" i="3" s="1"/>
  <c r="H50" i="3" s="1"/>
  <c r="G1181" i="3"/>
  <c r="F1181" i="3"/>
  <c r="E1181" i="3"/>
  <c r="E1173" i="3" s="1"/>
  <c r="E50" i="3" s="1"/>
  <c r="I1179" i="3"/>
  <c r="H1179" i="3"/>
  <c r="G1179" i="3"/>
  <c r="F1179" i="3"/>
  <c r="F1171" i="3" s="1"/>
  <c r="F48" i="3" s="1"/>
  <c r="E1179" i="3"/>
  <c r="I1177" i="3"/>
  <c r="H1177" i="3"/>
  <c r="G1177" i="3"/>
  <c r="G1169" i="3" s="1"/>
  <c r="F1177" i="3"/>
  <c r="E1177" i="3"/>
  <c r="E1169" i="3" s="1"/>
  <c r="E46" i="3" s="1"/>
  <c r="N1175" i="3"/>
  <c r="E1174" i="3"/>
  <c r="E51" i="3" s="1"/>
  <c r="F1173" i="3"/>
  <c r="F50" i="3" s="1"/>
  <c r="H1171" i="3"/>
  <c r="H48" i="3" s="1"/>
  <c r="N1167" i="3"/>
  <c r="L1167" i="3"/>
  <c r="K1167" i="3"/>
  <c r="J1167" i="3"/>
  <c r="N1166" i="3"/>
  <c r="L1166" i="3"/>
  <c r="K1166" i="3"/>
  <c r="J1166" i="3"/>
  <c r="N1165" i="3"/>
  <c r="L1165" i="3"/>
  <c r="K1165" i="3"/>
  <c r="J1165" i="3"/>
  <c r="N1163" i="3"/>
  <c r="L1163" i="3"/>
  <c r="K1163" i="3"/>
  <c r="J1163" i="3"/>
  <c r="N1161" i="3"/>
  <c r="L1161" i="3"/>
  <c r="K1161" i="3"/>
  <c r="J1161" i="3"/>
  <c r="I1160" i="3"/>
  <c r="H1160" i="3"/>
  <c r="G1160" i="3"/>
  <c r="F1160" i="3"/>
  <c r="E1160" i="3"/>
  <c r="N1159" i="3"/>
  <c r="L1159" i="3"/>
  <c r="K1159" i="3"/>
  <c r="J1159" i="3"/>
  <c r="N1158" i="3"/>
  <c r="L1158" i="3"/>
  <c r="K1158" i="3"/>
  <c r="J1158" i="3"/>
  <c r="N1157" i="3"/>
  <c r="L1157" i="3"/>
  <c r="K1157" i="3"/>
  <c r="J1157" i="3"/>
  <c r="N1155" i="3"/>
  <c r="L1155" i="3"/>
  <c r="K1155" i="3"/>
  <c r="J1155" i="3"/>
  <c r="N1153" i="3"/>
  <c r="L1153" i="3"/>
  <c r="K1153" i="3"/>
  <c r="J1153" i="3"/>
  <c r="I1152" i="3"/>
  <c r="H1152" i="3"/>
  <c r="G1152" i="3"/>
  <c r="G1129" i="3" s="1"/>
  <c r="F1152" i="3"/>
  <c r="F1129" i="3" s="1"/>
  <c r="E1152" i="3"/>
  <c r="E1129" i="3" s="1"/>
  <c r="N1151" i="3"/>
  <c r="I1150" i="3"/>
  <c r="H1150" i="3"/>
  <c r="H1142" i="3" s="1"/>
  <c r="H58" i="3" s="1"/>
  <c r="G1150" i="3"/>
  <c r="G1142" i="3" s="1"/>
  <c r="G1127" i="3" s="1"/>
  <c r="F1150" i="3"/>
  <c r="F1142" i="3" s="1"/>
  <c r="F1127" i="3" s="1"/>
  <c r="F1119" i="3" s="1"/>
  <c r="E1150" i="3"/>
  <c r="E1142" i="3" s="1"/>
  <c r="E1127" i="3" s="1"/>
  <c r="E1119" i="3" s="1"/>
  <c r="I1149" i="3"/>
  <c r="H1149" i="3"/>
  <c r="G1149" i="3"/>
  <c r="G1141" i="3" s="1"/>
  <c r="F1149" i="3"/>
  <c r="F1141" i="3" s="1"/>
  <c r="E1149" i="3"/>
  <c r="E1141" i="3" s="1"/>
  <c r="I1147" i="3"/>
  <c r="H1147" i="3"/>
  <c r="G1147" i="3"/>
  <c r="G1139" i="3" s="1"/>
  <c r="G55" i="3" s="1"/>
  <c r="F1147" i="3"/>
  <c r="F1139" i="3" s="1"/>
  <c r="E1147" i="3"/>
  <c r="E1139" i="3" s="1"/>
  <c r="I1145" i="3"/>
  <c r="H1145" i="3"/>
  <c r="G1145" i="3"/>
  <c r="F1145" i="3"/>
  <c r="E1145" i="3"/>
  <c r="N1143" i="3"/>
  <c r="L1143" i="3"/>
  <c r="K1143" i="3"/>
  <c r="J1143" i="3"/>
  <c r="I1135" i="3"/>
  <c r="H1135" i="3"/>
  <c r="G1135" i="3"/>
  <c r="F1135" i="3"/>
  <c r="E1135" i="3"/>
  <c r="I1134" i="3"/>
  <c r="H1134" i="3"/>
  <c r="G1134" i="3"/>
  <c r="F1134" i="3"/>
  <c r="E1134" i="3"/>
  <c r="I1132" i="3"/>
  <c r="H1132" i="3"/>
  <c r="G1132" i="3"/>
  <c r="F1132" i="3"/>
  <c r="E1132" i="3"/>
  <c r="I1130" i="3"/>
  <c r="H1130" i="3"/>
  <c r="G1130" i="3"/>
  <c r="F1130" i="3"/>
  <c r="E1130" i="3"/>
  <c r="I1129" i="3"/>
  <c r="N1128" i="3"/>
  <c r="G1124" i="3"/>
  <c r="N1120" i="3"/>
  <c r="N1112" i="3"/>
  <c r="N1111" i="3"/>
  <c r="N1109" i="3"/>
  <c r="J1107" i="3"/>
  <c r="G1107" i="3"/>
  <c r="F1107" i="3"/>
  <c r="K1107" i="3" s="1"/>
  <c r="I1106" i="3"/>
  <c r="H1106" i="3"/>
  <c r="E1106" i="3"/>
  <c r="N1105" i="3"/>
  <c r="N1104" i="3"/>
  <c r="N1102" i="3"/>
  <c r="N1100" i="3"/>
  <c r="L1100" i="3"/>
  <c r="K1100" i="3"/>
  <c r="J1100" i="3"/>
  <c r="I1099" i="3"/>
  <c r="H1099" i="3"/>
  <c r="G1099" i="3"/>
  <c r="F1099" i="3"/>
  <c r="E1099" i="3"/>
  <c r="N1098" i="3"/>
  <c r="N1097" i="3"/>
  <c r="N1095" i="3"/>
  <c r="N1093" i="3"/>
  <c r="L1093" i="3"/>
  <c r="K1093" i="3"/>
  <c r="J1093" i="3"/>
  <c r="I1092" i="3"/>
  <c r="H1092" i="3"/>
  <c r="G1092" i="3"/>
  <c r="F1092" i="3"/>
  <c r="E1092" i="3"/>
  <c r="N1091" i="3"/>
  <c r="N1090" i="3"/>
  <c r="N1088" i="3"/>
  <c r="N1086" i="3"/>
  <c r="L1086" i="3"/>
  <c r="K1086" i="3"/>
  <c r="J1086" i="3"/>
  <c r="I1085" i="3"/>
  <c r="H1085" i="3"/>
  <c r="G1085" i="3"/>
  <c r="F1085" i="3"/>
  <c r="E1085" i="3"/>
  <c r="N1084" i="3"/>
  <c r="N1083" i="3"/>
  <c r="N1081" i="3"/>
  <c r="N1079" i="3"/>
  <c r="L1079" i="3"/>
  <c r="K1079" i="3"/>
  <c r="J1079" i="3"/>
  <c r="I1078" i="3"/>
  <c r="H1078" i="3"/>
  <c r="G1078" i="3"/>
  <c r="F1078" i="3"/>
  <c r="E1078" i="3"/>
  <c r="N1077" i="3"/>
  <c r="N1076" i="3"/>
  <c r="N1074" i="3"/>
  <c r="I1072" i="3"/>
  <c r="H1072" i="3"/>
  <c r="H1065" i="3" s="1"/>
  <c r="G1072" i="3"/>
  <c r="G1071" i="3" s="1"/>
  <c r="F1072" i="3"/>
  <c r="E1072" i="3"/>
  <c r="E1071" i="3" s="1"/>
  <c r="H1071" i="3"/>
  <c r="I1070" i="3"/>
  <c r="H1070" i="3"/>
  <c r="G1070" i="3"/>
  <c r="F1070" i="3"/>
  <c r="E1070" i="3"/>
  <c r="I1069" i="3"/>
  <c r="H1069" i="3"/>
  <c r="G1069" i="3"/>
  <c r="F1069" i="3"/>
  <c r="E1069" i="3"/>
  <c r="I1067" i="3"/>
  <c r="H1067" i="3"/>
  <c r="G1067" i="3"/>
  <c r="F1067" i="3"/>
  <c r="E1067" i="3"/>
  <c r="N1063" i="3"/>
  <c r="N1062" i="3"/>
  <c r="N1060" i="3"/>
  <c r="N1058" i="3"/>
  <c r="L1058" i="3"/>
  <c r="K1058" i="3"/>
  <c r="J1058" i="3"/>
  <c r="I1057" i="3"/>
  <c r="H1057" i="3"/>
  <c r="G1057" i="3"/>
  <c r="F1057" i="3"/>
  <c r="E1057" i="3"/>
  <c r="N1056" i="3"/>
  <c r="N1055" i="3"/>
  <c r="N1053" i="3"/>
  <c r="N1051" i="3"/>
  <c r="L1051" i="3"/>
  <c r="K1051" i="3"/>
  <c r="J1051" i="3"/>
  <c r="I1050" i="3"/>
  <c r="H1050" i="3"/>
  <c r="G1050" i="3"/>
  <c r="F1050" i="3"/>
  <c r="E1050" i="3"/>
  <c r="N1049" i="3"/>
  <c r="N1048" i="3"/>
  <c r="N1046" i="3"/>
  <c r="N1044" i="3"/>
  <c r="L1044" i="3"/>
  <c r="K1044" i="3"/>
  <c r="J1044" i="3"/>
  <c r="I1043" i="3"/>
  <c r="H1043" i="3"/>
  <c r="G1043" i="3"/>
  <c r="F1043" i="3"/>
  <c r="E1043" i="3"/>
  <c r="N1042" i="3"/>
  <c r="N1041" i="3"/>
  <c r="N1039" i="3"/>
  <c r="N1037" i="3"/>
  <c r="L1037" i="3"/>
  <c r="K1037" i="3"/>
  <c r="J1037" i="3"/>
  <c r="I1036" i="3"/>
  <c r="H1036" i="3"/>
  <c r="G1036" i="3"/>
  <c r="F1036" i="3"/>
  <c r="E1036" i="3"/>
  <c r="I1035" i="3"/>
  <c r="H1035" i="3"/>
  <c r="G1035" i="3"/>
  <c r="F1035" i="3"/>
  <c r="E1035" i="3"/>
  <c r="I1034" i="3"/>
  <c r="H1034" i="3"/>
  <c r="G1034" i="3"/>
  <c r="F1034" i="3"/>
  <c r="E1034" i="3"/>
  <c r="I1032" i="3"/>
  <c r="H1032" i="3"/>
  <c r="G1032" i="3"/>
  <c r="F1032" i="3"/>
  <c r="E1032" i="3"/>
  <c r="I1030" i="3"/>
  <c r="H1030" i="3"/>
  <c r="G1030" i="3"/>
  <c r="F1030" i="3"/>
  <c r="E1030" i="3"/>
  <c r="N1028" i="3"/>
  <c r="E1028" i="3"/>
  <c r="N1027" i="3"/>
  <c r="N1026" i="3"/>
  <c r="N1024" i="3"/>
  <c r="N1022" i="3"/>
  <c r="L1022" i="3"/>
  <c r="K1022" i="3"/>
  <c r="J1022" i="3"/>
  <c r="I1021" i="3"/>
  <c r="H1021" i="3"/>
  <c r="G1021" i="3"/>
  <c r="F1021" i="3"/>
  <c r="E1021" i="3"/>
  <c r="I1020" i="3"/>
  <c r="H1020" i="3"/>
  <c r="G1020" i="3"/>
  <c r="F1020" i="3"/>
  <c r="E1020" i="3"/>
  <c r="I1019" i="3"/>
  <c r="H1019" i="3"/>
  <c r="G1019" i="3"/>
  <c r="F1019" i="3"/>
  <c r="E1019" i="3"/>
  <c r="I1017" i="3"/>
  <c r="H1017" i="3"/>
  <c r="G1017" i="3"/>
  <c r="F1017" i="3"/>
  <c r="E1017" i="3"/>
  <c r="I1015" i="3"/>
  <c r="H1015" i="3"/>
  <c r="G1015" i="3"/>
  <c r="F1015" i="3"/>
  <c r="E1015" i="3"/>
  <c r="N1013" i="3"/>
  <c r="N1012" i="3"/>
  <c r="N1010" i="3"/>
  <c r="N1008" i="3"/>
  <c r="L1008" i="3"/>
  <c r="K1008" i="3"/>
  <c r="J1008" i="3"/>
  <c r="I1007" i="3"/>
  <c r="H1007" i="3"/>
  <c r="G1007" i="3"/>
  <c r="F1007" i="3"/>
  <c r="E1007" i="3"/>
  <c r="N1006" i="3"/>
  <c r="N1005" i="3"/>
  <c r="N1003" i="3"/>
  <c r="N1001" i="3"/>
  <c r="L1001" i="3"/>
  <c r="K1001" i="3"/>
  <c r="J1001" i="3"/>
  <c r="I1000" i="3"/>
  <c r="H1000" i="3"/>
  <c r="G1000" i="3"/>
  <c r="F1000" i="3"/>
  <c r="E1000" i="3"/>
  <c r="N999" i="3"/>
  <c r="N998" i="3"/>
  <c r="N996" i="3"/>
  <c r="I994" i="3"/>
  <c r="I945" i="3" s="1"/>
  <c r="H994" i="3"/>
  <c r="G994" i="3"/>
  <c r="F994" i="3"/>
  <c r="E994" i="3"/>
  <c r="N992" i="3"/>
  <c r="N991" i="3"/>
  <c r="N989" i="3"/>
  <c r="N987" i="3"/>
  <c r="L987" i="3"/>
  <c r="K987" i="3"/>
  <c r="J987" i="3"/>
  <c r="I986" i="3"/>
  <c r="H986" i="3"/>
  <c r="G986" i="3"/>
  <c r="F986" i="3"/>
  <c r="E986" i="3"/>
  <c r="N985" i="3"/>
  <c r="N984" i="3"/>
  <c r="N982" i="3"/>
  <c r="N980" i="3"/>
  <c r="L980" i="3"/>
  <c r="K980" i="3"/>
  <c r="J980" i="3"/>
  <c r="I979" i="3"/>
  <c r="H979" i="3"/>
  <c r="G979" i="3"/>
  <c r="F979" i="3"/>
  <c r="E979" i="3"/>
  <c r="N978" i="3"/>
  <c r="N977" i="3"/>
  <c r="N975" i="3"/>
  <c r="N973" i="3"/>
  <c r="L973" i="3"/>
  <c r="K973" i="3"/>
  <c r="J973" i="3"/>
  <c r="I972" i="3"/>
  <c r="H972" i="3"/>
  <c r="G972" i="3"/>
  <c r="F972" i="3"/>
  <c r="E972" i="3"/>
  <c r="N971" i="3"/>
  <c r="N970" i="3"/>
  <c r="N968" i="3"/>
  <c r="N966" i="3"/>
  <c r="L966" i="3"/>
  <c r="K966" i="3"/>
  <c r="J966" i="3"/>
  <c r="I965" i="3"/>
  <c r="H965" i="3"/>
  <c r="G965" i="3"/>
  <c r="F965" i="3"/>
  <c r="E965" i="3"/>
  <c r="N964" i="3"/>
  <c r="N963" i="3"/>
  <c r="N961" i="3"/>
  <c r="N959" i="3"/>
  <c r="L959" i="3"/>
  <c r="K959" i="3"/>
  <c r="J959" i="3"/>
  <c r="I958" i="3"/>
  <c r="H958" i="3"/>
  <c r="G958" i="3"/>
  <c r="F958" i="3"/>
  <c r="E958" i="3"/>
  <c r="N957" i="3"/>
  <c r="N956" i="3"/>
  <c r="N954" i="3"/>
  <c r="N952" i="3"/>
  <c r="L952" i="3"/>
  <c r="K952" i="3"/>
  <c r="J952" i="3"/>
  <c r="I951" i="3"/>
  <c r="H951" i="3"/>
  <c r="G951" i="3"/>
  <c r="F951" i="3"/>
  <c r="E951" i="3"/>
  <c r="I950" i="3"/>
  <c r="H950" i="3"/>
  <c r="G950" i="3"/>
  <c r="F950" i="3"/>
  <c r="E950" i="3"/>
  <c r="I949" i="3"/>
  <c r="H949" i="3"/>
  <c r="G949" i="3"/>
  <c r="F949" i="3"/>
  <c r="E949" i="3"/>
  <c r="I947" i="3"/>
  <c r="H947" i="3"/>
  <c r="G947" i="3"/>
  <c r="F947" i="3"/>
  <c r="E947" i="3"/>
  <c r="G945" i="3"/>
  <c r="N943" i="3"/>
  <c r="L943" i="3"/>
  <c r="K943" i="3"/>
  <c r="J943" i="3"/>
  <c r="N942" i="3"/>
  <c r="L942" i="3"/>
  <c r="K942" i="3"/>
  <c r="J942" i="3"/>
  <c r="N940" i="3"/>
  <c r="N938" i="3"/>
  <c r="L938" i="3"/>
  <c r="K938" i="3"/>
  <c r="J938" i="3"/>
  <c r="I937" i="3"/>
  <c r="H937" i="3"/>
  <c r="G937" i="3"/>
  <c r="F937" i="3"/>
  <c r="E937" i="3"/>
  <c r="N936" i="3"/>
  <c r="L936" i="3"/>
  <c r="K936" i="3"/>
  <c r="J936" i="3"/>
  <c r="N928" i="3"/>
  <c r="N920" i="3"/>
  <c r="E920" i="3"/>
  <c r="N919" i="3"/>
  <c r="N918" i="3"/>
  <c r="N916" i="3"/>
  <c r="N914" i="3"/>
  <c r="L914" i="3"/>
  <c r="K914" i="3"/>
  <c r="J914" i="3"/>
  <c r="I913" i="3"/>
  <c r="H913" i="3"/>
  <c r="G913" i="3"/>
  <c r="F913" i="3"/>
  <c r="E913" i="3"/>
  <c r="N912" i="3"/>
  <c r="E912" i="3"/>
  <c r="G911" i="3"/>
  <c r="L911" i="3" s="1"/>
  <c r="F911" i="3"/>
  <c r="K911" i="3" s="1"/>
  <c r="E911" i="3"/>
  <c r="J911" i="3" s="1"/>
  <c r="G910" i="3"/>
  <c r="N910" i="3" s="1"/>
  <c r="F910" i="3"/>
  <c r="K910" i="3" s="1"/>
  <c r="E910" i="3"/>
  <c r="J910" i="3" s="1"/>
  <c r="G909" i="3"/>
  <c r="L909" i="3" s="1"/>
  <c r="F909" i="3"/>
  <c r="K909" i="3" s="1"/>
  <c r="E909" i="3"/>
  <c r="J909" i="3" s="1"/>
  <c r="G908" i="3"/>
  <c r="N908" i="3" s="1"/>
  <c r="F908" i="3"/>
  <c r="K908" i="3" s="1"/>
  <c r="E908" i="3"/>
  <c r="J908" i="3" s="1"/>
  <c r="G907" i="3"/>
  <c r="L907" i="3" s="1"/>
  <c r="F907" i="3"/>
  <c r="K907" i="3" s="1"/>
  <c r="E907" i="3"/>
  <c r="J907" i="3" s="1"/>
  <c r="N906" i="3"/>
  <c r="E906" i="3"/>
  <c r="G905" i="3"/>
  <c r="N905" i="3" s="1"/>
  <c r="F905" i="3"/>
  <c r="E905" i="3"/>
  <c r="J905" i="3" s="1"/>
  <c r="G904" i="3"/>
  <c r="F904" i="3"/>
  <c r="K904" i="3" s="1"/>
  <c r="E904" i="3"/>
  <c r="G903" i="3"/>
  <c r="N903" i="3" s="1"/>
  <c r="F903" i="3"/>
  <c r="E903" i="3"/>
  <c r="J903" i="3" s="1"/>
  <c r="G902" i="3"/>
  <c r="F902" i="3"/>
  <c r="E902" i="3"/>
  <c r="G901" i="3"/>
  <c r="N901" i="3" s="1"/>
  <c r="F901" i="3"/>
  <c r="K901" i="3" s="1"/>
  <c r="E901" i="3"/>
  <c r="J901" i="3" s="1"/>
  <c r="N900" i="3"/>
  <c r="E900" i="3"/>
  <c r="N899" i="3"/>
  <c r="L899" i="3"/>
  <c r="K899" i="3"/>
  <c r="J899" i="3"/>
  <c r="N898" i="3"/>
  <c r="L898" i="3"/>
  <c r="K898" i="3"/>
  <c r="J898" i="3"/>
  <c r="N897" i="3"/>
  <c r="L897" i="3"/>
  <c r="K897" i="3"/>
  <c r="J897" i="3"/>
  <c r="N896" i="3"/>
  <c r="L896" i="3"/>
  <c r="K896" i="3"/>
  <c r="J896" i="3"/>
  <c r="G895" i="3"/>
  <c r="L895" i="3" s="1"/>
  <c r="F895" i="3"/>
  <c r="K895" i="3" s="1"/>
  <c r="E895" i="3"/>
  <c r="J895" i="3" s="1"/>
  <c r="N894" i="3"/>
  <c r="E894" i="3"/>
  <c r="N893" i="3"/>
  <c r="L893" i="3"/>
  <c r="K893" i="3"/>
  <c r="J893" i="3"/>
  <c r="N892" i="3"/>
  <c r="L892" i="3"/>
  <c r="K892" i="3"/>
  <c r="J892" i="3"/>
  <c r="N890" i="3"/>
  <c r="N888" i="3"/>
  <c r="L888" i="3"/>
  <c r="K888" i="3"/>
  <c r="J888" i="3"/>
  <c r="I887" i="3"/>
  <c r="H887" i="3"/>
  <c r="G887" i="3"/>
  <c r="F887" i="3"/>
  <c r="E887" i="3"/>
  <c r="I886" i="3"/>
  <c r="H886" i="3"/>
  <c r="G886" i="3"/>
  <c r="F886" i="3"/>
  <c r="I882" i="3"/>
  <c r="I874" i="3" s="1"/>
  <c r="H882" i="3"/>
  <c r="H874" i="3" s="1"/>
  <c r="I880" i="3"/>
  <c r="I872" i="3" s="1"/>
  <c r="H880" i="3"/>
  <c r="H872" i="3" s="1"/>
  <c r="N878" i="3"/>
  <c r="I877" i="3"/>
  <c r="H877" i="3"/>
  <c r="I876" i="3"/>
  <c r="H876" i="3"/>
  <c r="N870" i="3"/>
  <c r="N869" i="3"/>
  <c r="N867" i="3"/>
  <c r="N865" i="3"/>
  <c r="L865" i="3"/>
  <c r="K865" i="3"/>
  <c r="J865" i="3"/>
  <c r="I864" i="3"/>
  <c r="H864" i="3"/>
  <c r="G864" i="3"/>
  <c r="F864" i="3"/>
  <c r="E864" i="3"/>
  <c r="N863" i="3"/>
  <c r="N862" i="3"/>
  <c r="N860" i="3"/>
  <c r="N858" i="3"/>
  <c r="L858" i="3"/>
  <c r="K858" i="3"/>
  <c r="J858" i="3"/>
  <c r="I857" i="3"/>
  <c r="H857" i="3"/>
  <c r="G857" i="3"/>
  <c r="F857" i="3"/>
  <c r="E857" i="3"/>
  <c r="N856" i="3"/>
  <c r="N855" i="3"/>
  <c r="N853" i="3"/>
  <c r="N851" i="3"/>
  <c r="L851" i="3"/>
  <c r="K851" i="3"/>
  <c r="J851" i="3"/>
  <c r="I850" i="3"/>
  <c r="H850" i="3"/>
  <c r="G850" i="3"/>
  <c r="F850" i="3"/>
  <c r="E850" i="3"/>
  <c r="N849" i="3"/>
  <c r="N848" i="3"/>
  <c r="N846" i="3"/>
  <c r="N844" i="3"/>
  <c r="L844" i="3"/>
  <c r="K844" i="3"/>
  <c r="J844" i="3"/>
  <c r="I843" i="3"/>
  <c r="H843" i="3"/>
  <c r="G843" i="3"/>
  <c r="F843" i="3"/>
  <c r="E843" i="3"/>
  <c r="I842" i="3"/>
  <c r="H842" i="3" s="1"/>
  <c r="G842" i="3" s="1"/>
  <c r="I841" i="3"/>
  <c r="H841" i="3" s="1"/>
  <c r="G841" i="3" s="1"/>
  <c r="I837" i="3"/>
  <c r="H837" i="3"/>
  <c r="G837" i="3"/>
  <c r="F837" i="3"/>
  <c r="E837" i="3"/>
  <c r="N835" i="3"/>
  <c r="N834" i="3"/>
  <c r="N832" i="3"/>
  <c r="N830" i="3"/>
  <c r="L830" i="3"/>
  <c r="K830" i="3"/>
  <c r="J830" i="3"/>
  <c r="I829" i="3"/>
  <c r="H829" i="3"/>
  <c r="G829" i="3"/>
  <c r="F829" i="3"/>
  <c r="E829" i="3"/>
  <c r="N828" i="3"/>
  <c r="N827" i="3"/>
  <c r="N825" i="3"/>
  <c r="N823" i="3"/>
  <c r="L823" i="3"/>
  <c r="K823" i="3"/>
  <c r="J823" i="3"/>
  <c r="I822" i="3"/>
  <c r="H822" i="3"/>
  <c r="G822" i="3"/>
  <c r="F822" i="3"/>
  <c r="E822" i="3"/>
  <c r="N821" i="3"/>
  <c r="N820" i="3"/>
  <c r="N818" i="3"/>
  <c r="N816" i="3"/>
  <c r="L816" i="3"/>
  <c r="K816" i="3"/>
  <c r="J816" i="3"/>
  <c r="I815" i="3"/>
  <c r="H815" i="3"/>
  <c r="G815" i="3"/>
  <c r="F815" i="3"/>
  <c r="E815" i="3"/>
  <c r="N814" i="3"/>
  <c r="N813" i="3"/>
  <c r="N811" i="3"/>
  <c r="N809" i="3"/>
  <c r="L809" i="3"/>
  <c r="K809" i="3"/>
  <c r="J809" i="3"/>
  <c r="I808" i="3"/>
  <c r="H808" i="3"/>
  <c r="G808" i="3"/>
  <c r="F808" i="3"/>
  <c r="E808" i="3"/>
  <c r="N807" i="3"/>
  <c r="N806" i="3"/>
  <c r="N804" i="3"/>
  <c r="N802" i="3"/>
  <c r="L802" i="3"/>
  <c r="K802" i="3"/>
  <c r="J802" i="3"/>
  <c r="I801" i="3"/>
  <c r="H801" i="3"/>
  <c r="G801" i="3"/>
  <c r="F801" i="3"/>
  <c r="E801" i="3"/>
  <c r="N800" i="3"/>
  <c r="N799" i="3"/>
  <c r="N797" i="3"/>
  <c r="N795" i="3"/>
  <c r="L795" i="3"/>
  <c r="K795" i="3"/>
  <c r="J795" i="3"/>
  <c r="I794" i="3"/>
  <c r="H794" i="3"/>
  <c r="G794" i="3"/>
  <c r="F794" i="3"/>
  <c r="E794" i="3"/>
  <c r="N793" i="3"/>
  <c r="N792" i="3"/>
  <c r="N790" i="3"/>
  <c r="N788" i="3"/>
  <c r="L788" i="3"/>
  <c r="K788" i="3"/>
  <c r="J788" i="3"/>
  <c r="I787" i="3"/>
  <c r="H787" i="3"/>
  <c r="G787" i="3"/>
  <c r="F787" i="3"/>
  <c r="E787" i="3"/>
  <c r="N786" i="3"/>
  <c r="N785" i="3"/>
  <c r="N783" i="3"/>
  <c r="N781" i="3"/>
  <c r="L781" i="3"/>
  <c r="K781" i="3"/>
  <c r="J781" i="3"/>
  <c r="I780" i="3"/>
  <c r="H780" i="3"/>
  <c r="G780" i="3"/>
  <c r="F780" i="3"/>
  <c r="E780" i="3"/>
  <c r="I779" i="3"/>
  <c r="H779" i="3"/>
  <c r="G779" i="3"/>
  <c r="F779" i="3"/>
  <c r="E779" i="3"/>
  <c r="I778" i="3"/>
  <c r="H778" i="3"/>
  <c r="G778" i="3"/>
  <c r="F778" i="3"/>
  <c r="E778" i="3"/>
  <c r="I776" i="3"/>
  <c r="H776" i="3"/>
  <c r="G776" i="3"/>
  <c r="F776" i="3"/>
  <c r="E776" i="3"/>
  <c r="I774" i="3"/>
  <c r="H774" i="3"/>
  <c r="G774" i="3"/>
  <c r="F774" i="3"/>
  <c r="E774" i="3"/>
  <c r="N772" i="3"/>
  <c r="L772" i="3"/>
  <c r="K772" i="3"/>
  <c r="J772" i="3"/>
  <c r="N771" i="3"/>
  <c r="L771" i="3"/>
  <c r="K771" i="3"/>
  <c r="J771" i="3"/>
  <c r="N770" i="3"/>
  <c r="L770" i="3"/>
  <c r="K770" i="3"/>
  <c r="J770" i="3"/>
  <c r="N769" i="3"/>
  <c r="L769" i="3"/>
  <c r="K769" i="3"/>
  <c r="J769" i="3"/>
  <c r="I768" i="3"/>
  <c r="H768" i="3"/>
  <c r="G768" i="3"/>
  <c r="F768" i="3"/>
  <c r="E768" i="3"/>
  <c r="N767" i="3"/>
  <c r="N766" i="3"/>
  <c r="N764" i="3"/>
  <c r="N762" i="3"/>
  <c r="I761" i="3"/>
  <c r="H761" i="3"/>
  <c r="G761" i="3"/>
  <c r="F761" i="3"/>
  <c r="E761" i="3"/>
  <c r="N760" i="3"/>
  <c r="N759" i="3"/>
  <c r="N757" i="3"/>
  <c r="N755" i="3"/>
  <c r="L755" i="3"/>
  <c r="K755" i="3"/>
  <c r="J755" i="3"/>
  <c r="I754" i="3"/>
  <c r="H754" i="3"/>
  <c r="G754" i="3"/>
  <c r="F754" i="3"/>
  <c r="E754" i="3"/>
  <c r="N753" i="3"/>
  <c r="N752" i="3"/>
  <c r="N750" i="3"/>
  <c r="N748" i="3"/>
  <c r="I747" i="3"/>
  <c r="H747" i="3"/>
  <c r="G747" i="3"/>
  <c r="F747" i="3"/>
  <c r="E747" i="3"/>
  <c r="N746" i="3"/>
  <c r="N745" i="3"/>
  <c r="N743" i="3"/>
  <c r="N741" i="3"/>
  <c r="L741" i="3"/>
  <c r="K741" i="3"/>
  <c r="J741" i="3"/>
  <c r="I740" i="3"/>
  <c r="H740" i="3"/>
  <c r="G740" i="3"/>
  <c r="F740" i="3"/>
  <c r="E740" i="3"/>
  <c r="N739" i="3"/>
  <c r="N738" i="3"/>
  <c r="N736" i="3"/>
  <c r="N734" i="3"/>
  <c r="I733" i="3"/>
  <c r="H733" i="3"/>
  <c r="G733" i="3"/>
  <c r="F733" i="3"/>
  <c r="E733" i="3"/>
  <c r="I732" i="3"/>
  <c r="H732" i="3"/>
  <c r="G732" i="3"/>
  <c r="F732" i="3"/>
  <c r="E732" i="3"/>
  <c r="I731" i="3"/>
  <c r="H731" i="3"/>
  <c r="G731" i="3"/>
  <c r="F731" i="3"/>
  <c r="E731" i="3"/>
  <c r="I729" i="3"/>
  <c r="H729" i="3"/>
  <c r="G729" i="3"/>
  <c r="F729" i="3"/>
  <c r="E729" i="3"/>
  <c r="I727" i="3"/>
  <c r="I728" i="3" s="1"/>
  <c r="H727" i="3"/>
  <c r="H728" i="3" s="1"/>
  <c r="G727" i="3"/>
  <c r="G728" i="3" s="1"/>
  <c r="G712" i="3" s="1"/>
  <c r="G704" i="3" s="1"/>
  <c r="F727" i="3"/>
  <c r="F728" i="3" s="1"/>
  <c r="F712" i="3" s="1"/>
  <c r="F704" i="3" s="1"/>
  <c r="E727" i="3"/>
  <c r="E728" i="3" s="1"/>
  <c r="E712" i="3" s="1"/>
  <c r="E704" i="3" s="1"/>
  <c r="N725" i="3"/>
  <c r="N724" i="3"/>
  <c r="N723" i="3"/>
  <c r="N721" i="3"/>
  <c r="N719" i="3"/>
  <c r="L719" i="3"/>
  <c r="K719" i="3"/>
  <c r="J719" i="3"/>
  <c r="I718" i="3"/>
  <c r="H718" i="3"/>
  <c r="G718" i="3"/>
  <c r="F718" i="3"/>
  <c r="E718" i="3"/>
  <c r="N717" i="3"/>
  <c r="L717" i="3"/>
  <c r="K717" i="3"/>
  <c r="J717" i="3"/>
  <c r="N709" i="3"/>
  <c r="N701" i="3"/>
  <c r="E701" i="3"/>
  <c r="N700" i="3"/>
  <c r="L700" i="3"/>
  <c r="K700" i="3"/>
  <c r="J700" i="3"/>
  <c r="N699" i="3"/>
  <c r="L699" i="3"/>
  <c r="K699" i="3"/>
  <c r="J699" i="3"/>
  <c r="N697" i="3"/>
  <c r="L697" i="3"/>
  <c r="K697" i="3"/>
  <c r="J697" i="3"/>
  <c r="N695" i="3"/>
  <c r="L695" i="3"/>
  <c r="K695" i="3"/>
  <c r="J695" i="3"/>
  <c r="I694" i="3"/>
  <c r="H694" i="3"/>
  <c r="G694" i="3"/>
  <c r="F694" i="3"/>
  <c r="E694" i="3"/>
  <c r="I693" i="3"/>
  <c r="H693" i="3"/>
  <c r="G693" i="3"/>
  <c r="F693" i="3"/>
  <c r="E693" i="3"/>
  <c r="I692" i="3"/>
  <c r="H692" i="3"/>
  <c r="G692" i="3"/>
  <c r="F692" i="3"/>
  <c r="E692" i="3"/>
  <c r="I690" i="3"/>
  <c r="H690" i="3"/>
  <c r="G690" i="3"/>
  <c r="F690" i="3"/>
  <c r="E690" i="3"/>
  <c r="I688" i="3"/>
  <c r="H688" i="3"/>
  <c r="G688" i="3"/>
  <c r="F688" i="3"/>
  <c r="E688" i="3"/>
  <c r="N685" i="3"/>
  <c r="L685" i="3"/>
  <c r="K685" i="3"/>
  <c r="J685" i="3"/>
  <c r="N684" i="3"/>
  <c r="L684" i="3"/>
  <c r="K684" i="3"/>
  <c r="J684" i="3"/>
  <c r="N683" i="3"/>
  <c r="L683" i="3"/>
  <c r="K683" i="3"/>
  <c r="J683" i="3"/>
  <c r="N681" i="3"/>
  <c r="L681" i="3"/>
  <c r="K681" i="3"/>
  <c r="J681" i="3"/>
  <c r="N679" i="3"/>
  <c r="L679" i="3"/>
  <c r="K679" i="3"/>
  <c r="J679" i="3"/>
  <c r="I678" i="3"/>
  <c r="H678" i="3"/>
  <c r="G678" i="3"/>
  <c r="F678" i="3"/>
  <c r="E678" i="3"/>
  <c r="N677" i="3"/>
  <c r="L677" i="3"/>
  <c r="K677" i="3"/>
  <c r="J677" i="3"/>
  <c r="N676" i="3"/>
  <c r="L676" i="3"/>
  <c r="K676" i="3"/>
  <c r="J676" i="3"/>
  <c r="N674" i="3"/>
  <c r="L674" i="3"/>
  <c r="K674" i="3"/>
  <c r="J674" i="3"/>
  <c r="N672" i="3"/>
  <c r="L672" i="3"/>
  <c r="K672" i="3"/>
  <c r="J672" i="3"/>
  <c r="I671" i="3"/>
  <c r="H671" i="3"/>
  <c r="G671" i="3"/>
  <c r="F671" i="3"/>
  <c r="E671" i="3"/>
  <c r="N670" i="3"/>
  <c r="L670" i="3"/>
  <c r="K670" i="3"/>
  <c r="J670" i="3"/>
  <c r="N669" i="3"/>
  <c r="L669" i="3"/>
  <c r="K669" i="3"/>
  <c r="J669" i="3"/>
  <c r="N667" i="3"/>
  <c r="L667" i="3"/>
  <c r="K667" i="3"/>
  <c r="J667" i="3"/>
  <c r="I665" i="3"/>
  <c r="I664" i="3" s="1"/>
  <c r="H665" i="3"/>
  <c r="H664" i="3" s="1"/>
  <c r="G665" i="3"/>
  <c r="F665" i="3"/>
  <c r="F664" i="3" s="1"/>
  <c r="E665" i="3"/>
  <c r="N663" i="3"/>
  <c r="L663" i="3"/>
  <c r="K663" i="3"/>
  <c r="J663" i="3"/>
  <c r="N662" i="3"/>
  <c r="L662" i="3"/>
  <c r="K662" i="3"/>
  <c r="J662" i="3"/>
  <c r="N660" i="3"/>
  <c r="L660" i="3"/>
  <c r="K660" i="3"/>
  <c r="J660" i="3"/>
  <c r="N658" i="3"/>
  <c r="L658" i="3"/>
  <c r="K658" i="3"/>
  <c r="J658" i="3"/>
  <c r="I657" i="3"/>
  <c r="H657" i="3"/>
  <c r="G657" i="3"/>
  <c r="F657" i="3"/>
  <c r="E657" i="3"/>
  <c r="N656" i="3"/>
  <c r="L656" i="3"/>
  <c r="K656" i="3"/>
  <c r="J656" i="3"/>
  <c r="N655" i="3"/>
  <c r="L655" i="3"/>
  <c r="K655" i="3"/>
  <c r="J655" i="3"/>
  <c r="N653" i="3"/>
  <c r="L653" i="3"/>
  <c r="K653" i="3"/>
  <c r="J653" i="3"/>
  <c r="N651" i="3"/>
  <c r="L651" i="3"/>
  <c r="K651" i="3"/>
  <c r="J651" i="3"/>
  <c r="I650" i="3"/>
  <c r="H650" i="3"/>
  <c r="G650" i="3"/>
  <c r="F650" i="3"/>
  <c r="E650" i="3"/>
  <c r="I649" i="3"/>
  <c r="H649" i="3"/>
  <c r="G649" i="3"/>
  <c r="F649" i="3"/>
  <c r="E649" i="3"/>
  <c r="I648" i="3"/>
  <c r="H648" i="3"/>
  <c r="G648" i="3"/>
  <c r="F648" i="3"/>
  <c r="E648" i="3"/>
  <c r="I646" i="3"/>
  <c r="H646" i="3"/>
  <c r="G646" i="3"/>
  <c r="F646" i="3"/>
  <c r="E646" i="3"/>
  <c r="I644" i="3"/>
  <c r="H644" i="3"/>
  <c r="G644" i="3"/>
  <c r="F644" i="3"/>
  <c r="E644" i="3"/>
  <c r="N642" i="3"/>
  <c r="L642" i="3"/>
  <c r="K642" i="3"/>
  <c r="J642" i="3"/>
  <c r="N641" i="3"/>
  <c r="L641" i="3"/>
  <c r="K641" i="3"/>
  <c r="J641" i="3"/>
  <c r="N639" i="3"/>
  <c r="L639" i="3"/>
  <c r="K639" i="3"/>
  <c r="J639" i="3"/>
  <c r="N637" i="3"/>
  <c r="L637" i="3"/>
  <c r="K637" i="3"/>
  <c r="J637" i="3"/>
  <c r="I636" i="3"/>
  <c r="H636" i="3"/>
  <c r="G636" i="3"/>
  <c r="F636" i="3"/>
  <c r="E636" i="3"/>
  <c r="N635" i="3"/>
  <c r="L635" i="3"/>
  <c r="K635" i="3"/>
  <c r="J635" i="3"/>
  <c r="N634" i="3"/>
  <c r="L634" i="3"/>
  <c r="K634" i="3"/>
  <c r="J634" i="3"/>
  <c r="N632" i="3"/>
  <c r="L632" i="3"/>
  <c r="K632" i="3"/>
  <c r="J632" i="3"/>
  <c r="N630" i="3"/>
  <c r="L630" i="3"/>
  <c r="K630" i="3"/>
  <c r="J630" i="3"/>
  <c r="I629" i="3"/>
  <c r="H629" i="3"/>
  <c r="G629" i="3"/>
  <c r="F629" i="3"/>
  <c r="E629" i="3"/>
  <c r="I628" i="3"/>
  <c r="H628" i="3"/>
  <c r="G628" i="3"/>
  <c r="F628" i="3"/>
  <c r="E628" i="3"/>
  <c r="I627" i="3"/>
  <c r="H627" i="3"/>
  <c r="G627" i="3"/>
  <c r="F627" i="3"/>
  <c r="E627" i="3"/>
  <c r="I625" i="3"/>
  <c r="H625" i="3"/>
  <c r="G625" i="3"/>
  <c r="F625" i="3"/>
  <c r="E625" i="3"/>
  <c r="I623" i="3"/>
  <c r="H623" i="3"/>
  <c r="G623" i="3"/>
  <c r="F623" i="3"/>
  <c r="E623" i="3"/>
  <c r="N621" i="3"/>
  <c r="L621" i="3"/>
  <c r="K621" i="3"/>
  <c r="J621" i="3"/>
  <c r="N620" i="3"/>
  <c r="L620" i="3"/>
  <c r="K620" i="3"/>
  <c r="J620" i="3"/>
  <c r="N618" i="3"/>
  <c r="L618" i="3"/>
  <c r="K618" i="3"/>
  <c r="J618" i="3"/>
  <c r="N616" i="3"/>
  <c r="L616" i="3"/>
  <c r="K616" i="3"/>
  <c r="J616" i="3"/>
  <c r="I615" i="3"/>
  <c r="H615" i="3"/>
  <c r="G615" i="3"/>
  <c r="F615" i="3"/>
  <c r="E615" i="3"/>
  <c r="N607" i="3"/>
  <c r="N599" i="3"/>
  <c r="L599" i="3"/>
  <c r="K599" i="3"/>
  <c r="J599" i="3"/>
  <c r="N598" i="3"/>
  <c r="N597" i="3"/>
  <c r="N595" i="3"/>
  <c r="N593" i="3"/>
  <c r="I592" i="3"/>
  <c r="H592" i="3"/>
  <c r="G592" i="3"/>
  <c r="F592" i="3"/>
  <c r="E592" i="3"/>
  <c r="N591" i="3"/>
  <c r="N590" i="3"/>
  <c r="N588" i="3"/>
  <c r="N586" i="3"/>
  <c r="I585" i="3"/>
  <c r="H585" i="3"/>
  <c r="G585" i="3"/>
  <c r="F585" i="3"/>
  <c r="E585" i="3"/>
  <c r="N584" i="3"/>
  <c r="N583" i="3"/>
  <c r="N581" i="3"/>
  <c r="N579" i="3"/>
  <c r="I578" i="3"/>
  <c r="H578" i="3"/>
  <c r="G578" i="3"/>
  <c r="F578" i="3"/>
  <c r="E578" i="3"/>
  <c r="N577" i="3"/>
  <c r="N576" i="3"/>
  <c r="N574" i="3"/>
  <c r="N572" i="3"/>
  <c r="L572" i="3"/>
  <c r="K572" i="3"/>
  <c r="J572" i="3"/>
  <c r="I571" i="3"/>
  <c r="H571" i="3"/>
  <c r="G571" i="3"/>
  <c r="F571" i="3"/>
  <c r="E571" i="3"/>
  <c r="I570" i="3"/>
  <c r="H570" i="3"/>
  <c r="G570" i="3"/>
  <c r="F570" i="3"/>
  <c r="E570" i="3"/>
  <c r="I569" i="3"/>
  <c r="H569" i="3"/>
  <c r="G569" i="3"/>
  <c r="F569" i="3"/>
  <c r="E569" i="3"/>
  <c r="I567" i="3"/>
  <c r="H567" i="3"/>
  <c r="G567" i="3"/>
  <c r="G568" i="3" s="1"/>
  <c r="F567" i="3"/>
  <c r="F568" i="3" s="1"/>
  <c r="E567" i="3"/>
  <c r="E568" i="3" s="1"/>
  <c r="I565" i="3"/>
  <c r="H565" i="3"/>
  <c r="G565" i="3"/>
  <c r="G566" i="3" s="1"/>
  <c r="F565" i="3"/>
  <c r="F566" i="3" s="1"/>
  <c r="E565" i="3"/>
  <c r="E566" i="3" s="1"/>
  <c r="N563" i="3"/>
  <c r="N562" i="3"/>
  <c r="N560" i="3"/>
  <c r="N558" i="3"/>
  <c r="I557" i="3"/>
  <c r="H557" i="3"/>
  <c r="G557" i="3"/>
  <c r="F557" i="3"/>
  <c r="E557" i="3"/>
  <c r="N556" i="3"/>
  <c r="N555" i="3"/>
  <c r="N553" i="3"/>
  <c r="N551" i="3"/>
  <c r="I550" i="3"/>
  <c r="H550" i="3"/>
  <c r="G550" i="3"/>
  <c r="F550" i="3"/>
  <c r="E550" i="3"/>
  <c r="N549" i="3"/>
  <c r="N548" i="3"/>
  <c r="N546" i="3"/>
  <c r="N544" i="3"/>
  <c r="I543" i="3"/>
  <c r="H543" i="3"/>
  <c r="G543" i="3"/>
  <c r="F543" i="3"/>
  <c r="E543" i="3"/>
  <c r="N542" i="3"/>
  <c r="N541" i="3"/>
  <c r="I539" i="3"/>
  <c r="H539" i="3"/>
  <c r="G539" i="3"/>
  <c r="G540" i="3" s="1"/>
  <c r="F539" i="3"/>
  <c r="F540" i="3" s="1"/>
  <c r="E539" i="3"/>
  <c r="E540" i="3" s="1"/>
  <c r="I537" i="3"/>
  <c r="H537" i="3"/>
  <c r="G537" i="3"/>
  <c r="G538" i="3" s="1"/>
  <c r="F537" i="3"/>
  <c r="F538" i="3" s="1"/>
  <c r="E537" i="3"/>
  <c r="E538" i="3" s="1"/>
  <c r="N535" i="3"/>
  <c r="N534" i="3"/>
  <c r="N532" i="3"/>
  <c r="N530" i="3"/>
  <c r="I529" i="3"/>
  <c r="H529" i="3"/>
  <c r="G529" i="3"/>
  <c r="F529" i="3"/>
  <c r="F504" i="3" s="1"/>
  <c r="E529" i="3"/>
  <c r="E504" i="3" s="1"/>
  <c r="N528" i="3"/>
  <c r="N527" i="3"/>
  <c r="N526" i="3"/>
  <c r="N525" i="3"/>
  <c r="G524" i="3"/>
  <c r="L524" i="3" s="1"/>
  <c r="F524" i="3"/>
  <c r="K524" i="3" s="1"/>
  <c r="E524" i="3"/>
  <c r="J524" i="3" s="1"/>
  <c r="N523" i="3"/>
  <c r="N522" i="3"/>
  <c r="N520" i="3"/>
  <c r="N518" i="3"/>
  <c r="I517" i="3"/>
  <c r="H517" i="3"/>
  <c r="G517" i="3"/>
  <c r="F517" i="3"/>
  <c r="E517" i="3"/>
  <c r="N516" i="3"/>
  <c r="N515" i="3"/>
  <c r="N513" i="3"/>
  <c r="N511" i="3"/>
  <c r="I510" i="3"/>
  <c r="H510" i="3"/>
  <c r="G510" i="3"/>
  <c r="F510" i="3"/>
  <c r="E510" i="3"/>
  <c r="N509" i="3"/>
  <c r="N508" i="3"/>
  <c r="N506" i="3"/>
  <c r="N502" i="3"/>
  <c r="N501" i="3"/>
  <c r="N500" i="3"/>
  <c r="N499" i="3"/>
  <c r="N498" i="3"/>
  <c r="N497" i="3"/>
  <c r="N496" i="3"/>
  <c r="N495" i="3"/>
  <c r="N494" i="3"/>
  <c r="N493" i="3"/>
  <c r="N492" i="3"/>
  <c r="N491" i="3"/>
  <c r="N490" i="3"/>
  <c r="N489" i="3"/>
  <c r="N488" i="3"/>
  <c r="N487" i="3"/>
  <c r="N486" i="3"/>
  <c r="N485" i="3"/>
  <c r="N484" i="3"/>
  <c r="N483" i="3"/>
  <c r="N482" i="3"/>
  <c r="N481" i="3"/>
  <c r="N480" i="3"/>
  <c r="N479" i="3"/>
  <c r="N478" i="3"/>
  <c r="N477" i="3"/>
  <c r="N476" i="3"/>
  <c r="N475" i="3"/>
  <c r="N474" i="3"/>
  <c r="N473" i="3"/>
  <c r="N472" i="3"/>
  <c r="N471" i="3"/>
  <c r="N470" i="3"/>
  <c r="N469" i="3"/>
  <c r="G468" i="3"/>
  <c r="F468" i="3"/>
  <c r="K468" i="3" s="1"/>
  <c r="E468" i="3"/>
  <c r="J468" i="3" s="1"/>
  <c r="N467" i="3"/>
  <c r="N466" i="3"/>
  <c r="N465" i="3"/>
  <c r="N464" i="3"/>
  <c r="G463" i="3"/>
  <c r="L463" i="3" s="1"/>
  <c r="F463" i="3"/>
  <c r="K463" i="3" s="1"/>
  <c r="E463" i="3"/>
  <c r="J463" i="3" s="1"/>
  <c r="N462" i="3"/>
  <c r="N461" i="3"/>
  <c r="N459" i="3"/>
  <c r="N457" i="3"/>
  <c r="I456" i="3"/>
  <c r="H456" i="3"/>
  <c r="G456" i="3"/>
  <c r="F456" i="3"/>
  <c r="E456" i="3"/>
  <c r="N455" i="3"/>
  <c r="N454" i="3"/>
  <c r="N452" i="3"/>
  <c r="N450" i="3"/>
  <c r="I449" i="3"/>
  <c r="H449" i="3"/>
  <c r="G449" i="3"/>
  <c r="F449" i="3"/>
  <c r="E449" i="3"/>
  <c r="N448" i="3"/>
  <c r="N447" i="3"/>
  <c r="N445" i="3"/>
  <c r="N443" i="3"/>
  <c r="I442" i="3"/>
  <c r="H442" i="3"/>
  <c r="G442" i="3"/>
  <c r="F442" i="3"/>
  <c r="E442" i="3"/>
  <c r="N441" i="3"/>
  <c r="N440" i="3"/>
  <c r="N438" i="3"/>
  <c r="N436" i="3"/>
  <c r="I435" i="3"/>
  <c r="H435" i="3"/>
  <c r="G435" i="3"/>
  <c r="F435" i="3"/>
  <c r="E435" i="3"/>
  <c r="N434" i="3"/>
  <c r="N433" i="3"/>
  <c r="N431" i="3"/>
  <c r="N429" i="3"/>
  <c r="I428" i="3"/>
  <c r="H428" i="3"/>
  <c r="G428" i="3"/>
  <c r="F428" i="3"/>
  <c r="E428" i="3"/>
  <c r="N427" i="3"/>
  <c r="N426" i="3"/>
  <c r="N424" i="3"/>
  <c r="N422" i="3"/>
  <c r="I421" i="3"/>
  <c r="H421" i="3"/>
  <c r="G421" i="3"/>
  <c r="F421" i="3"/>
  <c r="E421" i="3"/>
  <c r="N420" i="3"/>
  <c r="N419" i="3"/>
  <c r="N417" i="3"/>
  <c r="N415" i="3"/>
  <c r="I414" i="3"/>
  <c r="H414" i="3"/>
  <c r="G414" i="3"/>
  <c r="F414" i="3"/>
  <c r="E414" i="3"/>
  <c r="N413" i="3"/>
  <c r="N412" i="3"/>
  <c r="N410" i="3"/>
  <c r="I408" i="3"/>
  <c r="H408" i="3"/>
  <c r="G408" i="3"/>
  <c r="F408" i="3"/>
  <c r="E408" i="3"/>
  <c r="E407" i="3" s="1"/>
  <c r="H407" i="3"/>
  <c r="N406" i="3"/>
  <c r="N405" i="3"/>
  <c r="N403" i="3"/>
  <c r="N401" i="3"/>
  <c r="I400" i="3"/>
  <c r="H400" i="3"/>
  <c r="G400" i="3"/>
  <c r="F400" i="3"/>
  <c r="E400" i="3"/>
  <c r="N399" i="3"/>
  <c r="N398" i="3"/>
  <c r="N396" i="3"/>
  <c r="N394" i="3"/>
  <c r="N393" i="3"/>
  <c r="N392" i="3"/>
  <c r="N391" i="3"/>
  <c r="N389" i="3"/>
  <c r="N387" i="3"/>
  <c r="N386" i="3"/>
  <c r="N385" i="3"/>
  <c r="N384" i="3"/>
  <c r="N382" i="3"/>
  <c r="N380" i="3"/>
  <c r="N379" i="3"/>
  <c r="N378" i="3"/>
  <c r="N377" i="3"/>
  <c r="N375" i="3"/>
  <c r="N373" i="3"/>
  <c r="N372" i="3"/>
  <c r="N371" i="3"/>
  <c r="N370" i="3"/>
  <c r="N368" i="3"/>
  <c r="N366" i="3"/>
  <c r="N365" i="3"/>
  <c r="F365" i="3"/>
  <c r="K365" i="3" s="1"/>
  <c r="E365" i="3"/>
  <c r="J365" i="3" s="1"/>
  <c r="N364" i="3"/>
  <c r="N363" i="3"/>
  <c r="N361" i="3"/>
  <c r="N359" i="3"/>
  <c r="N358" i="3"/>
  <c r="N357" i="3"/>
  <c r="N356" i="3"/>
  <c r="N354" i="3"/>
  <c r="N352" i="3"/>
  <c r="I351" i="3"/>
  <c r="H351" i="3"/>
  <c r="G351" i="3"/>
  <c r="F351" i="3"/>
  <c r="E351" i="3"/>
  <c r="N350" i="3"/>
  <c r="N349" i="3"/>
  <c r="N347" i="3"/>
  <c r="N345" i="3"/>
  <c r="I344" i="3"/>
  <c r="H344" i="3"/>
  <c r="G344" i="3"/>
  <c r="F344" i="3"/>
  <c r="E344" i="3"/>
  <c r="N343" i="3"/>
  <c r="N342" i="3"/>
  <c r="N340" i="3"/>
  <c r="N338" i="3"/>
  <c r="I337" i="3"/>
  <c r="H337" i="3"/>
  <c r="G337" i="3"/>
  <c r="F337" i="3"/>
  <c r="E337" i="3"/>
  <c r="N336" i="3"/>
  <c r="N335" i="3"/>
  <c r="N333" i="3"/>
  <c r="I331" i="3"/>
  <c r="H331" i="3"/>
  <c r="G331" i="3"/>
  <c r="F331" i="3"/>
  <c r="E331" i="3"/>
  <c r="E330" i="3" s="1"/>
  <c r="H330" i="3"/>
  <c r="N329" i="3"/>
  <c r="N328" i="3"/>
  <c r="N326" i="3"/>
  <c r="L326" i="3"/>
  <c r="K326" i="3"/>
  <c r="J326" i="3"/>
  <c r="N324" i="3"/>
  <c r="I323" i="3"/>
  <c r="H323" i="3"/>
  <c r="G323" i="3"/>
  <c r="F323" i="3"/>
  <c r="E323" i="3"/>
  <c r="N322" i="3"/>
  <c r="N321" i="3"/>
  <c r="N319" i="3"/>
  <c r="N317" i="3"/>
  <c r="I316" i="3"/>
  <c r="H316" i="3"/>
  <c r="G316" i="3"/>
  <c r="F316" i="3"/>
  <c r="E316" i="3"/>
  <c r="N315" i="3"/>
  <c r="N314" i="3"/>
  <c r="N312" i="3"/>
  <c r="N310" i="3"/>
  <c r="L310" i="3"/>
  <c r="K310" i="3"/>
  <c r="J310" i="3"/>
  <c r="I309" i="3"/>
  <c r="H309" i="3"/>
  <c r="G309" i="3"/>
  <c r="F309" i="3"/>
  <c r="E309" i="3"/>
  <c r="I308" i="3"/>
  <c r="H308" i="3"/>
  <c r="G308" i="3"/>
  <c r="F308" i="3"/>
  <c r="E308" i="3"/>
  <c r="I307" i="3"/>
  <c r="H307" i="3"/>
  <c r="G307" i="3"/>
  <c r="F307" i="3"/>
  <c r="E307" i="3"/>
  <c r="I305" i="3"/>
  <c r="H305" i="3"/>
  <c r="G305" i="3"/>
  <c r="F305" i="3"/>
  <c r="E305" i="3"/>
  <c r="I303" i="3"/>
  <c r="H303" i="3"/>
  <c r="G303" i="3"/>
  <c r="F303" i="3"/>
  <c r="E303" i="3"/>
  <c r="N301" i="3"/>
  <c r="L301" i="3"/>
  <c r="K301" i="3"/>
  <c r="J301" i="3"/>
  <c r="N300" i="3"/>
  <c r="L300" i="3"/>
  <c r="K300" i="3"/>
  <c r="J300" i="3"/>
  <c r="N298" i="3"/>
  <c r="L298" i="3"/>
  <c r="K298" i="3"/>
  <c r="J298" i="3"/>
  <c r="N296" i="3"/>
  <c r="L296" i="3"/>
  <c r="K296" i="3"/>
  <c r="J296" i="3"/>
  <c r="I295" i="3"/>
  <c r="H295" i="3"/>
  <c r="G295" i="3"/>
  <c r="F295" i="3"/>
  <c r="N287" i="3"/>
  <c r="N279" i="3"/>
  <c r="N278" i="3"/>
  <c r="N276" i="3"/>
  <c r="N274" i="3"/>
  <c r="I273" i="3"/>
  <c r="H273" i="3"/>
  <c r="G273" i="3"/>
  <c r="F273" i="3"/>
  <c r="E273" i="3"/>
  <c r="N272" i="3"/>
  <c r="N271" i="3"/>
  <c r="N269" i="3"/>
  <c r="N267" i="3"/>
  <c r="I266" i="3"/>
  <c r="H266" i="3"/>
  <c r="G266" i="3"/>
  <c r="F266" i="3"/>
  <c r="E266" i="3"/>
  <c r="N265" i="3"/>
  <c r="N264" i="3"/>
  <c r="N262" i="3"/>
  <c r="N260" i="3"/>
  <c r="I259" i="3"/>
  <c r="H259" i="3"/>
  <c r="G259" i="3"/>
  <c r="F259" i="3"/>
  <c r="E259" i="3"/>
  <c r="N258" i="3"/>
  <c r="N257" i="3"/>
  <c r="N255" i="3"/>
  <c r="N253" i="3"/>
  <c r="I252" i="3"/>
  <c r="H252" i="3"/>
  <c r="G252" i="3"/>
  <c r="F252" i="3"/>
  <c r="E252" i="3"/>
  <c r="N251" i="3"/>
  <c r="N250" i="3"/>
  <c r="N248" i="3"/>
  <c r="N246" i="3"/>
  <c r="I245" i="3"/>
  <c r="H245" i="3"/>
  <c r="G245" i="3"/>
  <c r="F245" i="3"/>
  <c r="E245" i="3"/>
  <c r="N244" i="3"/>
  <c r="N239" i="3"/>
  <c r="I238" i="3"/>
  <c r="H238" i="3"/>
  <c r="G238" i="3"/>
  <c r="F238" i="3"/>
  <c r="E238" i="3"/>
  <c r="N237" i="3"/>
  <c r="N236" i="3"/>
  <c r="N234" i="3"/>
  <c r="N232" i="3"/>
  <c r="I231" i="3"/>
  <c r="H231" i="3"/>
  <c r="G231" i="3"/>
  <c r="F231" i="3"/>
  <c r="E231" i="3"/>
  <c r="G230" i="3"/>
  <c r="F230" i="3"/>
  <c r="K230" i="3" s="1"/>
  <c r="E230" i="3"/>
  <c r="J230" i="3" s="1"/>
  <c r="I225" i="3"/>
  <c r="H225" i="3"/>
  <c r="G225" i="3"/>
  <c r="F225" i="3"/>
  <c r="E225" i="3"/>
  <c r="H224" i="3"/>
  <c r="N223" i="3"/>
  <c r="N222" i="3"/>
  <c r="N220" i="3"/>
  <c r="N218" i="3"/>
  <c r="I217" i="3"/>
  <c r="H217" i="3"/>
  <c r="G217" i="3"/>
  <c r="F217" i="3"/>
  <c r="E217" i="3"/>
  <c r="N216" i="3"/>
  <c r="N215" i="3"/>
  <c r="N213" i="3"/>
  <c r="N211" i="3"/>
  <c r="I210" i="3"/>
  <c r="H210" i="3"/>
  <c r="G210" i="3"/>
  <c r="F210" i="3"/>
  <c r="E210" i="3"/>
  <c r="N209" i="3"/>
  <c r="N208" i="3"/>
  <c r="N206" i="3"/>
  <c r="N204" i="3"/>
  <c r="I203" i="3"/>
  <c r="H203" i="3"/>
  <c r="G203" i="3"/>
  <c r="F203" i="3"/>
  <c r="E203" i="3"/>
  <c r="N202" i="3"/>
  <c r="N201" i="3"/>
  <c r="N199" i="3"/>
  <c r="N197" i="3"/>
  <c r="I196" i="3"/>
  <c r="H196" i="3"/>
  <c r="G196" i="3"/>
  <c r="F196" i="3"/>
  <c r="E196" i="3"/>
  <c r="N195" i="3"/>
  <c r="N194" i="3"/>
  <c r="N192" i="3"/>
  <c r="N190" i="3"/>
  <c r="I189" i="3"/>
  <c r="H189" i="3"/>
  <c r="G189" i="3"/>
  <c r="F189" i="3"/>
  <c r="E189" i="3"/>
  <c r="N188" i="3"/>
  <c r="N187" i="3"/>
  <c r="N185" i="3"/>
  <c r="N183" i="3"/>
  <c r="I182" i="3"/>
  <c r="H182" i="3"/>
  <c r="G182" i="3"/>
  <c r="F182" i="3"/>
  <c r="E182" i="3"/>
  <c r="N181" i="3"/>
  <c r="N180" i="3"/>
  <c r="N178" i="3"/>
  <c r="N176" i="3"/>
  <c r="I175" i="3"/>
  <c r="H175" i="3"/>
  <c r="G175" i="3"/>
  <c r="F175" i="3"/>
  <c r="E175" i="3"/>
  <c r="N174" i="3"/>
  <c r="N173" i="3"/>
  <c r="N171" i="3"/>
  <c r="N169" i="3"/>
  <c r="I168" i="3"/>
  <c r="H168" i="3"/>
  <c r="G168" i="3"/>
  <c r="F168" i="3"/>
  <c r="E168" i="3"/>
  <c r="I167" i="3"/>
  <c r="H167" i="3"/>
  <c r="G167" i="3"/>
  <c r="F167" i="3"/>
  <c r="E167" i="3"/>
  <c r="I166" i="3"/>
  <c r="H166" i="3"/>
  <c r="G166" i="3"/>
  <c r="F166" i="3"/>
  <c r="E166" i="3"/>
  <c r="I164" i="3"/>
  <c r="H164" i="3"/>
  <c r="G164" i="3"/>
  <c r="F164" i="3"/>
  <c r="E164" i="3"/>
  <c r="I162" i="3"/>
  <c r="H162" i="3"/>
  <c r="G162" i="3"/>
  <c r="F162" i="3"/>
  <c r="E162" i="3"/>
  <c r="N160" i="3"/>
  <c r="N159" i="3"/>
  <c r="N157" i="3"/>
  <c r="N155" i="3"/>
  <c r="I154" i="3"/>
  <c r="H154" i="3"/>
  <c r="G154" i="3"/>
  <c r="F154" i="3"/>
  <c r="E154" i="3"/>
  <c r="N153" i="3"/>
  <c r="N152" i="3"/>
  <c r="N150" i="3"/>
  <c r="N148" i="3"/>
  <c r="I147" i="3"/>
  <c r="H147" i="3"/>
  <c r="G147" i="3"/>
  <c r="F147" i="3"/>
  <c r="E147" i="3"/>
  <c r="N146" i="3"/>
  <c r="N145" i="3"/>
  <c r="N143" i="3"/>
  <c r="N141" i="3"/>
  <c r="I140" i="3"/>
  <c r="H140" i="3"/>
  <c r="G140" i="3"/>
  <c r="F140" i="3"/>
  <c r="E140" i="3"/>
  <c r="N139" i="3"/>
  <c r="N138" i="3"/>
  <c r="N136" i="3"/>
  <c r="N134" i="3"/>
  <c r="I133" i="3"/>
  <c r="H133" i="3"/>
  <c r="G133" i="3"/>
  <c r="F133" i="3"/>
  <c r="E133" i="3"/>
  <c r="N132" i="3"/>
  <c r="N131" i="3"/>
  <c r="N129" i="3"/>
  <c r="N127" i="3"/>
  <c r="I126" i="3"/>
  <c r="H126" i="3"/>
  <c r="G126" i="3"/>
  <c r="F126" i="3"/>
  <c r="E126" i="3"/>
  <c r="I125" i="3"/>
  <c r="H125" i="3"/>
  <c r="G125" i="3"/>
  <c r="F125" i="3"/>
  <c r="E125" i="3"/>
  <c r="I124" i="3"/>
  <c r="H124" i="3"/>
  <c r="G124" i="3"/>
  <c r="F124" i="3"/>
  <c r="E124" i="3"/>
  <c r="I122" i="3"/>
  <c r="H122" i="3"/>
  <c r="G122" i="3"/>
  <c r="F122" i="3"/>
  <c r="E122" i="3"/>
  <c r="I120" i="3"/>
  <c r="H120" i="3"/>
  <c r="G120" i="3"/>
  <c r="F120" i="3"/>
  <c r="E120" i="3"/>
  <c r="N118" i="3"/>
  <c r="N117" i="3"/>
  <c r="N115" i="3"/>
  <c r="N113" i="3"/>
  <c r="I112" i="3"/>
  <c r="H112" i="3"/>
  <c r="G112" i="3"/>
  <c r="F112" i="3"/>
  <c r="E112" i="3"/>
  <c r="N111" i="3"/>
  <c r="N110" i="3"/>
  <c r="N108" i="3"/>
  <c r="N106" i="3"/>
  <c r="I105" i="3"/>
  <c r="H105" i="3"/>
  <c r="G105" i="3"/>
  <c r="F105" i="3"/>
  <c r="E105" i="3"/>
  <c r="I104" i="3"/>
  <c r="H104" i="3"/>
  <c r="G104" i="3"/>
  <c r="F104" i="3"/>
  <c r="E104" i="3"/>
  <c r="I103" i="3"/>
  <c r="H103" i="3"/>
  <c r="G103" i="3"/>
  <c r="F103" i="3"/>
  <c r="E103" i="3"/>
  <c r="I101" i="3"/>
  <c r="H101" i="3"/>
  <c r="G101" i="3"/>
  <c r="F101" i="3"/>
  <c r="E101" i="3"/>
  <c r="I99" i="3"/>
  <c r="H99" i="3"/>
  <c r="G99" i="3"/>
  <c r="F99" i="3"/>
  <c r="E99" i="3"/>
  <c r="N97" i="3"/>
  <c r="E97" i="3"/>
  <c r="N96" i="3"/>
  <c r="L96" i="3"/>
  <c r="K96" i="3"/>
  <c r="J96" i="3"/>
  <c r="N95" i="3"/>
  <c r="N93" i="3"/>
  <c r="N91" i="3"/>
  <c r="I90" i="3"/>
  <c r="H90" i="3"/>
  <c r="G90" i="3"/>
  <c r="F90" i="3"/>
  <c r="E90" i="3"/>
  <c r="N89" i="3"/>
  <c r="L89" i="3"/>
  <c r="K89" i="3"/>
  <c r="J89" i="3"/>
  <c r="N81" i="3"/>
  <c r="I80" i="3"/>
  <c r="H80" i="3"/>
  <c r="G80" i="3"/>
  <c r="F80" i="3"/>
  <c r="E80" i="3"/>
  <c r="N36" i="3"/>
  <c r="N35" i="3"/>
  <c r="N26" i="3"/>
  <c r="I25" i="3"/>
  <c r="H25" i="3"/>
  <c r="G25" i="3"/>
  <c r="F25" i="3"/>
  <c r="E25" i="3"/>
  <c r="N17" i="3"/>
  <c r="E2432" i="3" l="1"/>
  <c r="E2424" i="3" s="1"/>
  <c r="E68" i="3" s="1"/>
  <c r="G2432" i="3"/>
  <c r="G2424" i="3" s="1"/>
  <c r="G68" i="3" s="1"/>
  <c r="L2568" i="3"/>
  <c r="L2603" i="3"/>
  <c r="L747" i="3"/>
  <c r="E2110" i="3"/>
  <c r="G2110" i="3"/>
  <c r="I2110" i="3"/>
  <c r="L2533" i="3"/>
  <c r="L2549" i="3"/>
  <c r="L101" i="3"/>
  <c r="L104" i="3"/>
  <c r="L112" i="3"/>
  <c r="L122" i="3"/>
  <c r="L125" i="3"/>
  <c r="L133" i="3"/>
  <c r="L147" i="3"/>
  <c r="L162" i="3"/>
  <c r="L166" i="3"/>
  <c r="L168" i="3"/>
  <c r="L182" i="3"/>
  <c r="L196" i="3"/>
  <c r="L210" i="3"/>
  <c r="L238" i="3"/>
  <c r="L252" i="3"/>
  <c r="L266" i="3"/>
  <c r="F291" i="3"/>
  <c r="F283" i="3" s="1"/>
  <c r="L308" i="3"/>
  <c r="L323" i="3"/>
  <c r="L344" i="3"/>
  <c r="L400" i="3"/>
  <c r="L414" i="3"/>
  <c r="L428" i="3"/>
  <c r="L442" i="3"/>
  <c r="L456" i="3"/>
  <c r="L510" i="3"/>
  <c r="F290" i="3"/>
  <c r="F282" i="3" s="1"/>
  <c r="E292" i="3"/>
  <c r="E284" i="3" s="1"/>
  <c r="G292" i="3"/>
  <c r="G284" i="3" s="1"/>
  <c r="L543" i="3"/>
  <c r="L557" i="3"/>
  <c r="L570" i="3"/>
  <c r="L585" i="3"/>
  <c r="K2016" i="3"/>
  <c r="F2017" i="3"/>
  <c r="G2596" i="3"/>
  <c r="G2600" i="3"/>
  <c r="I2550" i="3"/>
  <c r="J2599" i="3"/>
  <c r="I2600" i="3"/>
  <c r="K2599" i="3"/>
  <c r="F1924" i="3"/>
  <c r="E1925" i="3"/>
  <c r="J2017" i="3"/>
  <c r="L2017" i="3"/>
  <c r="G1925" i="3"/>
  <c r="I2596" i="3"/>
  <c r="H2550" i="3"/>
  <c r="L2599" i="3"/>
  <c r="H2600" i="3"/>
  <c r="K90" i="3"/>
  <c r="J90" i="3"/>
  <c r="J99" i="3"/>
  <c r="K99" i="3"/>
  <c r="J103" i="3"/>
  <c r="K103" i="3"/>
  <c r="J105" i="3"/>
  <c r="K105" i="3"/>
  <c r="K120" i="3"/>
  <c r="J120" i="3"/>
  <c r="K124" i="3"/>
  <c r="J124" i="3"/>
  <c r="K126" i="3"/>
  <c r="J126" i="3"/>
  <c r="K140" i="3"/>
  <c r="J140" i="3"/>
  <c r="K154" i="3"/>
  <c r="J154" i="3"/>
  <c r="K164" i="3"/>
  <c r="J164" i="3"/>
  <c r="J167" i="3"/>
  <c r="K167" i="3"/>
  <c r="J175" i="3"/>
  <c r="K175" i="3"/>
  <c r="J189" i="3"/>
  <c r="K189" i="3"/>
  <c r="J203" i="3"/>
  <c r="K203" i="3"/>
  <c r="J217" i="3"/>
  <c r="K217" i="3"/>
  <c r="J225" i="3"/>
  <c r="K225" i="3"/>
  <c r="J231" i="3"/>
  <c r="K231" i="3"/>
  <c r="J245" i="3"/>
  <c r="K245" i="3"/>
  <c r="J259" i="3"/>
  <c r="K259" i="3"/>
  <c r="K273" i="3"/>
  <c r="J273" i="3"/>
  <c r="H291" i="3"/>
  <c r="H283" i="3" s="1"/>
  <c r="L305" i="3"/>
  <c r="K307" i="3"/>
  <c r="J307" i="3"/>
  <c r="K309" i="3"/>
  <c r="J309" i="3"/>
  <c r="J316" i="3"/>
  <c r="K316" i="3"/>
  <c r="J331" i="3"/>
  <c r="K331" i="3"/>
  <c r="J337" i="3"/>
  <c r="K337" i="3"/>
  <c r="J351" i="3"/>
  <c r="K351" i="3"/>
  <c r="L408" i="3"/>
  <c r="J421" i="3"/>
  <c r="K421" i="3"/>
  <c r="J435" i="3"/>
  <c r="K435" i="3"/>
  <c r="J449" i="3"/>
  <c r="K449" i="3"/>
  <c r="J517" i="3"/>
  <c r="K517" i="3"/>
  <c r="J529" i="3"/>
  <c r="K529" i="3"/>
  <c r="L537" i="3"/>
  <c r="H538" i="3"/>
  <c r="J539" i="3"/>
  <c r="K539" i="3"/>
  <c r="I540" i="3"/>
  <c r="K550" i="3"/>
  <c r="J550" i="3"/>
  <c r="J565" i="3"/>
  <c r="K565" i="3"/>
  <c r="I566" i="3"/>
  <c r="L567" i="3"/>
  <c r="H568" i="3"/>
  <c r="L568" i="3" s="1"/>
  <c r="J569" i="3"/>
  <c r="K569" i="3"/>
  <c r="J571" i="3"/>
  <c r="K571" i="3"/>
  <c r="J578" i="3"/>
  <c r="K578" i="3"/>
  <c r="K592" i="3"/>
  <c r="J592" i="3"/>
  <c r="I712" i="3"/>
  <c r="K728" i="3"/>
  <c r="J728" i="3"/>
  <c r="F730" i="3"/>
  <c r="F714" i="3" s="1"/>
  <c r="F706" i="3" s="1"/>
  <c r="L729" i="3"/>
  <c r="H730" i="3"/>
  <c r="J51" i="3"/>
  <c r="K51" i="3"/>
  <c r="F1361" i="3"/>
  <c r="F1344" i="3"/>
  <c r="H1360" i="3"/>
  <c r="H60" i="3" s="1"/>
  <c r="H1863" i="3"/>
  <c r="E1865" i="3"/>
  <c r="E1362" i="3"/>
  <c r="E62" i="3" s="1"/>
  <c r="G1865" i="3"/>
  <c r="G1362" i="3"/>
  <c r="G62" i="3" s="1"/>
  <c r="K1864" i="3"/>
  <c r="I1865" i="3"/>
  <c r="J1864" i="3"/>
  <c r="I1362" i="3"/>
  <c r="E2108" i="3"/>
  <c r="E2100" i="3"/>
  <c r="G2100" i="3"/>
  <c r="G2084" i="3" s="1"/>
  <c r="G2108" i="3"/>
  <c r="I2108" i="3"/>
  <c r="I2100" i="3"/>
  <c r="F2109" i="3"/>
  <c r="F2101" i="3"/>
  <c r="H2109" i="3"/>
  <c r="H2101" i="3"/>
  <c r="J2110" i="3"/>
  <c r="E2092" i="3"/>
  <c r="J2225" i="3"/>
  <c r="I2432" i="3"/>
  <c r="I2424" i="3" s="1"/>
  <c r="J2493" i="3"/>
  <c r="K2493" i="3"/>
  <c r="H2495" i="3"/>
  <c r="L2495" i="3" s="1"/>
  <c r="L2494" i="3"/>
  <c r="K2496" i="3"/>
  <c r="J2496" i="3"/>
  <c r="J2526" i="3"/>
  <c r="K2526" i="3"/>
  <c r="J2540" i="3"/>
  <c r="K2540" i="3"/>
  <c r="J2561" i="3"/>
  <c r="K2561" i="3"/>
  <c r="I2551" i="3"/>
  <c r="L75" i="3"/>
  <c r="L77" i="3"/>
  <c r="L90" i="3"/>
  <c r="L99" i="3"/>
  <c r="I85" i="3"/>
  <c r="I76" i="3" s="1"/>
  <c r="J101" i="3"/>
  <c r="K101" i="3"/>
  <c r="L103" i="3"/>
  <c r="K104" i="3"/>
  <c r="J104" i="3"/>
  <c r="L105" i="3"/>
  <c r="K112" i="3"/>
  <c r="J112" i="3"/>
  <c r="L120" i="3"/>
  <c r="K122" i="3"/>
  <c r="J122" i="3"/>
  <c r="L124" i="3"/>
  <c r="J125" i="3"/>
  <c r="K125" i="3"/>
  <c r="L126" i="3"/>
  <c r="J133" i="3"/>
  <c r="K133" i="3"/>
  <c r="L140" i="3"/>
  <c r="J147" i="3"/>
  <c r="K147" i="3"/>
  <c r="L154" i="3"/>
  <c r="K162" i="3"/>
  <c r="J162" i="3"/>
  <c r="L164" i="3"/>
  <c r="K166" i="3"/>
  <c r="J166" i="3"/>
  <c r="L167" i="3"/>
  <c r="K168" i="3"/>
  <c r="J168" i="3"/>
  <c r="L175" i="3"/>
  <c r="K182" i="3"/>
  <c r="J182" i="3"/>
  <c r="L189" i="3"/>
  <c r="K196" i="3"/>
  <c r="J196" i="3"/>
  <c r="L203" i="3"/>
  <c r="K210" i="3"/>
  <c r="J210" i="3"/>
  <c r="L217" i="3"/>
  <c r="L225" i="3"/>
  <c r="N230" i="3"/>
  <c r="L230" i="3"/>
  <c r="L231" i="3"/>
  <c r="K238" i="3"/>
  <c r="J238" i="3"/>
  <c r="L245" i="3"/>
  <c r="K252" i="3"/>
  <c r="J252" i="3"/>
  <c r="L259" i="3"/>
  <c r="K266" i="3"/>
  <c r="J266" i="3"/>
  <c r="L273" i="3"/>
  <c r="E291" i="3"/>
  <c r="E283" i="3" s="1"/>
  <c r="G291" i="3"/>
  <c r="G283" i="3" s="1"/>
  <c r="L283" i="3" s="1"/>
  <c r="I291" i="3"/>
  <c r="J291" i="3" s="1"/>
  <c r="K305" i="3"/>
  <c r="J305" i="3"/>
  <c r="L307" i="3"/>
  <c r="J308" i="3"/>
  <c r="K308" i="3"/>
  <c r="L309" i="3"/>
  <c r="L316" i="3"/>
  <c r="K323" i="3"/>
  <c r="J323" i="3"/>
  <c r="L331" i="3"/>
  <c r="L337" i="3"/>
  <c r="K344" i="3"/>
  <c r="J344" i="3"/>
  <c r="L351" i="3"/>
  <c r="K400" i="3"/>
  <c r="J400" i="3"/>
  <c r="K408" i="3"/>
  <c r="J408" i="3"/>
  <c r="K414" i="3"/>
  <c r="J414" i="3"/>
  <c r="L421" i="3"/>
  <c r="K428" i="3"/>
  <c r="J428" i="3"/>
  <c r="L435" i="3"/>
  <c r="K442" i="3"/>
  <c r="J442" i="3"/>
  <c r="L449" i="3"/>
  <c r="K456" i="3"/>
  <c r="J456" i="3"/>
  <c r="N468" i="3"/>
  <c r="L468" i="3"/>
  <c r="K510" i="3"/>
  <c r="J510" i="3"/>
  <c r="L517" i="3"/>
  <c r="H504" i="3"/>
  <c r="L529" i="3"/>
  <c r="E290" i="3"/>
  <c r="E282" i="3" s="1"/>
  <c r="E39" i="3" s="1"/>
  <c r="G290" i="3"/>
  <c r="G282" i="3" s="1"/>
  <c r="J537" i="3"/>
  <c r="I538" i="3"/>
  <c r="K537" i="3"/>
  <c r="F292" i="3"/>
  <c r="F284" i="3" s="1"/>
  <c r="L539" i="3"/>
  <c r="H540" i="3"/>
  <c r="J543" i="3"/>
  <c r="K543" i="3"/>
  <c r="L550" i="3"/>
  <c r="J557" i="3"/>
  <c r="K557" i="3"/>
  <c r="L565" i="3"/>
  <c r="H566" i="3"/>
  <c r="L566" i="3" s="1"/>
  <c r="J567" i="3"/>
  <c r="K567" i="3"/>
  <c r="I568" i="3"/>
  <c r="L569" i="3"/>
  <c r="K570" i="3"/>
  <c r="J570" i="3"/>
  <c r="L571" i="3"/>
  <c r="L578" i="3"/>
  <c r="K585" i="3"/>
  <c r="J585" i="3"/>
  <c r="L592" i="3"/>
  <c r="H712" i="3"/>
  <c r="L728" i="3"/>
  <c r="E730" i="3"/>
  <c r="E714" i="3" s="1"/>
  <c r="E706" i="3" s="1"/>
  <c r="G730" i="3"/>
  <c r="G714" i="3" s="1"/>
  <c r="G706" i="3" s="1"/>
  <c r="J729" i="3"/>
  <c r="K729" i="3"/>
  <c r="I730" i="3"/>
  <c r="K747" i="3"/>
  <c r="J747" i="3"/>
  <c r="E1361" i="3"/>
  <c r="E61" i="3" s="1"/>
  <c r="E1344" i="3"/>
  <c r="G1344" i="3"/>
  <c r="G1361" i="3"/>
  <c r="G61" i="3" s="1"/>
  <c r="J1863" i="3"/>
  <c r="I1361" i="3"/>
  <c r="K1863" i="3"/>
  <c r="I1344" i="3"/>
  <c r="F1362" i="3"/>
  <c r="F62" i="3" s="1"/>
  <c r="F1865" i="3"/>
  <c r="H1362" i="3"/>
  <c r="L1362" i="3" s="1"/>
  <c r="L1864" i="3"/>
  <c r="H1865" i="3"/>
  <c r="J1364" i="3"/>
  <c r="F2100" i="3"/>
  <c r="F2108" i="3"/>
  <c r="H2100" i="3"/>
  <c r="H2108" i="3"/>
  <c r="E2101" i="3"/>
  <c r="E2085" i="3" s="1"/>
  <c r="E2109" i="3"/>
  <c r="G2101" i="3"/>
  <c r="G2085" i="3" s="1"/>
  <c r="G2109" i="3"/>
  <c r="I2101" i="3"/>
  <c r="I2109" i="3"/>
  <c r="F2110" i="3"/>
  <c r="K2110" i="3" s="1"/>
  <c r="H2110" i="3"/>
  <c r="L2110" i="3" s="1"/>
  <c r="F2432" i="3"/>
  <c r="F2424" i="3" s="1"/>
  <c r="L2493" i="3"/>
  <c r="H2432" i="3"/>
  <c r="H2424" i="3" s="1"/>
  <c r="K2494" i="3"/>
  <c r="J2494" i="3"/>
  <c r="I2495" i="3"/>
  <c r="F2427" i="3"/>
  <c r="H2435" i="3"/>
  <c r="L2496" i="3"/>
  <c r="E2428" i="3"/>
  <c r="E72" i="3" s="1"/>
  <c r="G2428" i="3"/>
  <c r="G72" i="3" s="1"/>
  <c r="L2526" i="3"/>
  <c r="J2533" i="3"/>
  <c r="K2533" i="3"/>
  <c r="L2540" i="3"/>
  <c r="J2549" i="3"/>
  <c r="K2549" i="3"/>
  <c r="L2561" i="3"/>
  <c r="K2568" i="3"/>
  <c r="J2568" i="3"/>
  <c r="H2551" i="3"/>
  <c r="J2603" i="3"/>
  <c r="K2603" i="3"/>
  <c r="F39" i="3"/>
  <c r="K77" i="3"/>
  <c r="E1354" i="3"/>
  <c r="E1345" i="3"/>
  <c r="E1327" i="3" s="1"/>
  <c r="G1354" i="3"/>
  <c r="G1345" i="3"/>
  <c r="G1327" i="3" s="1"/>
  <c r="I1354" i="3"/>
  <c r="J1354" i="3" s="1"/>
  <c r="I1345" i="3"/>
  <c r="F1354" i="3"/>
  <c r="K1354" i="3" s="1"/>
  <c r="F1345" i="3"/>
  <c r="F1327" i="3" s="1"/>
  <c r="H1354" i="3"/>
  <c r="L1354" i="3" s="1"/>
  <c r="H1345" i="3"/>
  <c r="H85" i="3"/>
  <c r="E1124" i="3"/>
  <c r="E1116" i="3" s="1"/>
  <c r="E55" i="3"/>
  <c r="F1126" i="3"/>
  <c r="F1118" i="3" s="1"/>
  <c r="F57" i="3"/>
  <c r="F1124" i="3"/>
  <c r="F1116" i="3" s="1"/>
  <c r="F55" i="3"/>
  <c r="E1126" i="3"/>
  <c r="E1118" i="3" s="1"/>
  <c r="E57" i="3"/>
  <c r="G1126" i="3"/>
  <c r="G1118" i="3" s="1"/>
  <c r="G57" i="3"/>
  <c r="K2148" i="3"/>
  <c r="G1358" i="3"/>
  <c r="G44" i="3" s="1"/>
  <c r="I1719" i="3"/>
  <c r="E1349" i="3"/>
  <c r="E34" i="3" s="1"/>
  <c r="E16" i="3" s="1"/>
  <c r="G1349" i="3"/>
  <c r="G1331" i="3" s="1"/>
  <c r="E1889" i="3"/>
  <c r="J1889" i="3" s="1"/>
  <c r="E58" i="3"/>
  <c r="N1495" i="3"/>
  <c r="L2148" i="3"/>
  <c r="J1725" i="3"/>
  <c r="E1719" i="3"/>
  <c r="J1882" i="3"/>
  <c r="J1897" i="3"/>
  <c r="J1896" i="3"/>
  <c r="J1810" i="3"/>
  <c r="J1774" i="3"/>
  <c r="I1349" i="3"/>
  <c r="I1331" i="3" s="1"/>
  <c r="I1358" i="3"/>
  <c r="I44" i="3" s="1"/>
  <c r="L1682" i="3"/>
  <c r="L1725" i="3"/>
  <c r="N1748" i="3"/>
  <c r="N1762" i="3"/>
  <c r="L1774" i="3"/>
  <c r="L1781" i="3"/>
  <c r="L1783" i="3"/>
  <c r="L1807" i="3"/>
  <c r="L1810" i="3"/>
  <c r="E1829" i="3"/>
  <c r="F1360" i="3"/>
  <c r="F60" i="3" s="1"/>
  <c r="K60" i="3" s="1"/>
  <c r="L1882" i="3"/>
  <c r="L1897" i="3"/>
  <c r="E1911" i="3"/>
  <c r="E1338" i="3" s="1"/>
  <c r="F1912" i="3"/>
  <c r="F1365" i="3" s="1"/>
  <c r="F65" i="3" s="1"/>
  <c r="H1912" i="3"/>
  <c r="H1365" i="3" s="1"/>
  <c r="H65" i="3" s="1"/>
  <c r="J623" i="3"/>
  <c r="F1029" i="3"/>
  <c r="E21" i="3"/>
  <c r="E2431" i="3"/>
  <c r="I622" i="3"/>
  <c r="G58" i="3"/>
  <c r="L58" i="3" s="1"/>
  <c r="E564" i="3"/>
  <c r="G564" i="3"/>
  <c r="N569" i="3"/>
  <c r="L623" i="3"/>
  <c r="N636" i="3"/>
  <c r="K636" i="3"/>
  <c r="G882" i="3"/>
  <c r="G874" i="3" s="1"/>
  <c r="L874" i="3" s="1"/>
  <c r="H1215" i="3"/>
  <c r="H1207" i="3" s="1"/>
  <c r="H1217" i="3"/>
  <c r="H1209" i="3" s="1"/>
  <c r="E1367" i="3"/>
  <c r="G1367" i="3"/>
  <c r="F2121" i="3"/>
  <c r="I2491" i="3"/>
  <c r="L627" i="3"/>
  <c r="E622" i="3"/>
  <c r="E613" i="3"/>
  <c r="E605" i="3" s="1"/>
  <c r="H715" i="3"/>
  <c r="N780" i="3"/>
  <c r="N787" i="3"/>
  <c r="N794" i="3"/>
  <c r="N801" i="3"/>
  <c r="N808" i="3"/>
  <c r="N815" i="3"/>
  <c r="N822" i="3"/>
  <c r="N829" i="3"/>
  <c r="G1213" i="3"/>
  <c r="G1205" i="3" s="1"/>
  <c r="L1368" i="3"/>
  <c r="F1356" i="3"/>
  <c r="I2431" i="3"/>
  <c r="E664" i="3"/>
  <c r="J664" i="3" s="1"/>
  <c r="J678" i="3"/>
  <c r="J1130" i="3"/>
  <c r="G1144" i="3"/>
  <c r="G1136" i="3" s="1"/>
  <c r="G1137" i="3"/>
  <c r="G53" i="3" s="1"/>
  <c r="J1160" i="3"/>
  <c r="J1425" i="3"/>
  <c r="J1465" i="3"/>
  <c r="J2169" i="3"/>
  <c r="E2596" i="3"/>
  <c r="J2596" i="3" s="1"/>
  <c r="E2550" i="3"/>
  <c r="J2550" i="3" s="1"/>
  <c r="N217" i="3"/>
  <c r="N238" i="3"/>
  <c r="E293" i="3"/>
  <c r="E285" i="3" s="1"/>
  <c r="J649" i="3"/>
  <c r="E993" i="3"/>
  <c r="E945" i="3"/>
  <c r="E944" i="3" s="1"/>
  <c r="J1021" i="3"/>
  <c r="J1036" i="3"/>
  <c r="J1050" i="3"/>
  <c r="J1227" i="3"/>
  <c r="J1285" i="3"/>
  <c r="J1445" i="3"/>
  <c r="F1490" i="3"/>
  <c r="F1489" i="3" s="1"/>
  <c r="J2167" i="3"/>
  <c r="G2431" i="3"/>
  <c r="H2436" i="3"/>
  <c r="G2550" i="3"/>
  <c r="G536" i="3"/>
  <c r="K615" i="3"/>
  <c r="L615" i="3"/>
  <c r="J688" i="3"/>
  <c r="J776" i="3"/>
  <c r="H932" i="3"/>
  <c r="H924" i="3" s="1"/>
  <c r="E934" i="3"/>
  <c r="E926" i="3" s="1"/>
  <c r="I934" i="3"/>
  <c r="I926" i="3" s="1"/>
  <c r="F935" i="3"/>
  <c r="F927" i="3" s="1"/>
  <c r="N951" i="3"/>
  <c r="K951" i="3"/>
  <c r="N965" i="3"/>
  <c r="K965" i="3"/>
  <c r="N979" i="3"/>
  <c r="K979" i="3"/>
  <c r="L1000" i="3"/>
  <c r="L1050" i="3"/>
  <c r="L1130" i="3"/>
  <c r="N1132" i="3"/>
  <c r="L1145" i="3"/>
  <c r="K1150" i="3"/>
  <c r="L1160" i="3"/>
  <c r="L1183" i="3"/>
  <c r="E1215" i="3"/>
  <c r="E1207" i="3" s="1"/>
  <c r="I1215" i="3"/>
  <c r="F1217" i="3"/>
  <c r="F1209" i="3" s="1"/>
  <c r="J1254" i="3"/>
  <c r="N1287" i="3"/>
  <c r="K1287" i="3"/>
  <c r="N1296" i="3"/>
  <c r="K1296" i="3"/>
  <c r="N1317" i="3"/>
  <c r="L1425" i="3"/>
  <c r="N1440" i="3"/>
  <c r="L1465" i="3"/>
  <c r="K1531" i="3"/>
  <c r="L1531" i="3"/>
  <c r="N1661" i="3"/>
  <c r="K1661" i="3"/>
  <c r="L1668" i="3"/>
  <c r="K2046" i="3"/>
  <c r="I2143" i="3"/>
  <c r="K2185" i="3"/>
  <c r="L2095" i="3"/>
  <c r="L2280" i="3"/>
  <c r="J1411" i="3"/>
  <c r="J1626" i="3"/>
  <c r="J1916" i="3"/>
  <c r="E2015" i="3"/>
  <c r="E1923" i="3" s="1"/>
  <c r="E1360" i="3"/>
  <c r="E60" i="3" s="1"/>
  <c r="J60" i="3" s="1"/>
  <c r="G2015" i="3"/>
  <c r="G1360" i="3"/>
  <c r="G60" i="3" s="1"/>
  <c r="J2206" i="3"/>
  <c r="J2227" i="3"/>
  <c r="K25" i="3"/>
  <c r="F58" i="3"/>
  <c r="N105" i="3"/>
  <c r="N266" i="3"/>
  <c r="N344" i="3"/>
  <c r="N421" i="3"/>
  <c r="N449" i="3"/>
  <c r="N550" i="3"/>
  <c r="N585" i="3"/>
  <c r="K628" i="3"/>
  <c r="L628" i="3"/>
  <c r="G609" i="3"/>
  <c r="G601" i="3" s="1"/>
  <c r="F643" i="3"/>
  <c r="G613" i="3"/>
  <c r="G605" i="3" s="1"/>
  <c r="L649" i="3"/>
  <c r="N671" i="3"/>
  <c r="L678" i="3"/>
  <c r="F687" i="3"/>
  <c r="H687" i="3"/>
  <c r="N732" i="3"/>
  <c r="K733" i="3"/>
  <c r="L733" i="3"/>
  <c r="K768" i="3"/>
  <c r="L768" i="3"/>
  <c r="F773" i="3"/>
  <c r="L776" i="3"/>
  <c r="N850" i="3"/>
  <c r="K850" i="3"/>
  <c r="N864" i="3"/>
  <c r="K864" i="3"/>
  <c r="N874" i="3"/>
  <c r="F880" i="3"/>
  <c r="F872" i="3" s="1"/>
  <c r="K872" i="3" s="1"/>
  <c r="N1007" i="3"/>
  <c r="L1021" i="3"/>
  <c r="L1036" i="3"/>
  <c r="K1078" i="3"/>
  <c r="L1078" i="3"/>
  <c r="K1092" i="3"/>
  <c r="L1092" i="3"/>
  <c r="F1106" i="3"/>
  <c r="K1106" i="3" s="1"/>
  <c r="G1176" i="3"/>
  <c r="K1174" i="3"/>
  <c r="N1183" i="3"/>
  <c r="L1220" i="3"/>
  <c r="L1227" i="3"/>
  <c r="E1226" i="3"/>
  <c r="N1231" i="3"/>
  <c r="I1226" i="3"/>
  <c r="J1226" i="3" s="1"/>
  <c r="F1218" i="3"/>
  <c r="F1210" i="3" s="1"/>
  <c r="H1218" i="3"/>
  <c r="H1210" i="3" s="1"/>
  <c r="N1233" i="3"/>
  <c r="L1254" i="3"/>
  <c r="E1213" i="3"/>
  <c r="E1205" i="3" s="1"/>
  <c r="I1213" i="3"/>
  <c r="I1205" i="3" s="1"/>
  <c r="G1510" i="3"/>
  <c r="G1490" i="3"/>
  <c r="L1490" i="3" s="1"/>
  <c r="I1510" i="3"/>
  <c r="K1510" i="3" s="1"/>
  <c r="I1490" i="3"/>
  <c r="I1489" i="3" s="1"/>
  <c r="J1676" i="3"/>
  <c r="J1961" i="3"/>
  <c r="J2149" i="3"/>
  <c r="J2223" i="3"/>
  <c r="I2090" i="3"/>
  <c r="J2090" i="3" s="1"/>
  <c r="L1370" i="3"/>
  <c r="K1373" i="3"/>
  <c r="L1373" i="3"/>
  <c r="L1411" i="3"/>
  <c r="K1492" i="3"/>
  <c r="L1492" i="3"/>
  <c r="N1517" i="3"/>
  <c r="K1517" i="3"/>
  <c r="L1524" i="3"/>
  <c r="N1545" i="3"/>
  <c r="K1545" i="3"/>
  <c r="L1626" i="3"/>
  <c r="K1647" i="3"/>
  <c r="L1647" i="3"/>
  <c r="F1675" i="3"/>
  <c r="K1678" i="3"/>
  <c r="L1678" i="3"/>
  <c r="E1718" i="3"/>
  <c r="N1723" i="3"/>
  <c r="K1734" i="3"/>
  <c r="L1734" i="3"/>
  <c r="N1807" i="3"/>
  <c r="L1875" i="3"/>
  <c r="E1912" i="3"/>
  <c r="E1365" i="3" s="1"/>
  <c r="L1961" i="3"/>
  <c r="K2052" i="3"/>
  <c r="L2052" i="3"/>
  <c r="K2053" i="3"/>
  <c r="L2053" i="3"/>
  <c r="E2121" i="3"/>
  <c r="G2121" i="3"/>
  <c r="I2121" i="3"/>
  <c r="K2124" i="3"/>
  <c r="K2126" i="3"/>
  <c r="H2103" i="3"/>
  <c r="H2087" i="3" s="1"/>
  <c r="E2143" i="3"/>
  <c r="L2146" i="3"/>
  <c r="L2149" i="3"/>
  <c r="K2157" i="3"/>
  <c r="L2157" i="3"/>
  <c r="L2165" i="3"/>
  <c r="L2206" i="3"/>
  <c r="K2332" i="3"/>
  <c r="L2332" i="3"/>
  <c r="L2353" i="3"/>
  <c r="K2400" i="3"/>
  <c r="L2400" i="3"/>
  <c r="L2407" i="3"/>
  <c r="F88" i="3"/>
  <c r="H88" i="3"/>
  <c r="N167" i="3"/>
  <c r="I161" i="3"/>
  <c r="E503" i="3"/>
  <c r="E536" i="3"/>
  <c r="I536" i="3"/>
  <c r="J629" i="3"/>
  <c r="F611" i="3"/>
  <c r="F603" i="3" s="1"/>
  <c r="J694" i="3"/>
  <c r="H726" i="3"/>
  <c r="J945" i="3"/>
  <c r="F993" i="3"/>
  <c r="F945" i="3"/>
  <c r="K945" i="3" s="1"/>
  <c r="H993" i="3"/>
  <c r="H945" i="3"/>
  <c r="H944" i="3" s="1"/>
  <c r="J1043" i="3"/>
  <c r="F1071" i="3"/>
  <c r="F1065" i="3"/>
  <c r="J1149" i="3"/>
  <c r="J1177" i="3"/>
  <c r="I1169" i="3"/>
  <c r="I46" i="3" s="1"/>
  <c r="J1268" i="3"/>
  <c r="F1215" i="3"/>
  <c r="F1207" i="3" s="1"/>
  <c r="L1285" i="3"/>
  <c r="H1282" i="3"/>
  <c r="J1375" i="3"/>
  <c r="J1418" i="3"/>
  <c r="J1538" i="3"/>
  <c r="N1614" i="3"/>
  <c r="L1614" i="3"/>
  <c r="J1680" i="3"/>
  <c r="J1945" i="3"/>
  <c r="J2007" i="3"/>
  <c r="F21" i="3"/>
  <c r="I119" i="3"/>
  <c r="E119" i="3"/>
  <c r="N147" i="3"/>
  <c r="F161" i="3"/>
  <c r="H161" i="3"/>
  <c r="N189" i="3"/>
  <c r="N231" i="3"/>
  <c r="N259" i="3"/>
  <c r="K295" i="3"/>
  <c r="L295" i="3"/>
  <c r="F330" i="3"/>
  <c r="F407" i="3"/>
  <c r="J837" i="3"/>
  <c r="J913" i="3"/>
  <c r="J1057" i="3"/>
  <c r="J1134" i="3"/>
  <c r="I1141" i="3"/>
  <c r="I57" i="3" s="1"/>
  <c r="H1127" i="3"/>
  <c r="L1127" i="3" s="1"/>
  <c r="L1142" i="3"/>
  <c r="L1181" i="3"/>
  <c r="F1348" i="3"/>
  <c r="J1404" i="3"/>
  <c r="J1482" i="3"/>
  <c r="L1494" i="3"/>
  <c r="E1357" i="3"/>
  <c r="J1511" i="3"/>
  <c r="N1574" i="3"/>
  <c r="L1574" i="3"/>
  <c r="J1798" i="3"/>
  <c r="J1867" i="3"/>
  <c r="L2124" i="3"/>
  <c r="H2121" i="3"/>
  <c r="J2192" i="3"/>
  <c r="E302" i="3"/>
  <c r="G302" i="3"/>
  <c r="F302" i="3"/>
  <c r="N351" i="3"/>
  <c r="N428" i="3"/>
  <c r="N456" i="3"/>
  <c r="N557" i="3"/>
  <c r="N578" i="3"/>
  <c r="G622" i="3"/>
  <c r="K625" i="3"/>
  <c r="N627" i="3"/>
  <c r="L629" i="3"/>
  <c r="N693" i="3"/>
  <c r="I687" i="3"/>
  <c r="L694" i="3"/>
  <c r="F726" i="3"/>
  <c r="K731" i="3"/>
  <c r="N740" i="3"/>
  <c r="K740" i="3"/>
  <c r="N754" i="3"/>
  <c r="K754" i="3"/>
  <c r="J779" i="3"/>
  <c r="K843" i="3"/>
  <c r="L843" i="3"/>
  <c r="K857" i="3"/>
  <c r="L857" i="3"/>
  <c r="L886" i="3"/>
  <c r="N887" i="3"/>
  <c r="L913" i="3"/>
  <c r="E932" i="3"/>
  <c r="E924" i="3" s="1"/>
  <c r="I932" i="3"/>
  <c r="I924" i="3" s="1"/>
  <c r="E935" i="3"/>
  <c r="E927" i="3" s="1"/>
  <c r="K958" i="3"/>
  <c r="L958" i="3"/>
  <c r="K972" i="3"/>
  <c r="L972" i="3"/>
  <c r="K986" i="3"/>
  <c r="L986" i="3"/>
  <c r="N1000" i="3"/>
  <c r="K1030" i="3"/>
  <c r="L1043" i="3"/>
  <c r="L1057" i="3"/>
  <c r="G934" i="3"/>
  <c r="G926" i="3" s="1"/>
  <c r="N1070" i="3"/>
  <c r="K1072" i="3"/>
  <c r="N1085" i="3"/>
  <c r="K1085" i="3"/>
  <c r="N1099" i="3"/>
  <c r="K1099" i="3"/>
  <c r="L1134" i="3"/>
  <c r="N1135" i="3"/>
  <c r="N1145" i="3"/>
  <c r="L1152" i="3"/>
  <c r="K1184" i="3"/>
  <c r="L1184" i="3"/>
  <c r="L1268" i="3"/>
  <c r="F1282" i="3"/>
  <c r="N1288" i="3"/>
  <c r="K1289" i="3"/>
  <c r="L1289" i="3"/>
  <c r="K1303" i="3"/>
  <c r="L1303" i="3"/>
  <c r="N1368" i="3"/>
  <c r="E1397" i="3"/>
  <c r="L1404" i="3"/>
  <c r="L1418" i="3"/>
  <c r="N1432" i="3"/>
  <c r="K1432" i="3"/>
  <c r="E1460" i="3"/>
  <c r="N1475" i="3"/>
  <c r="L1482" i="3"/>
  <c r="L1496" i="3"/>
  <c r="N1524" i="3"/>
  <c r="L1538" i="3"/>
  <c r="J1654" i="3"/>
  <c r="E1675" i="3"/>
  <c r="J1696" i="3"/>
  <c r="G1718" i="3"/>
  <c r="L1723" i="3"/>
  <c r="F1726" i="3"/>
  <c r="K1726" i="3" s="1"/>
  <c r="F1719" i="3"/>
  <c r="H1726" i="3"/>
  <c r="H1719" i="3"/>
  <c r="N1719" i="3" s="1"/>
  <c r="L1727" i="3"/>
  <c r="J1741" i="3"/>
  <c r="J1866" i="3"/>
  <c r="L2046" i="3"/>
  <c r="J2228" i="3"/>
  <c r="I2095" i="3"/>
  <c r="J2095" i="3" s="1"/>
  <c r="L2381" i="3"/>
  <c r="F2596" i="3"/>
  <c r="F2550" i="3"/>
  <c r="K1619" i="3"/>
  <c r="L1619" i="3"/>
  <c r="N1633" i="3"/>
  <c r="K1633" i="3"/>
  <c r="L1654" i="3"/>
  <c r="N1668" i="3"/>
  <c r="L1680" i="3"/>
  <c r="L1696" i="3"/>
  <c r="L1710" i="3"/>
  <c r="K1724" i="3"/>
  <c r="L1724" i="3"/>
  <c r="L1741" i="3"/>
  <c r="L1756" i="3"/>
  <c r="K1768" i="3"/>
  <c r="L1768" i="3"/>
  <c r="N1782" i="3"/>
  <c r="N1784" i="3"/>
  <c r="L1798" i="3"/>
  <c r="E1804" i="3"/>
  <c r="G1804" i="3"/>
  <c r="K1805" i="3"/>
  <c r="F1804" i="3"/>
  <c r="N1811" i="3"/>
  <c r="K1811" i="3"/>
  <c r="E1837" i="3"/>
  <c r="E1824" i="3" s="1"/>
  <c r="L1867" i="3"/>
  <c r="L1921" i="3"/>
  <c r="F1923" i="3"/>
  <c r="H1923" i="3"/>
  <c r="L1938" i="3"/>
  <c r="L2007" i="3"/>
  <c r="K2047" i="3"/>
  <c r="L2047" i="3"/>
  <c r="K2055" i="3"/>
  <c r="L2055" i="3"/>
  <c r="K2122" i="3"/>
  <c r="K2125" i="3"/>
  <c r="K2127" i="3"/>
  <c r="L2127" i="3"/>
  <c r="L2192" i="3"/>
  <c r="L2228" i="3"/>
  <c r="L2339" i="3"/>
  <c r="K2374" i="3"/>
  <c r="L2374" i="3"/>
  <c r="F2436" i="3"/>
  <c r="G330" i="3"/>
  <c r="N330" i="3" s="1"/>
  <c r="N529" i="3"/>
  <c r="G504" i="3"/>
  <c r="I504" i="3"/>
  <c r="J646" i="3"/>
  <c r="F614" i="3"/>
  <c r="F606" i="3" s="1"/>
  <c r="J657" i="3"/>
  <c r="J718" i="3"/>
  <c r="L727" i="3"/>
  <c r="H711" i="3"/>
  <c r="K727" i="3"/>
  <c r="K732" i="3"/>
  <c r="J732" i="3"/>
  <c r="I716" i="3"/>
  <c r="I87" i="3"/>
  <c r="E161" i="3"/>
  <c r="H294" i="3"/>
  <c r="H286" i="3" s="1"/>
  <c r="G407" i="3"/>
  <c r="L407" i="3" s="1"/>
  <c r="F536" i="3"/>
  <c r="H536" i="3"/>
  <c r="N565" i="3"/>
  <c r="I564" i="3"/>
  <c r="I293" i="3"/>
  <c r="I285" i="3" s="1"/>
  <c r="H614" i="3"/>
  <c r="H606" i="3" s="1"/>
  <c r="K627" i="3"/>
  <c r="J627" i="3"/>
  <c r="I613" i="3"/>
  <c r="I605" i="3" s="1"/>
  <c r="G664" i="3"/>
  <c r="N664" i="3" s="1"/>
  <c r="J665" i="3"/>
  <c r="E687" i="3"/>
  <c r="J692" i="3"/>
  <c r="L732" i="3"/>
  <c r="N761" i="3"/>
  <c r="L761" i="3"/>
  <c r="K761" i="3"/>
  <c r="J761" i="3"/>
  <c r="L901" i="3"/>
  <c r="K902" i="3"/>
  <c r="L905" i="3"/>
  <c r="L910" i="3"/>
  <c r="N994" i="3"/>
  <c r="G993" i="3"/>
  <c r="K994" i="3"/>
  <c r="J994" i="3"/>
  <c r="K1007" i="3"/>
  <c r="J1007" i="3"/>
  <c r="F934" i="3"/>
  <c r="F926" i="3" s="1"/>
  <c r="H934" i="3"/>
  <c r="N1034" i="3"/>
  <c r="H1029" i="3"/>
  <c r="L1107" i="3"/>
  <c r="N1107" i="3"/>
  <c r="G1106" i="3"/>
  <c r="N1106" i="3" s="1"/>
  <c r="L1147" i="3"/>
  <c r="H1139" i="3"/>
  <c r="K1147" i="3"/>
  <c r="H1141" i="3"/>
  <c r="L1149" i="3"/>
  <c r="K1152" i="3"/>
  <c r="E1176" i="3"/>
  <c r="E1171" i="3"/>
  <c r="E48" i="3" s="1"/>
  <c r="N1179" i="3"/>
  <c r="G1171" i="3"/>
  <c r="G48" i="3" s="1"/>
  <c r="L48" i="3" s="1"/>
  <c r="K1179" i="3"/>
  <c r="I1176" i="3"/>
  <c r="I1171" i="3"/>
  <c r="I48" i="3" s="1"/>
  <c r="N1182" i="3"/>
  <c r="G1174" i="3"/>
  <c r="N1174" i="3" s="1"/>
  <c r="K1182" i="3"/>
  <c r="J1182" i="3"/>
  <c r="J1261" i="3"/>
  <c r="K1288" i="3"/>
  <c r="J1288" i="3"/>
  <c r="K1317" i="3"/>
  <c r="J1317" i="3"/>
  <c r="N1398" i="3"/>
  <c r="G1397" i="3"/>
  <c r="N1397" i="3" s="1"/>
  <c r="L1398" i="3"/>
  <c r="K1398" i="3"/>
  <c r="J1398" i="3"/>
  <c r="I1397" i="3"/>
  <c r="K1397" i="3" s="1"/>
  <c r="J1461" i="3"/>
  <c r="I1460" i="3"/>
  <c r="H1489" i="3"/>
  <c r="N1503" i="3"/>
  <c r="L1503" i="3"/>
  <c r="K1503" i="3"/>
  <c r="J1503" i="3"/>
  <c r="K1861" i="3"/>
  <c r="J1861" i="3"/>
  <c r="K2015" i="3"/>
  <c r="I1923" i="3"/>
  <c r="J2038" i="3"/>
  <c r="K2146" i="3"/>
  <c r="J2146" i="3"/>
  <c r="L2167" i="3"/>
  <c r="L2169" i="3"/>
  <c r="J2367" i="3"/>
  <c r="F2491" i="3"/>
  <c r="F2431" i="3"/>
  <c r="H2491" i="3"/>
  <c r="H2431" i="3"/>
  <c r="E2491" i="3"/>
  <c r="G2491" i="3"/>
  <c r="L25" i="3"/>
  <c r="G34" i="3"/>
  <c r="G16" i="3" s="1"/>
  <c r="G46" i="3"/>
  <c r="J80" i="3"/>
  <c r="N90" i="3"/>
  <c r="N133" i="3"/>
  <c r="G161" i="3"/>
  <c r="N175" i="3"/>
  <c r="N203" i="3"/>
  <c r="N245" i="3"/>
  <c r="N252" i="3"/>
  <c r="N273" i="3"/>
  <c r="N295" i="3"/>
  <c r="G293" i="3"/>
  <c r="G285" i="3" s="1"/>
  <c r="F294" i="3"/>
  <c r="F286" i="3" s="1"/>
  <c r="N323" i="3"/>
  <c r="N337" i="3"/>
  <c r="N400" i="3"/>
  <c r="N414" i="3"/>
  <c r="N435" i="3"/>
  <c r="N442" i="3"/>
  <c r="N510" i="3"/>
  <c r="N517" i="3"/>
  <c r="N537" i="3"/>
  <c r="N543" i="3"/>
  <c r="N567" i="3"/>
  <c r="F293" i="3"/>
  <c r="F285" i="3" s="1"/>
  <c r="H293" i="3"/>
  <c r="H285" i="3" s="1"/>
  <c r="E294" i="3"/>
  <c r="E286" i="3" s="1"/>
  <c r="G294" i="3"/>
  <c r="G286" i="3" s="1"/>
  <c r="N571" i="3"/>
  <c r="N592" i="3"/>
  <c r="N615" i="3"/>
  <c r="N623" i="3"/>
  <c r="K623" i="3"/>
  <c r="L625" i="3"/>
  <c r="N629" i="3"/>
  <c r="K629" i="3"/>
  <c r="L636" i="3"/>
  <c r="L646" i="3"/>
  <c r="N650" i="3"/>
  <c r="L657" i="3"/>
  <c r="G687" i="3"/>
  <c r="L692" i="3"/>
  <c r="L718" i="3"/>
  <c r="N729" i="3"/>
  <c r="L731" i="3"/>
  <c r="N733" i="3"/>
  <c r="L740" i="3"/>
  <c r="N747" i="3"/>
  <c r="L754" i="3"/>
  <c r="N768" i="3"/>
  <c r="N778" i="3"/>
  <c r="L779" i="3"/>
  <c r="N843" i="3"/>
  <c r="L850" i="3"/>
  <c r="N857" i="3"/>
  <c r="L864" i="3"/>
  <c r="E885" i="3"/>
  <c r="L903" i="3"/>
  <c r="L908" i="3"/>
  <c r="I944" i="3"/>
  <c r="N949" i="3"/>
  <c r="I993" i="3"/>
  <c r="L994" i="3"/>
  <c r="K1000" i="3"/>
  <c r="J1000" i="3"/>
  <c r="L1007" i="3"/>
  <c r="F1014" i="3"/>
  <c r="E1029" i="3"/>
  <c r="G1029" i="3"/>
  <c r="E1065" i="3"/>
  <c r="G1065" i="3"/>
  <c r="G1064" i="3" s="1"/>
  <c r="I1065" i="3"/>
  <c r="I930" i="3" s="1"/>
  <c r="I922" i="3" s="1"/>
  <c r="H1064" i="3"/>
  <c r="G1116" i="3"/>
  <c r="H1129" i="3"/>
  <c r="N1129" i="3" s="1"/>
  <c r="E1144" i="3"/>
  <c r="E1136" i="3" s="1"/>
  <c r="E1137" i="3"/>
  <c r="K1145" i="3"/>
  <c r="J1145" i="3"/>
  <c r="I1144" i="3"/>
  <c r="J1144" i="3" s="1"/>
  <c r="I1137" i="3"/>
  <c r="G1119" i="3"/>
  <c r="F1176" i="3"/>
  <c r="F1169" i="3"/>
  <c r="H1176" i="3"/>
  <c r="L1177" i="3"/>
  <c r="H1169" i="3"/>
  <c r="N1181" i="3"/>
  <c r="G1173" i="3"/>
  <c r="K1181" i="3"/>
  <c r="J1181" i="3"/>
  <c r="I1173" i="3"/>
  <c r="L1182" i="3"/>
  <c r="K1183" i="3"/>
  <c r="J1183" i="3"/>
  <c r="J1247" i="3"/>
  <c r="J1275" i="3"/>
  <c r="L1283" i="3"/>
  <c r="K1283" i="3"/>
  <c r="L1288" i="3"/>
  <c r="L1317" i="3"/>
  <c r="K1368" i="3"/>
  <c r="J1368" i="3"/>
  <c r="N1372" i="3"/>
  <c r="L1372" i="3"/>
  <c r="G1347" i="3"/>
  <c r="K1372" i="3"/>
  <c r="J1372" i="3"/>
  <c r="G1356" i="3"/>
  <c r="F1357" i="3"/>
  <c r="J1453" i="3"/>
  <c r="H1675" i="3"/>
  <c r="L1676" i="3"/>
  <c r="N1681" i="3"/>
  <c r="G1675" i="3"/>
  <c r="K1681" i="3"/>
  <c r="I1675" i="3"/>
  <c r="I1357" i="3"/>
  <c r="L1782" i="3"/>
  <c r="I935" i="3"/>
  <c r="L951" i="3"/>
  <c r="N958" i="3"/>
  <c r="L965" i="3"/>
  <c r="N972" i="3"/>
  <c r="L979" i="3"/>
  <c r="N986" i="3"/>
  <c r="E1014" i="3"/>
  <c r="F932" i="3"/>
  <c r="F924" i="3" s="1"/>
  <c r="H1014" i="3"/>
  <c r="H935" i="3"/>
  <c r="H927" i="3" s="1"/>
  <c r="L1030" i="3"/>
  <c r="N1032" i="3"/>
  <c r="N1035" i="3"/>
  <c r="N1036" i="3"/>
  <c r="K1036" i="3"/>
  <c r="N1043" i="3"/>
  <c r="K1043" i="3"/>
  <c r="N1050" i="3"/>
  <c r="K1050" i="3"/>
  <c r="N1057" i="3"/>
  <c r="K1057" i="3"/>
  <c r="N1069" i="3"/>
  <c r="L1071" i="3"/>
  <c r="L1072" i="3"/>
  <c r="N1078" i="3"/>
  <c r="L1085" i="3"/>
  <c r="N1092" i="3"/>
  <c r="L1099" i="3"/>
  <c r="N1149" i="3"/>
  <c r="K1149" i="3"/>
  <c r="L1150" i="3"/>
  <c r="N1152" i="3"/>
  <c r="N1160" i="3"/>
  <c r="K1160" i="3"/>
  <c r="N1177" i="3"/>
  <c r="K1177" i="3"/>
  <c r="L1179" i="3"/>
  <c r="N1184" i="3"/>
  <c r="K1227" i="3"/>
  <c r="E1218" i="3"/>
  <c r="E1210" i="3" s="1"/>
  <c r="I1218" i="3"/>
  <c r="L1247" i="3"/>
  <c r="L1261" i="3"/>
  <c r="L1275" i="3"/>
  <c r="N1285" i="3"/>
  <c r="K1285" i="3"/>
  <c r="L1287" i="3"/>
  <c r="N1289" i="3"/>
  <c r="L1296" i="3"/>
  <c r="N1303" i="3"/>
  <c r="K1370" i="3"/>
  <c r="F1367" i="3"/>
  <c r="H1367" i="3"/>
  <c r="L1375" i="3"/>
  <c r="J1442" i="3"/>
  <c r="G1460" i="3"/>
  <c r="J1468" i="3"/>
  <c r="N1494" i="3"/>
  <c r="K1494" i="3"/>
  <c r="J1494" i="3"/>
  <c r="N1552" i="3"/>
  <c r="L1552" i="3"/>
  <c r="N1594" i="3"/>
  <c r="L1594" i="3"/>
  <c r="N1640" i="3"/>
  <c r="L1640" i="3"/>
  <c r="K1640" i="3"/>
  <c r="J1640" i="3"/>
  <c r="L1762" i="3"/>
  <c r="L1809" i="3"/>
  <c r="H1804" i="3"/>
  <c r="K1809" i="3"/>
  <c r="J1868" i="3"/>
  <c r="J1920" i="3"/>
  <c r="G2222" i="3"/>
  <c r="I2222" i="3"/>
  <c r="N1375" i="3"/>
  <c r="K1375" i="3"/>
  <c r="L1382" i="3"/>
  <c r="N1404" i="3"/>
  <c r="K1404" i="3"/>
  <c r="N1411" i="3"/>
  <c r="K1411" i="3"/>
  <c r="N1418" i="3"/>
  <c r="K1418" i="3"/>
  <c r="N1425" i="3"/>
  <c r="K1425" i="3"/>
  <c r="L1432" i="3"/>
  <c r="N1446" i="3"/>
  <c r="L1453" i="3"/>
  <c r="F1460" i="3"/>
  <c r="H1460" i="3"/>
  <c r="G1357" i="3"/>
  <c r="L1468" i="3"/>
  <c r="N1492" i="3"/>
  <c r="K1495" i="3"/>
  <c r="H1510" i="3"/>
  <c r="L1511" i="3"/>
  <c r="K1524" i="3"/>
  <c r="J1524" i="3"/>
  <c r="K1668" i="3"/>
  <c r="J1668" i="3"/>
  <c r="K1723" i="3"/>
  <c r="J1723" i="3"/>
  <c r="N1727" i="3"/>
  <c r="G1726" i="3"/>
  <c r="K1727" i="3"/>
  <c r="J1727" i="3"/>
  <c r="L1748" i="3"/>
  <c r="L1784" i="3"/>
  <c r="L1793" i="3"/>
  <c r="H1780" i="3"/>
  <c r="L1780" i="3" s="1"/>
  <c r="K1793" i="3"/>
  <c r="K1807" i="3"/>
  <c r="J1807" i="3"/>
  <c r="J1862" i="3"/>
  <c r="K1875" i="3"/>
  <c r="J1875" i="3"/>
  <c r="F1907" i="3"/>
  <c r="F1334" i="3" s="1"/>
  <c r="H21" i="3"/>
  <c r="K1921" i="3"/>
  <c r="J1921" i="3"/>
  <c r="I1912" i="3"/>
  <c r="I1339" i="3" s="1"/>
  <c r="G1912" i="3"/>
  <c r="G1365" i="3" s="1"/>
  <c r="K1938" i="3"/>
  <c r="J1938" i="3"/>
  <c r="J2016" i="3"/>
  <c r="E1924" i="3"/>
  <c r="E1907" i="3" s="1"/>
  <c r="E1334" i="3" s="1"/>
  <c r="E19" i="3" s="1"/>
  <c r="L2016" i="3"/>
  <c r="G1924" i="3"/>
  <c r="G1907" i="3" s="1"/>
  <c r="G1334" i="3" s="1"/>
  <c r="G19" i="3" s="1"/>
  <c r="J2150" i="3"/>
  <c r="J2273" i="3"/>
  <c r="K2339" i="3"/>
  <c r="J2339" i="3"/>
  <c r="J2395" i="3"/>
  <c r="L1495" i="3"/>
  <c r="N1511" i="3"/>
  <c r="K1511" i="3"/>
  <c r="L1517" i="3"/>
  <c r="N1531" i="3"/>
  <c r="N1538" i="3"/>
  <c r="K1538" i="3"/>
  <c r="L1545" i="3"/>
  <c r="L1564" i="3"/>
  <c r="L1584" i="3"/>
  <c r="L1604" i="3"/>
  <c r="N1619" i="3"/>
  <c r="N1626" i="3"/>
  <c r="K1626" i="3"/>
  <c r="L1633" i="3"/>
  <c r="N1647" i="3"/>
  <c r="N1654" i="3"/>
  <c r="K1654" i="3"/>
  <c r="L1661" i="3"/>
  <c r="N1676" i="3"/>
  <c r="K1676" i="3"/>
  <c r="N1678" i="3"/>
  <c r="N1680" i="3"/>
  <c r="K1680" i="3"/>
  <c r="L1681" i="3"/>
  <c r="N1696" i="3"/>
  <c r="K1696" i="3"/>
  <c r="N1724" i="3"/>
  <c r="N1725" i="3"/>
  <c r="K1725" i="3"/>
  <c r="N1734" i="3"/>
  <c r="N1741" i="3"/>
  <c r="K1741" i="3"/>
  <c r="N1756" i="3"/>
  <c r="N1768" i="3"/>
  <c r="N1774" i="3"/>
  <c r="K1774" i="3"/>
  <c r="N1781" i="3"/>
  <c r="N1783" i="3"/>
  <c r="N1793" i="3"/>
  <c r="N1798" i="3"/>
  <c r="K1798" i="3"/>
  <c r="L1805" i="3"/>
  <c r="N1809" i="3"/>
  <c r="N1810" i="3"/>
  <c r="K1810" i="3"/>
  <c r="L1811" i="3"/>
  <c r="L1862" i="3"/>
  <c r="K1867" i="3"/>
  <c r="K1897" i="3"/>
  <c r="F1911" i="3"/>
  <c r="G1911" i="3"/>
  <c r="K1961" i="3"/>
  <c r="E1915" i="3"/>
  <c r="G1915" i="3"/>
  <c r="L2122" i="3"/>
  <c r="H2106" i="3"/>
  <c r="H2098" i="3"/>
  <c r="L2125" i="3"/>
  <c r="H2102" i="3"/>
  <c r="L2126" i="3"/>
  <c r="H2111" i="3"/>
  <c r="G2143" i="3"/>
  <c r="J2144" i="3"/>
  <c r="K2165" i="3"/>
  <c r="J2165" i="3"/>
  <c r="J2170" i="3"/>
  <c r="F2164" i="3"/>
  <c r="F2222" i="3"/>
  <c r="F2090" i="3"/>
  <c r="L2223" i="3"/>
  <c r="H2222" i="3"/>
  <c r="H2090" i="3"/>
  <c r="L2090" i="3" s="1"/>
  <c r="L2227" i="3"/>
  <c r="H2094" i="3"/>
  <c r="L2094" i="3" s="1"/>
  <c r="K2280" i="3"/>
  <c r="J2280" i="3"/>
  <c r="H2304" i="3"/>
  <c r="J2325" i="3"/>
  <c r="K2353" i="3"/>
  <c r="J2353" i="3"/>
  <c r="K2381" i="3"/>
  <c r="J2381" i="3"/>
  <c r="K2407" i="3"/>
  <c r="J2407" i="3"/>
  <c r="K2149" i="3"/>
  <c r="L2150" i="3"/>
  <c r="K2169" i="3"/>
  <c r="L2170" i="3"/>
  <c r="L2185" i="3"/>
  <c r="K2192" i="3"/>
  <c r="E2164" i="3"/>
  <c r="G2164" i="3"/>
  <c r="K2223" i="3"/>
  <c r="K2228" i="3"/>
  <c r="L2273" i="3"/>
  <c r="L2325" i="3"/>
  <c r="L2367" i="3"/>
  <c r="L2395" i="3"/>
  <c r="E98" i="3"/>
  <c r="G98" i="3"/>
  <c r="F98" i="3"/>
  <c r="E88" i="3"/>
  <c r="G88" i="3"/>
  <c r="G83" i="3"/>
  <c r="G74" i="3" s="1"/>
  <c r="H87" i="3"/>
  <c r="L80" i="3"/>
  <c r="N842" i="3"/>
  <c r="F842" i="3"/>
  <c r="E842" i="3" s="1"/>
  <c r="E716" i="3" s="1"/>
  <c r="E708" i="3" s="1"/>
  <c r="G716" i="3"/>
  <c r="G708" i="3" s="1"/>
  <c r="I98" i="3"/>
  <c r="N99" i="3"/>
  <c r="N103" i="3"/>
  <c r="F119" i="3"/>
  <c r="F83" i="3"/>
  <c r="H119" i="3"/>
  <c r="H83" i="3"/>
  <c r="L83" i="3" s="1"/>
  <c r="N122" i="3"/>
  <c r="I88" i="3"/>
  <c r="N125" i="3"/>
  <c r="N164" i="3"/>
  <c r="J303" i="3"/>
  <c r="N303" i="3"/>
  <c r="N307" i="3"/>
  <c r="I302" i="3"/>
  <c r="N309" i="3"/>
  <c r="E643" i="3"/>
  <c r="G643" i="3"/>
  <c r="J644" i="3"/>
  <c r="I643" i="3"/>
  <c r="N644" i="3"/>
  <c r="J648" i="3"/>
  <c r="N648" i="3"/>
  <c r="J650" i="3"/>
  <c r="J671" i="3"/>
  <c r="J690" i="3"/>
  <c r="N690" i="3"/>
  <c r="J693" i="3"/>
  <c r="E773" i="3"/>
  <c r="G773" i="3"/>
  <c r="J774" i="3"/>
  <c r="I773" i="3"/>
  <c r="N774" i="3"/>
  <c r="J778" i="3"/>
  <c r="J780" i="3"/>
  <c r="J787" i="3"/>
  <c r="J794" i="3"/>
  <c r="J801" i="3"/>
  <c r="J808" i="3"/>
  <c r="J815" i="3"/>
  <c r="J822" i="3"/>
  <c r="J829" i="3"/>
  <c r="N841" i="3"/>
  <c r="F841" i="3"/>
  <c r="J887" i="3"/>
  <c r="N895" i="3"/>
  <c r="J902" i="3"/>
  <c r="E880" i="3"/>
  <c r="L902" i="3"/>
  <c r="G880" i="3"/>
  <c r="N902" i="3"/>
  <c r="K903" i="3"/>
  <c r="F882" i="3"/>
  <c r="F874" i="3" s="1"/>
  <c r="K874" i="3" s="1"/>
  <c r="J904" i="3"/>
  <c r="E884" i="3"/>
  <c r="L904" i="3"/>
  <c r="G884" i="3"/>
  <c r="N904" i="3"/>
  <c r="K905" i="3"/>
  <c r="F885" i="3"/>
  <c r="N907" i="3"/>
  <c r="N909" i="3"/>
  <c r="N911" i="3"/>
  <c r="J937" i="3"/>
  <c r="N937" i="3"/>
  <c r="N947" i="3"/>
  <c r="G932" i="3"/>
  <c r="N950" i="3"/>
  <c r="G935" i="3"/>
  <c r="G1014" i="3"/>
  <c r="J1015" i="3"/>
  <c r="I1014" i="3"/>
  <c r="N1015" i="3"/>
  <c r="N1017" i="3"/>
  <c r="N1019" i="3"/>
  <c r="N1020" i="3"/>
  <c r="N1067" i="3"/>
  <c r="J1233" i="3"/>
  <c r="K1233" i="3"/>
  <c r="L1442" i="3"/>
  <c r="H1439" i="3"/>
  <c r="E1356" i="3"/>
  <c r="E1347" i="3"/>
  <c r="J1444" i="3"/>
  <c r="I1356" i="3"/>
  <c r="K1444" i="3"/>
  <c r="I1347" i="3"/>
  <c r="J1446" i="3"/>
  <c r="K1446" i="3"/>
  <c r="J25" i="3"/>
  <c r="N25" i="3"/>
  <c r="N80" i="3"/>
  <c r="K80" i="3"/>
  <c r="E83" i="3"/>
  <c r="I83" i="3"/>
  <c r="H98" i="3"/>
  <c r="N101" i="3"/>
  <c r="N104" i="3"/>
  <c r="N112" i="3"/>
  <c r="G119" i="3"/>
  <c r="N120" i="3"/>
  <c r="N124" i="3"/>
  <c r="N126" i="3"/>
  <c r="N140" i="3"/>
  <c r="N154" i="3"/>
  <c r="N162" i="3"/>
  <c r="N166" i="3"/>
  <c r="N168" i="3"/>
  <c r="N182" i="3"/>
  <c r="N196" i="3"/>
  <c r="N210" i="3"/>
  <c r="I224" i="3"/>
  <c r="N225" i="3"/>
  <c r="E289" i="3"/>
  <c r="E288" i="3" s="1"/>
  <c r="J295" i="3"/>
  <c r="H302" i="3"/>
  <c r="L303" i="3"/>
  <c r="K303" i="3"/>
  <c r="N305" i="3"/>
  <c r="N308" i="3"/>
  <c r="N316" i="3"/>
  <c r="I330" i="3"/>
  <c r="N331" i="3"/>
  <c r="I407" i="3"/>
  <c r="N408" i="3"/>
  <c r="N463" i="3"/>
  <c r="F503" i="3"/>
  <c r="F289" i="3"/>
  <c r="H289" i="3"/>
  <c r="N524" i="3"/>
  <c r="N539" i="3"/>
  <c r="F564" i="3"/>
  <c r="H564" i="3"/>
  <c r="L564" i="3" s="1"/>
  <c r="I294" i="3"/>
  <c r="N570" i="3"/>
  <c r="E609" i="3"/>
  <c r="I609" i="3"/>
  <c r="H611" i="3"/>
  <c r="J615" i="3"/>
  <c r="F622" i="3"/>
  <c r="F609" i="3"/>
  <c r="H622" i="3"/>
  <c r="H609" i="3"/>
  <c r="E611" i="3"/>
  <c r="G611" i="3"/>
  <c r="J625" i="3"/>
  <c r="I611" i="3"/>
  <c r="N625" i="3"/>
  <c r="F613" i="3"/>
  <c r="F605" i="3" s="1"/>
  <c r="H613" i="3"/>
  <c r="E614" i="3"/>
  <c r="E606" i="3" s="1"/>
  <c r="G614" i="3"/>
  <c r="J628" i="3"/>
  <c r="I614" i="3"/>
  <c r="N628" i="3"/>
  <c r="J636" i="3"/>
  <c r="H643" i="3"/>
  <c r="L644" i="3"/>
  <c r="K644" i="3"/>
  <c r="N646" i="3"/>
  <c r="K646" i="3"/>
  <c r="L648" i="3"/>
  <c r="K648" i="3"/>
  <c r="N649" i="3"/>
  <c r="K649" i="3"/>
  <c r="L650" i="3"/>
  <c r="K650" i="3"/>
  <c r="N657" i="3"/>
  <c r="K657" i="3"/>
  <c r="K664" i="3"/>
  <c r="K665" i="3"/>
  <c r="L665" i="3"/>
  <c r="L671" i="3"/>
  <c r="K671" i="3"/>
  <c r="N678" i="3"/>
  <c r="K678" i="3"/>
  <c r="N688" i="3"/>
  <c r="K688" i="3"/>
  <c r="L688" i="3"/>
  <c r="L690" i="3"/>
  <c r="K690" i="3"/>
  <c r="N692" i="3"/>
  <c r="K692" i="3"/>
  <c r="L693" i="3"/>
  <c r="K693" i="3"/>
  <c r="N694" i="3"/>
  <c r="K694" i="3"/>
  <c r="F711" i="3"/>
  <c r="N718" i="3"/>
  <c r="K718" i="3"/>
  <c r="E726" i="3"/>
  <c r="E711" i="3"/>
  <c r="G726" i="3"/>
  <c r="G711" i="3"/>
  <c r="J727" i="3"/>
  <c r="I726" i="3"/>
  <c r="I711" i="3"/>
  <c r="N727" i="3"/>
  <c r="G715" i="3"/>
  <c r="G707" i="3" s="1"/>
  <c r="J731" i="3"/>
  <c r="I715" i="3"/>
  <c r="N731" i="3"/>
  <c r="H716" i="3"/>
  <c r="J733" i="3"/>
  <c r="J740" i="3"/>
  <c r="J754" i="3"/>
  <c r="J768" i="3"/>
  <c r="H773" i="3"/>
  <c r="L774" i="3"/>
  <c r="K774" i="3"/>
  <c r="N776" i="3"/>
  <c r="K776" i="3"/>
  <c r="L778" i="3"/>
  <c r="K778" i="3"/>
  <c r="N779" i="3"/>
  <c r="K779" i="3"/>
  <c r="L780" i="3"/>
  <c r="K780" i="3"/>
  <c r="L787" i="3"/>
  <c r="K787" i="3"/>
  <c r="L794" i="3"/>
  <c r="K794" i="3"/>
  <c r="L801" i="3"/>
  <c r="K801" i="3"/>
  <c r="L808" i="3"/>
  <c r="K808" i="3"/>
  <c r="L815" i="3"/>
  <c r="K815" i="3"/>
  <c r="L822" i="3"/>
  <c r="K822" i="3"/>
  <c r="L829" i="3"/>
  <c r="K829" i="3"/>
  <c r="K837" i="3"/>
  <c r="L837" i="3"/>
  <c r="J843" i="3"/>
  <c r="J850" i="3"/>
  <c r="J857" i="3"/>
  <c r="J864" i="3"/>
  <c r="I879" i="3"/>
  <c r="H879" i="3"/>
  <c r="E882" i="3"/>
  <c r="E874" i="3" s="1"/>
  <c r="J874" i="3" s="1"/>
  <c r="F884" i="3"/>
  <c r="G885" i="3"/>
  <c r="N886" i="3"/>
  <c r="K886" i="3"/>
  <c r="L887" i="3"/>
  <c r="K887" i="3"/>
  <c r="N913" i="3"/>
  <c r="K913" i="3"/>
  <c r="L937" i="3"/>
  <c r="K937" i="3"/>
  <c r="G944" i="3"/>
  <c r="J951" i="3"/>
  <c r="J958" i="3"/>
  <c r="J965" i="3"/>
  <c r="J972" i="3"/>
  <c r="J979" i="3"/>
  <c r="J986" i="3"/>
  <c r="L1015" i="3"/>
  <c r="K1015" i="3"/>
  <c r="N1021" i="3"/>
  <c r="K1021" i="3"/>
  <c r="J1030" i="3"/>
  <c r="I1029" i="3"/>
  <c r="N1030" i="3"/>
  <c r="N1071" i="3"/>
  <c r="J1072" i="3"/>
  <c r="I1071" i="3"/>
  <c r="N1072" i="3"/>
  <c r="J1078" i="3"/>
  <c r="J1085" i="3"/>
  <c r="J1092" i="3"/>
  <c r="J1099" i="3"/>
  <c r="J1106" i="3"/>
  <c r="J1129" i="3"/>
  <c r="K1129" i="3"/>
  <c r="J1132" i="3"/>
  <c r="K1132" i="3"/>
  <c r="J1135" i="3"/>
  <c r="K1135" i="3"/>
  <c r="E1217" i="3"/>
  <c r="E1209" i="3" s="1"/>
  <c r="G1217" i="3"/>
  <c r="I1217" i="3"/>
  <c r="G1226" i="3"/>
  <c r="N1240" i="3"/>
  <c r="H44" i="3"/>
  <c r="L44" i="3" s="1"/>
  <c r="N1362" i="3"/>
  <c r="F1439" i="3"/>
  <c r="E1439" i="3"/>
  <c r="G1439" i="3"/>
  <c r="J1440" i="3"/>
  <c r="I1439" i="3"/>
  <c r="K1440" i="3"/>
  <c r="N1444" i="3"/>
  <c r="H1357" i="3"/>
  <c r="L1445" i="3"/>
  <c r="H1348" i="3"/>
  <c r="J1463" i="3"/>
  <c r="N1463" i="3"/>
  <c r="J1466" i="3"/>
  <c r="N1466" i="3"/>
  <c r="J1475" i="3"/>
  <c r="J1497" i="3"/>
  <c r="E1496" i="3"/>
  <c r="E1490" i="3"/>
  <c r="I1718" i="3"/>
  <c r="L1866" i="3"/>
  <c r="H1907" i="3"/>
  <c r="L1916" i="3"/>
  <c r="H1911" i="3"/>
  <c r="H1338" i="3" s="1"/>
  <c r="L1920" i="3"/>
  <c r="K1924" i="3"/>
  <c r="J1928" i="3"/>
  <c r="K1928" i="3"/>
  <c r="F1915" i="3"/>
  <c r="L1945" i="3"/>
  <c r="J1976" i="3"/>
  <c r="I1915" i="3"/>
  <c r="K1976" i="3"/>
  <c r="J1999" i="3"/>
  <c r="K1999" i="3"/>
  <c r="J2030" i="3"/>
  <c r="K2030" i="3"/>
  <c r="L2178" i="3"/>
  <c r="H2164" i="3"/>
  <c r="K2178" i="3"/>
  <c r="J2199" i="3"/>
  <c r="K2199" i="3"/>
  <c r="I2164" i="3"/>
  <c r="J2244" i="3"/>
  <c r="K2244" i="3"/>
  <c r="E2305" i="3"/>
  <c r="E2311" i="3"/>
  <c r="G2305" i="3"/>
  <c r="G2311" i="3"/>
  <c r="L2311" i="3" s="1"/>
  <c r="J2312" i="3"/>
  <c r="I2305" i="3"/>
  <c r="K2312" i="3"/>
  <c r="I2311" i="3"/>
  <c r="J2477" i="3"/>
  <c r="K2477" i="3"/>
  <c r="I2433" i="3"/>
  <c r="I2425" i="3" s="1"/>
  <c r="J2497" i="3"/>
  <c r="I2436" i="3"/>
  <c r="I2428" i="3" s="1"/>
  <c r="J2428" i="3" s="1"/>
  <c r="K2497" i="3"/>
  <c r="J2505" i="3"/>
  <c r="K2505" i="3"/>
  <c r="J2519" i="3"/>
  <c r="K2519" i="3"/>
  <c r="J2552" i="3"/>
  <c r="K2552" i="3"/>
  <c r="J2554" i="3"/>
  <c r="K2554" i="3"/>
  <c r="J2582" i="3"/>
  <c r="K2582" i="3"/>
  <c r="N665" i="3"/>
  <c r="N837" i="3"/>
  <c r="N1130" i="3"/>
  <c r="K1130" i="3"/>
  <c r="L1132" i="3"/>
  <c r="N1134" i="3"/>
  <c r="K1134" i="3"/>
  <c r="L1135" i="3"/>
  <c r="F1144" i="3"/>
  <c r="F1137" i="3"/>
  <c r="H1144" i="3"/>
  <c r="H1137" i="3"/>
  <c r="J1147" i="3"/>
  <c r="I1139" i="3"/>
  <c r="I55" i="3" s="1"/>
  <c r="N1147" i="3"/>
  <c r="N1142" i="3"/>
  <c r="J1150" i="3"/>
  <c r="I1142" i="3"/>
  <c r="N1150" i="3"/>
  <c r="J1152" i="3"/>
  <c r="J1174" i="3"/>
  <c r="J1179" i="3"/>
  <c r="J1184" i="3"/>
  <c r="F1226" i="3"/>
  <c r="F1213" i="3"/>
  <c r="H1226" i="3"/>
  <c r="H1213" i="3"/>
  <c r="N1229" i="3"/>
  <c r="G1215" i="3"/>
  <c r="N1232" i="3"/>
  <c r="G1218" i="3"/>
  <c r="L1233" i="3"/>
  <c r="N1247" i="3"/>
  <c r="K1247" i="3"/>
  <c r="N1254" i="3"/>
  <c r="K1254" i="3"/>
  <c r="N1261" i="3"/>
  <c r="K1261" i="3"/>
  <c r="N1268" i="3"/>
  <c r="K1268" i="3"/>
  <c r="N1275" i="3"/>
  <c r="K1275" i="3"/>
  <c r="E1282" i="3"/>
  <c r="G1282" i="3"/>
  <c r="J1283" i="3"/>
  <c r="I1282" i="3"/>
  <c r="N1283" i="3"/>
  <c r="J1287" i="3"/>
  <c r="J1289" i="3"/>
  <c r="J1296" i="3"/>
  <c r="J1303" i="3"/>
  <c r="H1356" i="3"/>
  <c r="K1360" i="3"/>
  <c r="J1370" i="3"/>
  <c r="N1370" i="3"/>
  <c r="F1347" i="3"/>
  <c r="H1347" i="3"/>
  <c r="E1348" i="3"/>
  <c r="G1348" i="3"/>
  <c r="J1373" i="3"/>
  <c r="I1348" i="3"/>
  <c r="N1373" i="3"/>
  <c r="N1387" i="3"/>
  <c r="N1392" i="3"/>
  <c r="N1400" i="3"/>
  <c r="J1432" i="3"/>
  <c r="L1440" i="3"/>
  <c r="N1442" i="3"/>
  <c r="K1442" i="3"/>
  <c r="L1444" i="3"/>
  <c r="N1445" i="3"/>
  <c r="K1445" i="3"/>
  <c r="L1446" i="3"/>
  <c r="N1453" i="3"/>
  <c r="K1453" i="3"/>
  <c r="N1461" i="3"/>
  <c r="K1461" i="3"/>
  <c r="L1461" i="3"/>
  <c r="L1463" i="3"/>
  <c r="K1463" i="3"/>
  <c r="N1465" i="3"/>
  <c r="K1465" i="3"/>
  <c r="L1466" i="3"/>
  <c r="K1466" i="3"/>
  <c r="N1468" i="3"/>
  <c r="K1468" i="3"/>
  <c r="L1475" i="3"/>
  <c r="K1475" i="3"/>
  <c r="N1482" i="3"/>
  <c r="K1482" i="3"/>
  <c r="J1492" i="3"/>
  <c r="J1495" i="3"/>
  <c r="N1496" i="3"/>
  <c r="K1496" i="3"/>
  <c r="J1517" i="3"/>
  <c r="J1531" i="3"/>
  <c r="J1545" i="3"/>
  <c r="N1559" i="3"/>
  <c r="N1569" i="3"/>
  <c r="N1579" i="3"/>
  <c r="N1589" i="3"/>
  <c r="N1599" i="3"/>
  <c r="N1609" i="3"/>
  <c r="J1619" i="3"/>
  <c r="J1633" i="3"/>
  <c r="J1647" i="3"/>
  <c r="J1661" i="3"/>
  <c r="J1678" i="3"/>
  <c r="J1681" i="3"/>
  <c r="N1689" i="3"/>
  <c r="N1703" i="3"/>
  <c r="N1710" i="3"/>
  <c r="K1710" i="3"/>
  <c r="N1721" i="3"/>
  <c r="L1868" i="3"/>
  <c r="H1861" i="3"/>
  <c r="L1861" i="3" s="1"/>
  <c r="F1889" i="3"/>
  <c r="K1889" i="3" s="1"/>
  <c r="F1349" i="3"/>
  <c r="L1896" i="3"/>
  <c r="H1889" i="3"/>
  <c r="L1889" i="3" s="1"/>
  <c r="H1349" i="3"/>
  <c r="I1907" i="3"/>
  <c r="I1911" i="3"/>
  <c r="I1338" i="3" s="1"/>
  <c r="H1915" i="3"/>
  <c r="J1929" i="3"/>
  <c r="K1929" i="3"/>
  <c r="J1992" i="3"/>
  <c r="K1992" i="3"/>
  <c r="J2023" i="3"/>
  <c r="K2023" i="3"/>
  <c r="L2038" i="3"/>
  <c r="F2143" i="3"/>
  <c r="F2106" i="3"/>
  <c r="F2098" i="3"/>
  <c r="L2144" i="3"/>
  <c r="H2143" i="3"/>
  <c r="F2102" i="3"/>
  <c r="F2086" i="3" s="1"/>
  <c r="F2111" i="3"/>
  <c r="F2103" i="3"/>
  <c r="F2087" i="3" s="1"/>
  <c r="F2299" i="3"/>
  <c r="F2291" i="3" s="1"/>
  <c r="F2304" i="3"/>
  <c r="N1227" i="3"/>
  <c r="J1724" i="3"/>
  <c r="J1726" i="3"/>
  <c r="J1734" i="3"/>
  <c r="J1768" i="3"/>
  <c r="J1793" i="3"/>
  <c r="J1805" i="3"/>
  <c r="I1804" i="3"/>
  <c r="N1805" i="3"/>
  <c r="J1809" i="3"/>
  <c r="J1811" i="3"/>
  <c r="K1862" i="3"/>
  <c r="K1866" i="3"/>
  <c r="K1868" i="3"/>
  <c r="K1882" i="3"/>
  <c r="K1896" i="3"/>
  <c r="K1916" i="3"/>
  <c r="K1920" i="3"/>
  <c r="L1928" i="3"/>
  <c r="L1929" i="3"/>
  <c r="K1945" i="3"/>
  <c r="L1976" i="3"/>
  <c r="L1992" i="3"/>
  <c r="L1999" i="3"/>
  <c r="K2007" i="3"/>
  <c r="L2023" i="3"/>
  <c r="L2030" i="3"/>
  <c r="K2038" i="3"/>
  <c r="J2046" i="3"/>
  <c r="J2047" i="3"/>
  <c r="J2052" i="3"/>
  <c r="J2053" i="3"/>
  <c r="J2055" i="3"/>
  <c r="K2094" i="3"/>
  <c r="E2106" i="3"/>
  <c r="E2098" i="3"/>
  <c r="G2106" i="3"/>
  <c r="G2098" i="3"/>
  <c r="J2122" i="3"/>
  <c r="I2106" i="3"/>
  <c r="I2098" i="3"/>
  <c r="J2124" i="3"/>
  <c r="E2102" i="3"/>
  <c r="G2102" i="3"/>
  <c r="J2125" i="3"/>
  <c r="I2102" i="3"/>
  <c r="E2111" i="3"/>
  <c r="E2103" i="3"/>
  <c r="E2087" i="3" s="1"/>
  <c r="G2111" i="3"/>
  <c r="G2103" i="3"/>
  <c r="J2126" i="3"/>
  <c r="I2111" i="3"/>
  <c r="I2103" i="3"/>
  <c r="J2127" i="3"/>
  <c r="K2144" i="3"/>
  <c r="K2150" i="3"/>
  <c r="J2157" i="3"/>
  <c r="K2167" i="3"/>
  <c r="K2170" i="3"/>
  <c r="E2222" i="3"/>
  <c r="E2094" i="3"/>
  <c r="J2266" i="3"/>
  <c r="K2266" i="3"/>
  <c r="H2297" i="3"/>
  <c r="J2318" i="3"/>
  <c r="K2318" i="3"/>
  <c r="J2346" i="3"/>
  <c r="J2360" i="3"/>
  <c r="K2360" i="3"/>
  <c r="J2388" i="3"/>
  <c r="K2388" i="3"/>
  <c r="J2414" i="3"/>
  <c r="K2414" i="3"/>
  <c r="J2548" i="3"/>
  <c r="K2548" i="3"/>
  <c r="I2547" i="3"/>
  <c r="J2178" i="3"/>
  <c r="J2185" i="3"/>
  <c r="L2199" i="3"/>
  <c r="K2206" i="3"/>
  <c r="K2227" i="3"/>
  <c r="L2244" i="3"/>
  <c r="L2266" i="3"/>
  <c r="K2273" i="3"/>
  <c r="F2297" i="3"/>
  <c r="L2312" i="3"/>
  <c r="L2318" i="3"/>
  <c r="K2325" i="3"/>
  <c r="J2332" i="3"/>
  <c r="L2360" i="3"/>
  <c r="K2367" i="3"/>
  <c r="J2374" i="3"/>
  <c r="L2388" i="3"/>
  <c r="K2395" i="3"/>
  <c r="J2400" i="3"/>
  <c r="L2414" i="3"/>
  <c r="J2484" i="3"/>
  <c r="K2484" i="3"/>
  <c r="J2492" i="3"/>
  <c r="K2492" i="3"/>
  <c r="E2435" i="3"/>
  <c r="G2435" i="3"/>
  <c r="I2435" i="3"/>
  <c r="I2427" i="3" s="1"/>
  <c r="J2498" i="3"/>
  <c r="K2498" i="3"/>
  <c r="J2512" i="3"/>
  <c r="K2512" i="3"/>
  <c r="H2547" i="3"/>
  <c r="H2433" i="3"/>
  <c r="H2425" i="3" s="1"/>
  <c r="J2553" i="3"/>
  <c r="K2553" i="3"/>
  <c r="J2575" i="3"/>
  <c r="K2575" i="3"/>
  <c r="J2589" i="3"/>
  <c r="K2589" i="3"/>
  <c r="H2596" i="3"/>
  <c r="L2596" i="3" s="1"/>
  <c r="L2477" i="3"/>
  <c r="L2484" i="3"/>
  <c r="L2492" i="3"/>
  <c r="L2497" i="3"/>
  <c r="L2498" i="3"/>
  <c r="L2505" i="3"/>
  <c r="L2512" i="3"/>
  <c r="L2519" i="3"/>
  <c r="L2548" i="3"/>
  <c r="L2552" i="3"/>
  <c r="L2553" i="3"/>
  <c r="L2554" i="3"/>
  <c r="L2575" i="3"/>
  <c r="L2582" i="3"/>
  <c r="L2589" i="3"/>
  <c r="L536" i="3" l="1"/>
  <c r="K291" i="3"/>
  <c r="H33" i="3"/>
  <c r="K2596" i="3"/>
  <c r="E33" i="3"/>
  <c r="L98" i="3"/>
  <c r="G33" i="3"/>
  <c r="I283" i="3"/>
  <c r="E41" i="3"/>
  <c r="H62" i="3"/>
  <c r="L62" i="3" s="1"/>
  <c r="G79" i="3"/>
  <c r="F79" i="3"/>
  <c r="E79" i="3"/>
  <c r="H79" i="3"/>
  <c r="E1064" i="3"/>
  <c r="J1496" i="3"/>
  <c r="F1925" i="3"/>
  <c r="K2017" i="3"/>
  <c r="L60" i="3"/>
  <c r="J1925" i="3"/>
  <c r="E1908" i="3"/>
  <c r="L291" i="3"/>
  <c r="N62" i="3"/>
  <c r="L2600" i="3"/>
  <c r="L1925" i="3"/>
  <c r="G1908" i="3"/>
  <c r="J2600" i="3"/>
  <c r="K2600" i="3"/>
  <c r="F41" i="3"/>
  <c r="G41" i="3"/>
  <c r="L2108" i="3"/>
  <c r="L504" i="3"/>
  <c r="E2427" i="3"/>
  <c r="J2427" i="3" s="1"/>
  <c r="J55" i="3"/>
  <c r="K55" i="3"/>
  <c r="K330" i="3"/>
  <c r="J330" i="3"/>
  <c r="K98" i="3"/>
  <c r="J98" i="3"/>
  <c r="H78" i="3"/>
  <c r="K564" i="3"/>
  <c r="J564" i="3"/>
  <c r="I708" i="3"/>
  <c r="J716" i="3"/>
  <c r="H703" i="3"/>
  <c r="L711" i="3"/>
  <c r="I289" i="3"/>
  <c r="J289" i="3" s="1"/>
  <c r="K504" i="3"/>
  <c r="J504" i="3"/>
  <c r="F2433" i="3"/>
  <c r="F2551" i="3"/>
  <c r="K2551" i="3" s="1"/>
  <c r="K536" i="3"/>
  <c r="J536" i="3"/>
  <c r="G2433" i="3"/>
  <c r="G2425" i="3" s="1"/>
  <c r="L2425" i="3" s="1"/>
  <c r="G2551" i="3"/>
  <c r="L2551" i="3" s="1"/>
  <c r="G2430" i="3"/>
  <c r="I2430" i="3"/>
  <c r="L715" i="3"/>
  <c r="H707" i="3"/>
  <c r="L707" i="3" s="1"/>
  <c r="K44" i="3"/>
  <c r="J44" i="3"/>
  <c r="K2427" i="3"/>
  <c r="J2495" i="3"/>
  <c r="K2495" i="3"/>
  <c r="J2109" i="3"/>
  <c r="K2109" i="3"/>
  <c r="K1344" i="3"/>
  <c r="J1344" i="3"/>
  <c r="I1326" i="3"/>
  <c r="J1361" i="3"/>
  <c r="I61" i="3"/>
  <c r="J61" i="3" s="1"/>
  <c r="L712" i="3"/>
  <c r="H704" i="3"/>
  <c r="L704" i="3" s="1"/>
  <c r="K2550" i="3"/>
  <c r="L2101" i="3"/>
  <c r="H2085" i="3"/>
  <c r="K2101" i="3"/>
  <c r="F2085" i="3"/>
  <c r="J2100" i="3"/>
  <c r="I2084" i="3"/>
  <c r="J1362" i="3"/>
  <c r="K1362" i="3"/>
  <c r="J1865" i="3"/>
  <c r="K1865" i="3"/>
  <c r="I1363" i="3"/>
  <c r="I1346" i="3"/>
  <c r="I62" i="3"/>
  <c r="G1363" i="3"/>
  <c r="G63" i="3" s="1"/>
  <c r="G1346" i="3"/>
  <c r="G1328" i="3" s="1"/>
  <c r="K1361" i="3"/>
  <c r="F61" i="3"/>
  <c r="K566" i="3"/>
  <c r="J566" i="3"/>
  <c r="L538" i="3"/>
  <c r="H290" i="3"/>
  <c r="G2427" i="3"/>
  <c r="G71" i="3" s="1"/>
  <c r="J1367" i="3"/>
  <c r="L716" i="3"/>
  <c r="H708" i="3"/>
  <c r="L708" i="3" s="1"/>
  <c r="I707" i="3"/>
  <c r="J711" i="3"/>
  <c r="K711" i="3"/>
  <c r="H503" i="3"/>
  <c r="J407" i="3"/>
  <c r="K407" i="3"/>
  <c r="J83" i="3"/>
  <c r="K83" i="3"/>
  <c r="L119" i="3"/>
  <c r="H2430" i="3"/>
  <c r="F2430" i="3"/>
  <c r="K48" i="3"/>
  <c r="J48" i="3"/>
  <c r="I78" i="3"/>
  <c r="N504" i="3"/>
  <c r="F2428" i="3"/>
  <c r="K2428" i="3" s="1"/>
  <c r="J57" i="3"/>
  <c r="K57" i="3"/>
  <c r="L161" i="3"/>
  <c r="J119" i="3"/>
  <c r="K119" i="3"/>
  <c r="J46" i="3"/>
  <c r="J161" i="3"/>
  <c r="K161" i="3"/>
  <c r="L79" i="3"/>
  <c r="H2428" i="3"/>
  <c r="L2428" i="3" s="1"/>
  <c r="E2551" i="3"/>
  <c r="L2550" i="3"/>
  <c r="H2427" i="3"/>
  <c r="L2427" i="3" s="1"/>
  <c r="F71" i="3"/>
  <c r="L2424" i="3"/>
  <c r="H68" i="3"/>
  <c r="L68" i="3" s="1"/>
  <c r="K2424" i="3"/>
  <c r="F68" i="3"/>
  <c r="J2101" i="3"/>
  <c r="I2085" i="3"/>
  <c r="L2085" i="3"/>
  <c r="L2100" i="3"/>
  <c r="H2084" i="3"/>
  <c r="L2084" i="3" s="1"/>
  <c r="K2100" i="3"/>
  <c r="F2084" i="3"/>
  <c r="H1346" i="3"/>
  <c r="L1865" i="3"/>
  <c r="H1363" i="3"/>
  <c r="F1363" i="3"/>
  <c r="F63" i="3" s="1"/>
  <c r="F1346" i="3"/>
  <c r="F1328" i="3" s="1"/>
  <c r="K730" i="3"/>
  <c r="J730" i="3"/>
  <c r="I714" i="3"/>
  <c r="K568" i="3"/>
  <c r="J568" i="3"/>
  <c r="L540" i="3"/>
  <c r="H292" i="3"/>
  <c r="K538" i="3"/>
  <c r="J538" i="3"/>
  <c r="I290" i="3"/>
  <c r="G39" i="3"/>
  <c r="L330" i="3"/>
  <c r="J2551" i="3"/>
  <c r="J2424" i="3"/>
  <c r="I68" i="3"/>
  <c r="E2084" i="3"/>
  <c r="J2092" i="3"/>
  <c r="L2109" i="3"/>
  <c r="J2108" i="3"/>
  <c r="K2108" i="3"/>
  <c r="E1363" i="3"/>
  <c r="E63" i="3" s="1"/>
  <c r="E1346" i="3"/>
  <c r="E1328" i="3" s="1"/>
  <c r="L1863" i="3"/>
  <c r="H1361" i="3"/>
  <c r="H1344" i="3"/>
  <c r="H714" i="3"/>
  <c r="L730" i="3"/>
  <c r="K712" i="3"/>
  <c r="I704" i="3"/>
  <c r="J712" i="3"/>
  <c r="K540" i="3"/>
  <c r="J540" i="3"/>
  <c r="I292" i="3"/>
  <c r="L2433" i="3"/>
  <c r="H2434" i="3"/>
  <c r="H2426" i="3" s="1"/>
  <c r="H2423" i="3"/>
  <c r="H67" i="3" s="1"/>
  <c r="F2423" i="3"/>
  <c r="F67" i="3" s="1"/>
  <c r="F29" i="3"/>
  <c r="G69" i="3"/>
  <c r="G2434" i="3"/>
  <c r="G2423" i="3"/>
  <c r="G67" i="3" s="1"/>
  <c r="N67" i="3" s="1"/>
  <c r="G29" i="3"/>
  <c r="I2423" i="3"/>
  <c r="I67" i="3" s="1"/>
  <c r="K67" i="3" s="1"/>
  <c r="E2423" i="3"/>
  <c r="E67" i="3" s="1"/>
  <c r="E29" i="3"/>
  <c r="K2433" i="3"/>
  <c r="I2434" i="3"/>
  <c r="I2426" i="3" s="1"/>
  <c r="G64" i="3"/>
  <c r="G1338" i="3"/>
  <c r="F1338" i="3"/>
  <c r="F23" i="3" s="1"/>
  <c r="L1345" i="3"/>
  <c r="H1327" i="3"/>
  <c r="L1327" i="3" s="1"/>
  <c r="J1345" i="3"/>
  <c r="K1345" i="3"/>
  <c r="I1327" i="3"/>
  <c r="F19" i="3"/>
  <c r="N1141" i="3"/>
  <c r="H57" i="3"/>
  <c r="L57" i="3" s="1"/>
  <c r="N1139" i="3"/>
  <c r="H55" i="3"/>
  <c r="L55" i="3" s="1"/>
  <c r="J285" i="3"/>
  <c r="K285" i="3"/>
  <c r="G21" i="3"/>
  <c r="N21" i="3" s="1"/>
  <c r="H76" i="3"/>
  <c r="J283" i="3"/>
  <c r="K283" i="3"/>
  <c r="L21" i="3"/>
  <c r="L285" i="3"/>
  <c r="K2491" i="3"/>
  <c r="H1718" i="3"/>
  <c r="L1718" i="3" s="1"/>
  <c r="E1331" i="3"/>
  <c r="J1331" i="3" s="1"/>
  <c r="H2086" i="3"/>
  <c r="L882" i="3"/>
  <c r="J1349" i="3"/>
  <c r="N1358" i="3"/>
  <c r="L1358" i="3"/>
  <c r="H930" i="3"/>
  <c r="J622" i="3"/>
  <c r="J1719" i="3"/>
  <c r="E1352" i="3"/>
  <c r="K622" i="3"/>
  <c r="K1358" i="3"/>
  <c r="I1136" i="3"/>
  <c r="I52" i="3" s="1"/>
  <c r="G1343" i="3"/>
  <c r="G1325" i="3" s="1"/>
  <c r="L622" i="3"/>
  <c r="I1064" i="3"/>
  <c r="J1064" i="3" s="1"/>
  <c r="J2491" i="3"/>
  <c r="H1352" i="3"/>
  <c r="H1351" i="3" s="1"/>
  <c r="J1358" i="3"/>
  <c r="F1339" i="3"/>
  <c r="F24" i="3" s="1"/>
  <c r="N882" i="3"/>
  <c r="J1510" i="3"/>
  <c r="L945" i="3"/>
  <c r="N934" i="3"/>
  <c r="J2143" i="3"/>
  <c r="N1360" i="3"/>
  <c r="N945" i="3"/>
  <c r="I34" i="3"/>
  <c r="J34" i="3" s="1"/>
  <c r="F944" i="3"/>
  <c r="K944" i="3" s="1"/>
  <c r="J1460" i="3"/>
  <c r="H926" i="3"/>
  <c r="N926" i="3" s="1"/>
  <c r="N58" i="3"/>
  <c r="E64" i="3"/>
  <c r="L1924" i="3"/>
  <c r="L1804" i="3"/>
  <c r="L1356" i="3"/>
  <c r="J1357" i="3"/>
  <c r="K1226" i="3"/>
  <c r="L1217" i="3"/>
  <c r="J935" i="3"/>
  <c r="J944" i="3"/>
  <c r="F716" i="3"/>
  <c r="F708" i="3" s="1"/>
  <c r="J2431" i="3"/>
  <c r="J2015" i="3"/>
  <c r="L1367" i="3"/>
  <c r="J1213" i="3"/>
  <c r="H1119" i="3"/>
  <c r="L1119" i="3" s="1"/>
  <c r="J934" i="3"/>
  <c r="L643" i="3"/>
  <c r="N1460" i="3"/>
  <c r="H1339" i="3"/>
  <c r="H24" i="3" s="1"/>
  <c r="G2547" i="3"/>
  <c r="L2547" i="3" s="1"/>
  <c r="E1339" i="3"/>
  <c r="E24" i="3" s="1"/>
  <c r="G1122" i="3"/>
  <c r="G1114" i="3" s="1"/>
  <c r="L1176" i="3"/>
  <c r="N1127" i="3"/>
  <c r="K2121" i="3"/>
  <c r="J926" i="3"/>
  <c r="F2547" i="3"/>
  <c r="K2547" i="3" s="1"/>
  <c r="L2436" i="3"/>
  <c r="J2121" i="3"/>
  <c r="K2143" i="3"/>
  <c r="N1282" i="3"/>
  <c r="K1215" i="3"/>
  <c r="E1204" i="3"/>
  <c r="N613" i="3"/>
  <c r="L302" i="3"/>
  <c r="I1126" i="3"/>
  <c r="K1126" i="3" s="1"/>
  <c r="N1726" i="3"/>
  <c r="N1510" i="3"/>
  <c r="K1218" i="3"/>
  <c r="J1360" i="3"/>
  <c r="N1029" i="3"/>
  <c r="N161" i="3"/>
  <c r="E2433" i="3"/>
  <c r="E2425" i="3" s="1"/>
  <c r="J2425" i="3" s="1"/>
  <c r="J293" i="3"/>
  <c r="L993" i="3"/>
  <c r="J1205" i="3"/>
  <c r="J1923" i="3"/>
  <c r="J1215" i="3"/>
  <c r="N286" i="3"/>
  <c r="K1489" i="3"/>
  <c r="N1336" i="3"/>
  <c r="I1207" i="3"/>
  <c r="J1207" i="3" s="1"/>
  <c r="L1141" i="3"/>
  <c r="N1144" i="3"/>
  <c r="L1129" i="3"/>
  <c r="K1065" i="3"/>
  <c r="J932" i="3"/>
  <c r="E1329" i="3"/>
  <c r="N1367" i="3"/>
  <c r="L934" i="3"/>
  <c r="N1014" i="3"/>
  <c r="K880" i="3"/>
  <c r="J613" i="3"/>
  <c r="N293" i="3"/>
  <c r="L2015" i="3"/>
  <c r="G1923" i="3"/>
  <c r="N1490" i="3"/>
  <c r="G1489" i="3"/>
  <c r="G1342" i="3" s="1"/>
  <c r="J993" i="3"/>
  <c r="J1171" i="3"/>
  <c r="J1176" i="3"/>
  <c r="L1106" i="3"/>
  <c r="K926" i="3"/>
  <c r="N536" i="3"/>
  <c r="K1923" i="3"/>
  <c r="F1352" i="3"/>
  <c r="F1351" i="3" s="1"/>
  <c r="J687" i="3"/>
  <c r="E2547" i="3"/>
  <c r="J2547" i="3" s="1"/>
  <c r="K2222" i="3"/>
  <c r="H2089" i="3"/>
  <c r="K1719" i="3"/>
  <c r="J1675" i="3"/>
  <c r="H1343" i="3"/>
  <c r="J1924" i="3"/>
  <c r="I1352" i="3"/>
  <c r="I1351" i="3" s="1"/>
  <c r="G1352" i="3"/>
  <c r="G1351" i="3" s="1"/>
  <c r="L614" i="3"/>
  <c r="N407" i="3"/>
  <c r="L1360" i="3"/>
  <c r="J1141" i="3"/>
  <c r="J1065" i="3"/>
  <c r="I927" i="3"/>
  <c r="I921" i="3" s="1"/>
  <c r="F930" i="3"/>
  <c r="K930" i="3" s="1"/>
  <c r="L2222" i="3"/>
  <c r="J1912" i="3"/>
  <c r="F1718" i="3"/>
  <c r="K1490" i="3"/>
  <c r="E929" i="3"/>
  <c r="K1675" i="3"/>
  <c r="I1343" i="3"/>
  <c r="F1064" i="3"/>
  <c r="N1064" i="3"/>
  <c r="N687" i="3"/>
  <c r="L2121" i="3"/>
  <c r="N88" i="3"/>
  <c r="N1780" i="3"/>
  <c r="L2431" i="3"/>
  <c r="K2431" i="3"/>
  <c r="L2111" i="3"/>
  <c r="L1912" i="3"/>
  <c r="N1804" i="3"/>
  <c r="L1726" i="3"/>
  <c r="L2143" i="3"/>
  <c r="G1339" i="3"/>
  <c r="G24" i="3" s="1"/>
  <c r="K1912" i="3"/>
  <c r="L1719" i="3"/>
  <c r="N1675" i="3"/>
  <c r="N1348" i="3"/>
  <c r="L1347" i="3"/>
  <c r="F1343" i="3"/>
  <c r="F1325" i="3" s="1"/>
  <c r="E1212" i="3"/>
  <c r="L1174" i="3"/>
  <c r="K1460" i="3"/>
  <c r="L1065" i="3"/>
  <c r="K687" i="3"/>
  <c r="K293" i="3"/>
  <c r="G51" i="3"/>
  <c r="K1357" i="3"/>
  <c r="K1141" i="3"/>
  <c r="N622" i="3"/>
  <c r="K2095" i="3"/>
  <c r="I2089" i="3"/>
  <c r="J1218" i="3"/>
  <c r="J1169" i="3"/>
  <c r="K993" i="3"/>
  <c r="L664" i="3"/>
  <c r="L2491" i="3"/>
  <c r="N993" i="3"/>
  <c r="E930" i="3"/>
  <c r="K2090" i="3"/>
  <c r="G2089" i="3"/>
  <c r="N1173" i="3"/>
  <c r="G50" i="3"/>
  <c r="L50" i="3" s="1"/>
  <c r="H1168" i="3"/>
  <c r="L1169" i="3"/>
  <c r="H46" i="3"/>
  <c r="L46" i="3" s="1"/>
  <c r="I1122" i="3"/>
  <c r="I53" i="3"/>
  <c r="E1122" i="3"/>
  <c r="E1114" i="3" s="1"/>
  <c r="E1113" i="3" s="1"/>
  <c r="E53" i="3"/>
  <c r="F2089" i="3"/>
  <c r="K1367" i="3"/>
  <c r="K1176" i="3"/>
  <c r="N1171" i="3"/>
  <c r="E1168" i="3"/>
  <c r="E45" i="3" s="1"/>
  <c r="N1176" i="3"/>
  <c r="G1168" i="3"/>
  <c r="H1126" i="3"/>
  <c r="H32" i="3" s="1"/>
  <c r="L1139" i="3"/>
  <c r="H1124" i="3"/>
  <c r="K934" i="3"/>
  <c r="G503" i="3"/>
  <c r="I1365" i="3"/>
  <c r="K1365" i="3" s="1"/>
  <c r="L1675" i="3"/>
  <c r="L1510" i="3"/>
  <c r="L1397" i="3"/>
  <c r="J1397" i="3"/>
  <c r="F1329" i="3"/>
  <c r="I1210" i="3"/>
  <c r="K1210" i="3" s="1"/>
  <c r="L1226" i="3"/>
  <c r="I1212" i="3"/>
  <c r="J1137" i="3"/>
  <c r="L1460" i="3"/>
  <c r="G930" i="3"/>
  <c r="K882" i="3"/>
  <c r="L773" i="3"/>
  <c r="N294" i="3"/>
  <c r="L293" i="3"/>
  <c r="N1065" i="3"/>
  <c r="K935" i="3"/>
  <c r="K932" i="3"/>
  <c r="L687" i="3"/>
  <c r="L294" i="3"/>
  <c r="L88" i="3"/>
  <c r="L1282" i="3"/>
  <c r="N564" i="3"/>
  <c r="H2082" i="3"/>
  <c r="H2097" i="3"/>
  <c r="E1906" i="3"/>
  <c r="K1173" i="3"/>
  <c r="I50" i="3"/>
  <c r="J1173" i="3"/>
  <c r="F1168" i="3"/>
  <c r="F45" i="3" s="1"/>
  <c r="F46" i="3"/>
  <c r="K46" i="3" s="1"/>
  <c r="L1173" i="3"/>
  <c r="K1169" i="3"/>
  <c r="E1121" i="3"/>
  <c r="E52" i="3"/>
  <c r="J885" i="3"/>
  <c r="E877" i="3"/>
  <c r="J877" i="3" s="1"/>
  <c r="K1171" i="3"/>
  <c r="I1168" i="3"/>
  <c r="L1171" i="3"/>
  <c r="N1169" i="3"/>
  <c r="L1029" i="3"/>
  <c r="G289" i="3"/>
  <c r="N289" i="3" s="1"/>
  <c r="I503" i="3"/>
  <c r="H69" i="3"/>
  <c r="K2435" i="3"/>
  <c r="J2435" i="3"/>
  <c r="I71" i="3"/>
  <c r="G2422" i="3"/>
  <c r="G66" i="3" s="1"/>
  <c r="H2296" i="3"/>
  <c r="H2289" i="3"/>
  <c r="E2089" i="3"/>
  <c r="E2086" i="3"/>
  <c r="J2094" i="3"/>
  <c r="E23" i="3"/>
  <c r="K2111" i="3"/>
  <c r="J2111" i="3"/>
  <c r="G2087" i="3"/>
  <c r="L2087" i="3" s="1"/>
  <c r="L2103" i="3"/>
  <c r="K2102" i="3"/>
  <c r="I2086" i="3"/>
  <c r="J2102" i="3"/>
  <c r="K2098" i="3"/>
  <c r="I2097" i="3"/>
  <c r="I2082" i="3"/>
  <c r="J2098" i="3"/>
  <c r="G2105" i="3"/>
  <c r="L2106" i="3"/>
  <c r="E2105" i="3"/>
  <c r="K1804" i="3"/>
  <c r="J1804" i="3"/>
  <c r="F2097" i="3"/>
  <c r="F2082" i="3"/>
  <c r="N1365" i="3"/>
  <c r="L1365" i="3"/>
  <c r="G65" i="3"/>
  <c r="L65" i="3" s="1"/>
  <c r="H1906" i="3"/>
  <c r="L1915" i="3"/>
  <c r="L1349" i="3"/>
  <c r="H1331" i="3"/>
  <c r="N1349" i="3"/>
  <c r="H34" i="3"/>
  <c r="K1348" i="3"/>
  <c r="J1348" i="3"/>
  <c r="N1218" i="3"/>
  <c r="G1210" i="3"/>
  <c r="K1142" i="3"/>
  <c r="J1142" i="3"/>
  <c r="I58" i="3"/>
  <c r="I1127" i="3"/>
  <c r="I33" i="3" s="1"/>
  <c r="L1137" i="3"/>
  <c r="H53" i="3"/>
  <c r="L53" i="3" s="1"/>
  <c r="H1122" i="3"/>
  <c r="F53" i="3"/>
  <c r="F1122" i="3"/>
  <c r="K1137" i="3"/>
  <c r="K2436" i="3"/>
  <c r="I72" i="3"/>
  <c r="J2436" i="3"/>
  <c r="G2304" i="3"/>
  <c r="L2304" i="3" s="1"/>
  <c r="G2297" i="3"/>
  <c r="L2305" i="3"/>
  <c r="E2304" i="3"/>
  <c r="E2297" i="3"/>
  <c r="K1915" i="3"/>
  <c r="J1915" i="3"/>
  <c r="I1906" i="3"/>
  <c r="F1906" i="3"/>
  <c r="H64" i="3"/>
  <c r="G1359" i="3"/>
  <c r="N1354" i="3"/>
  <c r="J1217" i="3"/>
  <c r="K1217" i="3"/>
  <c r="I1209" i="3"/>
  <c r="G1212" i="3"/>
  <c r="K1071" i="3"/>
  <c r="J1071" i="3"/>
  <c r="K1029" i="3"/>
  <c r="J1029" i="3"/>
  <c r="K884" i="3"/>
  <c r="F876" i="3"/>
  <c r="K876" i="3" s="1"/>
  <c r="H871" i="3"/>
  <c r="I871" i="3"/>
  <c r="H43" i="3"/>
  <c r="I703" i="3"/>
  <c r="N726" i="3"/>
  <c r="F703" i="3"/>
  <c r="K611" i="3"/>
  <c r="I603" i="3"/>
  <c r="J611" i="3"/>
  <c r="N611" i="3"/>
  <c r="G603" i="3"/>
  <c r="L609" i="3"/>
  <c r="H601" i="3"/>
  <c r="N601" i="3" s="1"/>
  <c r="H608" i="3"/>
  <c r="K613" i="3"/>
  <c r="N609" i="3"/>
  <c r="E608" i="3"/>
  <c r="E601" i="3"/>
  <c r="K294" i="3"/>
  <c r="I286" i="3"/>
  <c r="J294" i="3"/>
  <c r="H281" i="3"/>
  <c r="F281" i="3"/>
  <c r="F288" i="3"/>
  <c r="F280" i="3" s="1"/>
  <c r="I281" i="3"/>
  <c r="I82" i="3"/>
  <c r="I74" i="3"/>
  <c r="J1347" i="3"/>
  <c r="K1347" i="3"/>
  <c r="K1356" i="3"/>
  <c r="J1356" i="3"/>
  <c r="N1356" i="3"/>
  <c r="H1359" i="3"/>
  <c r="N1347" i="3"/>
  <c r="L1218" i="3"/>
  <c r="N1137" i="3"/>
  <c r="N935" i="3"/>
  <c r="G927" i="3"/>
  <c r="N927" i="3" s="1"/>
  <c r="K924" i="3"/>
  <c r="J924" i="3"/>
  <c r="N932" i="3"/>
  <c r="G924" i="3"/>
  <c r="G929" i="3"/>
  <c r="L932" i="3"/>
  <c r="F877" i="3"/>
  <c r="K877" i="3" s="1"/>
  <c r="K885" i="3"/>
  <c r="N880" i="3"/>
  <c r="G872" i="3"/>
  <c r="L880" i="3"/>
  <c r="G879" i="3"/>
  <c r="E872" i="3"/>
  <c r="J880" i="3"/>
  <c r="E879" i="3"/>
  <c r="E841" i="3"/>
  <c r="E715" i="3" s="1"/>
  <c r="E707" i="3" s="1"/>
  <c r="F715" i="3"/>
  <c r="F707" i="3" s="1"/>
  <c r="K643" i="3"/>
  <c r="J643" i="3"/>
  <c r="N643" i="3"/>
  <c r="G608" i="3"/>
  <c r="K302" i="3"/>
  <c r="J302" i="3"/>
  <c r="N302" i="3"/>
  <c r="K88" i="3"/>
  <c r="J88" i="3"/>
  <c r="I79" i="3"/>
  <c r="H82" i="3"/>
  <c r="H74" i="3"/>
  <c r="F74" i="3"/>
  <c r="N285" i="3"/>
  <c r="L935" i="3"/>
  <c r="N716" i="3"/>
  <c r="F2422" i="3"/>
  <c r="F66" i="3" s="1"/>
  <c r="F2296" i="3"/>
  <c r="F2289" i="3"/>
  <c r="F2288" i="3" s="1"/>
  <c r="L2435" i="3"/>
  <c r="J2222" i="3"/>
  <c r="K2103" i="3"/>
  <c r="I2087" i="3"/>
  <c r="J2103" i="3"/>
  <c r="G2086" i="3"/>
  <c r="L2102" i="3"/>
  <c r="K2106" i="3"/>
  <c r="I2105" i="3"/>
  <c r="J2106" i="3"/>
  <c r="G2097" i="3"/>
  <c r="G2082" i="3"/>
  <c r="L2098" i="3"/>
  <c r="E2097" i="3"/>
  <c r="E2082" i="3"/>
  <c r="F2105" i="3"/>
  <c r="H2105" i="3"/>
  <c r="I1330" i="3"/>
  <c r="I24" i="3"/>
  <c r="J1911" i="3"/>
  <c r="K1911" i="3"/>
  <c r="J1907" i="3"/>
  <c r="K1907" i="3"/>
  <c r="I1334" i="3"/>
  <c r="I19" i="3" s="1"/>
  <c r="F1331" i="3"/>
  <c r="F34" i="3"/>
  <c r="F16" i="3" s="1"/>
  <c r="N1345" i="3"/>
  <c r="I1342" i="3"/>
  <c r="K1282" i="3"/>
  <c r="J1282" i="3"/>
  <c r="N1215" i="3"/>
  <c r="G1207" i="3"/>
  <c r="L1213" i="3"/>
  <c r="H1205" i="3"/>
  <c r="H1212" i="3"/>
  <c r="F1205" i="3"/>
  <c r="F1212" i="3"/>
  <c r="K1213" i="3"/>
  <c r="K1139" i="3"/>
  <c r="J1139" i="3"/>
  <c r="I1124" i="3"/>
  <c r="L1144" i="3"/>
  <c r="H1136" i="3"/>
  <c r="N1136" i="3" s="1"/>
  <c r="F1136" i="3"/>
  <c r="K1144" i="3"/>
  <c r="I69" i="3"/>
  <c r="J2311" i="3"/>
  <c r="K2311" i="3"/>
  <c r="K2305" i="3"/>
  <c r="I2304" i="3"/>
  <c r="J2305" i="3"/>
  <c r="I2297" i="3"/>
  <c r="K2164" i="3"/>
  <c r="J2164" i="3"/>
  <c r="L2164" i="3"/>
  <c r="L1911" i="3"/>
  <c r="L1907" i="3"/>
  <c r="H1334" i="3"/>
  <c r="H19" i="3" s="1"/>
  <c r="E65" i="3"/>
  <c r="J1718" i="3"/>
  <c r="J1490" i="3"/>
  <c r="E1489" i="3"/>
  <c r="E1343" i="3"/>
  <c r="L1348" i="3"/>
  <c r="L1357" i="3"/>
  <c r="N1357" i="3"/>
  <c r="K1439" i="3"/>
  <c r="J1439" i="3"/>
  <c r="N1439" i="3"/>
  <c r="N1364" i="3"/>
  <c r="N1226" i="3"/>
  <c r="G1209" i="3"/>
  <c r="N1217" i="3"/>
  <c r="L1215" i="3"/>
  <c r="N1213" i="3"/>
  <c r="N944" i="3"/>
  <c r="L885" i="3"/>
  <c r="N885" i="3"/>
  <c r="G877" i="3"/>
  <c r="I839" i="3"/>
  <c r="I713" i="3" s="1"/>
  <c r="N715" i="3"/>
  <c r="K726" i="3"/>
  <c r="J726" i="3"/>
  <c r="N711" i="3"/>
  <c r="G703" i="3"/>
  <c r="E703" i="3"/>
  <c r="K614" i="3"/>
  <c r="I606" i="3"/>
  <c r="J614" i="3"/>
  <c r="N614" i="3"/>
  <c r="G606" i="3"/>
  <c r="L613" i="3"/>
  <c r="H605" i="3"/>
  <c r="L605" i="3" s="1"/>
  <c r="E603" i="3"/>
  <c r="F601" i="3"/>
  <c r="F608" i="3"/>
  <c r="L611" i="3"/>
  <c r="H603" i="3"/>
  <c r="J609" i="3"/>
  <c r="I608" i="3"/>
  <c r="K609" i="3"/>
  <c r="I601" i="3"/>
  <c r="J605" i="3"/>
  <c r="K605" i="3"/>
  <c r="N291" i="3"/>
  <c r="E281" i="3"/>
  <c r="N119" i="3"/>
  <c r="N83" i="3"/>
  <c r="E74" i="3"/>
  <c r="L1439" i="3"/>
  <c r="K1349" i="3"/>
  <c r="G52" i="3"/>
  <c r="G1121" i="3"/>
  <c r="K1014" i="3"/>
  <c r="J1014" i="3"/>
  <c r="L944" i="3"/>
  <c r="H929" i="3"/>
  <c r="N884" i="3"/>
  <c r="G876" i="3"/>
  <c r="L884" i="3"/>
  <c r="E876" i="3"/>
  <c r="J876" i="3" s="1"/>
  <c r="J884" i="3"/>
  <c r="J882" i="3"/>
  <c r="F879" i="3"/>
  <c r="F871" i="3" s="1"/>
  <c r="K773" i="3"/>
  <c r="J773" i="3"/>
  <c r="N773" i="3"/>
  <c r="L726" i="3"/>
  <c r="N98" i="3"/>
  <c r="N60" i="3"/>
  <c r="N44" i="3"/>
  <c r="L1064" i="3"/>
  <c r="L1014" i="3"/>
  <c r="L286" i="3"/>
  <c r="F72" i="3" l="1"/>
  <c r="F33" i="3"/>
  <c r="I32" i="3"/>
  <c r="N79" i="3"/>
  <c r="E280" i="3"/>
  <c r="E871" i="3"/>
  <c r="J872" i="3"/>
  <c r="E1351" i="3"/>
  <c r="J1908" i="3"/>
  <c r="E1335" i="3"/>
  <c r="H922" i="3"/>
  <c r="H921" i="3" s="1"/>
  <c r="G1335" i="3"/>
  <c r="L1908" i="3"/>
  <c r="K1925" i="3"/>
  <c r="F1908" i="3"/>
  <c r="J67" i="3"/>
  <c r="E71" i="3"/>
  <c r="I288" i="3"/>
  <c r="K288" i="3" s="1"/>
  <c r="J715" i="3"/>
  <c r="J79" i="3"/>
  <c r="K79" i="3"/>
  <c r="J74" i="3"/>
  <c r="K74" i="3"/>
  <c r="K281" i="3"/>
  <c r="J281" i="3"/>
  <c r="K58" i="3"/>
  <c r="J58" i="3"/>
  <c r="J503" i="3"/>
  <c r="K503" i="3"/>
  <c r="K50" i="3"/>
  <c r="J50" i="3"/>
  <c r="N51" i="3"/>
  <c r="L51" i="3"/>
  <c r="I70" i="3"/>
  <c r="H70" i="3"/>
  <c r="J292" i="3"/>
  <c r="I284" i="3"/>
  <c r="K292" i="3"/>
  <c r="K704" i="3"/>
  <c r="J704" i="3"/>
  <c r="L1344" i="3"/>
  <c r="H1326" i="3"/>
  <c r="J290" i="3"/>
  <c r="I282" i="3"/>
  <c r="K290" i="3"/>
  <c r="L503" i="3"/>
  <c r="K715" i="3"/>
  <c r="H282" i="3"/>
  <c r="L290" i="3"/>
  <c r="J62" i="3"/>
  <c r="K62" i="3"/>
  <c r="K1363" i="3"/>
  <c r="J1363" i="3"/>
  <c r="I63" i="3"/>
  <c r="K61" i="3"/>
  <c r="K708" i="3"/>
  <c r="J708" i="3"/>
  <c r="I705" i="3"/>
  <c r="E2081" i="3"/>
  <c r="N74" i="3"/>
  <c r="L74" i="3"/>
  <c r="K289" i="3"/>
  <c r="H288" i="3"/>
  <c r="H280" i="3" s="1"/>
  <c r="L64" i="3"/>
  <c r="F2081" i="3"/>
  <c r="H2081" i="3"/>
  <c r="J53" i="3"/>
  <c r="K53" i="3"/>
  <c r="L2423" i="3"/>
  <c r="J2423" i="3"/>
  <c r="K2423" i="3"/>
  <c r="J52" i="3"/>
  <c r="G31" i="3"/>
  <c r="G13" i="3" s="1"/>
  <c r="G2426" i="3"/>
  <c r="G70" i="3" s="1"/>
  <c r="H706" i="3"/>
  <c r="L706" i="3" s="1"/>
  <c r="L714" i="3"/>
  <c r="L1361" i="3"/>
  <c r="H61" i="3"/>
  <c r="L61" i="3" s="1"/>
  <c r="K68" i="3"/>
  <c r="J68" i="3"/>
  <c r="H284" i="3"/>
  <c r="L292" i="3"/>
  <c r="K714" i="3"/>
  <c r="I706" i="3"/>
  <c r="J714" i="3"/>
  <c r="L1363" i="3"/>
  <c r="H63" i="3"/>
  <c r="L63" i="3" s="1"/>
  <c r="L1346" i="3"/>
  <c r="H1328" i="3"/>
  <c r="L1328" i="3" s="1"/>
  <c r="J2085" i="3"/>
  <c r="K2085" i="3"/>
  <c r="H71" i="3"/>
  <c r="L71" i="3" s="1"/>
  <c r="H72" i="3"/>
  <c r="K707" i="3"/>
  <c r="J707" i="3"/>
  <c r="J1346" i="3"/>
  <c r="I1328" i="3"/>
  <c r="K1346" i="3"/>
  <c r="J2084" i="3"/>
  <c r="K2084" i="3"/>
  <c r="E2430" i="3"/>
  <c r="F2434" i="3"/>
  <c r="F2425" i="3"/>
  <c r="K716" i="3"/>
  <c r="L69" i="3"/>
  <c r="K2434" i="3"/>
  <c r="I31" i="3"/>
  <c r="J2432" i="3"/>
  <c r="K2432" i="3"/>
  <c r="I29" i="3"/>
  <c r="K29" i="3" s="1"/>
  <c r="L2432" i="3"/>
  <c r="H29" i="3"/>
  <c r="L2434" i="3"/>
  <c r="H31" i="3"/>
  <c r="E69" i="3"/>
  <c r="E2434" i="3"/>
  <c r="J2433" i="3"/>
  <c r="L67" i="3"/>
  <c r="K72" i="3"/>
  <c r="J72" i="3"/>
  <c r="J69" i="3"/>
  <c r="J71" i="3"/>
  <c r="K71" i="3"/>
  <c r="J1327" i="3"/>
  <c r="K1327" i="3"/>
  <c r="I21" i="3"/>
  <c r="N1122" i="3"/>
  <c r="H1342" i="3"/>
  <c r="L1342" i="3" s="1"/>
  <c r="N1718" i="3"/>
  <c r="L2086" i="3"/>
  <c r="F1330" i="3"/>
  <c r="K1330" i="3" s="1"/>
  <c r="E1359" i="3"/>
  <c r="E59" i="3" s="1"/>
  <c r="I929" i="3"/>
  <c r="J929" i="3" s="1"/>
  <c r="K1064" i="3"/>
  <c r="J1352" i="3"/>
  <c r="I16" i="3"/>
  <c r="J16" i="3" s="1"/>
  <c r="L1343" i="3"/>
  <c r="I1121" i="3"/>
  <c r="J1121" i="3" s="1"/>
  <c r="L2089" i="3"/>
  <c r="K1339" i="3"/>
  <c r="J1136" i="3"/>
  <c r="J1212" i="3"/>
  <c r="L289" i="3"/>
  <c r="L926" i="3"/>
  <c r="E1333" i="3"/>
  <c r="E1330" i="3"/>
  <c r="J1330" i="3" s="1"/>
  <c r="H1330" i="3"/>
  <c r="L1352" i="3"/>
  <c r="N1352" i="3"/>
  <c r="L1339" i="3"/>
  <c r="N1343" i="3"/>
  <c r="J1210" i="3"/>
  <c r="N1119" i="3"/>
  <c r="L929" i="3"/>
  <c r="J927" i="3"/>
  <c r="F15" i="3"/>
  <c r="F929" i="3"/>
  <c r="J1339" i="3"/>
  <c r="G1330" i="3"/>
  <c r="N1339" i="3"/>
  <c r="K927" i="3"/>
  <c r="H28" i="3"/>
  <c r="J1365" i="3"/>
  <c r="J2089" i="3"/>
  <c r="K2089" i="3"/>
  <c r="K1343" i="3"/>
  <c r="K1207" i="3"/>
  <c r="N1327" i="3"/>
  <c r="I1118" i="3"/>
  <c r="K1118" i="3" s="1"/>
  <c r="L927" i="3"/>
  <c r="F43" i="3"/>
  <c r="E2422" i="3"/>
  <c r="E66" i="3" s="1"/>
  <c r="G23" i="3"/>
  <c r="J1126" i="3"/>
  <c r="G1906" i="3"/>
  <c r="L1906" i="3" s="1"/>
  <c r="L1923" i="3"/>
  <c r="N930" i="3"/>
  <c r="N708" i="3"/>
  <c r="N608" i="3"/>
  <c r="L930" i="3"/>
  <c r="K1352" i="3"/>
  <c r="F28" i="3"/>
  <c r="F10" i="3" s="1"/>
  <c r="L1489" i="3"/>
  <c r="N1489" i="3"/>
  <c r="G922" i="3"/>
  <c r="G921" i="3" s="1"/>
  <c r="K1718" i="3"/>
  <c r="F922" i="3"/>
  <c r="F921" i="3" s="1"/>
  <c r="K921" i="3" s="1"/>
  <c r="F1342" i="3"/>
  <c r="K1342" i="3" s="1"/>
  <c r="I65" i="3"/>
  <c r="N46" i="3"/>
  <c r="E922" i="3"/>
  <c r="J930" i="3"/>
  <c r="N605" i="3"/>
  <c r="H42" i="3"/>
  <c r="I1204" i="3"/>
  <c r="J1204" i="3" s="1"/>
  <c r="G1329" i="3"/>
  <c r="K1168" i="3"/>
  <c r="I45" i="3"/>
  <c r="J1168" i="3"/>
  <c r="L1124" i="3"/>
  <c r="H1116" i="3"/>
  <c r="N1124" i="3"/>
  <c r="N57" i="3"/>
  <c r="N1168" i="3"/>
  <c r="G45" i="3"/>
  <c r="N48" i="3"/>
  <c r="H45" i="3"/>
  <c r="L45" i="3" s="1"/>
  <c r="L1168" i="3"/>
  <c r="N503" i="3"/>
  <c r="L603" i="3"/>
  <c r="K1212" i="3"/>
  <c r="L1212" i="3"/>
  <c r="L2097" i="3"/>
  <c r="K34" i="3"/>
  <c r="G281" i="3"/>
  <c r="L281" i="3" s="1"/>
  <c r="G288" i="3"/>
  <c r="N55" i="3"/>
  <c r="H1118" i="3"/>
  <c r="L1126" i="3"/>
  <c r="N1126" i="3"/>
  <c r="J1122" i="3"/>
  <c r="I1114" i="3"/>
  <c r="J1114" i="3" s="1"/>
  <c r="N50" i="3"/>
  <c r="F64" i="3"/>
  <c r="F1359" i="3"/>
  <c r="E43" i="3"/>
  <c r="N876" i="3"/>
  <c r="L876" i="3"/>
  <c r="G1113" i="3"/>
  <c r="L1351" i="3"/>
  <c r="J601" i="3"/>
  <c r="I600" i="3"/>
  <c r="K601" i="3"/>
  <c r="K608" i="3"/>
  <c r="J608" i="3"/>
  <c r="N606" i="3"/>
  <c r="L606" i="3"/>
  <c r="H839" i="3"/>
  <c r="H713" i="3" s="1"/>
  <c r="I30" i="3"/>
  <c r="I836" i="3"/>
  <c r="E1325" i="3"/>
  <c r="J1343" i="3"/>
  <c r="L1334" i="3"/>
  <c r="H1325" i="3"/>
  <c r="N1325" i="3" s="1"/>
  <c r="H1333" i="3"/>
  <c r="N1334" i="3"/>
  <c r="L1338" i="3"/>
  <c r="H23" i="3"/>
  <c r="H1329" i="3"/>
  <c r="K2430" i="3"/>
  <c r="I2422" i="3"/>
  <c r="H1121" i="3"/>
  <c r="L1121" i="3" s="1"/>
  <c r="L1136" i="3"/>
  <c r="H52" i="3"/>
  <c r="L52" i="3" s="1"/>
  <c r="J1124" i="3"/>
  <c r="K1124" i="3"/>
  <c r="I1116" i="3"/>
  <c r="F1204" i="3"/>
  <c r="K1205" i="3"/>
  <c r="L1205" i="3"/>
  <c r="H1204" i="3"/>
  <c r="N1207" i="3"/>
  <c r="L1207" i="3"/>
  <c r="I64" i="3"/>
  <c r="I1359" i="3"/>
  <c r="K24" i="3"/>
  <c r="J24" i="3"/>
  <c r="G2081" i="3"/>
  <c r="L2082" i="3"/>
  <c r="I42" i="3"/>
  <c r="H73" i="3"/>
  <c r="I43" i="3"/>
  <c r="N872" i="3"/>
  <c r="L872" i="3"/>
  <c r="N924" i="3"/>
  <c r="L924" i="3"/>
  <c r="K1331" i="3"/>
  <c r="I280" i="3"/>
  <c r="K286" i="3"/>
  <c r="J286" i="3"/>
  <c r="L601" i="3"/>
  <c r="H600" i="3"/>
  <c r="N603" i="3"/>
  <c r="K871" i="3"/>
  <c r="N1205" i="3"/>
  <c r="N1359" i="3"/>
  <c r="G59" i="3"/>
  <c r="G2296" i="3"/>
  <c r="L2296" i="3" s="1"/>
  <c r="G2289" i="3"/>
  <c r="G2288" i="3" s="1"/>
  <c r="N53" i="3"/>
  <c r="J1127" i="3"/>
  <c r="K1127" i="3"/>
  <c r="I1119" i="3"/>
  <c r="N1210" i="3"/>
  <c r="L1210" i="3"/>
  <c r="F1324" i="3"/>
  <c r="K2082" i="3"/>
  <c r="I2081" i="3"/>
  <c r="J2082" i="3"/>
  <c r="K2086" i="3"/>
  <c r="J2086" i="3"/>
  <c r="H2288" i="3"/>
  <c r="L2297" i="3"/>
  <c r="L2430" i="3"/>
  <c r="H2422" i="3"/>
  <c r="G28" i="3"/>
  <c r="L33" i="3"/>
  <c r="H15" i="3"/>
  <c r="E28" i="3"/>
  <c r="F600" i="3"/>
  <c r="N33" i="3"/>
  <c r="K606" i="3"/>
  <c r="J606" i="3"/>
  <c r="N703" i="3"/>
  <c r="L703" i="3"/>
  <c r="N707" i="3"/>
  <c r="N877" i="3"/>
  <c r="L877" i="3"/>
  <c r="N1209" i="3"/>
  <c r="L1209" i="3"/>
  <c r="E1342" i="3"/>
  <c r="J1489" i="3"/>
  <c r="J2297" i="3"/>
  <c r="K2297" i="3"/>
  <c r="I2296" i="3"/>
  <c r="I2289" i="3"/>
  <c r="K2304" i="3"/>
  <c r="J2304" i="3"/>
  <c r="F1121" i="3"/>
  <c r="F52" i="3"/>
  <c r="K52" i="3" s="1"/>
  <c r="N1338" i="3"/>
  <c r="J1334" i="3"/>
  <c r="I1333" i="3"/>
  <c r="I1325" i="3"/>
  <c r="K1334" i="3"/>
  <c r="J1338" i="3"/>
  <c r="I1329" i="3"/>
  <c r="K1338" i="3"/>
  <c r="I23" i="3"/>
  <c r="N24" i="3"/>
  <c r="G15" i="3"/>
  <c r="L24" i="3"/>
  <c r="L2105" i="3"/>
  <c r="K2105" i="3"/>
  <c r="J2105" i="3"/>
  <c r="K2087" i="3"/>
  <c r="J2087" i="3"/>
  <c r="H38" i="3"/>
  <c r="I15" i="3"/>
  <c r="N879" i="3"/>
  <c r="G871" i="3"/>
  <c r="N871" i="3" s="1"/>
  <c r="N929" i="3"/>
  <c r="L1359" i="3"/>
  <c r="H59" i="3"/>
  <c r="L59" i="3" s="1"/>
  <c r="G43" i="3"/>
  <c r="N43" i="3" s="1"/>
  <c r="I28" i="3"/>
  <c r="I73" i="3"/>
  <c r="N283" i="3"/>
  <c r="G600" i="3"/>
  <c r="E600" i="3"/>
  <c r="L608" i="3"/>
  <c r="K603" i="3"/>
  <c r="J603" i="3"/>
  <c r="K703" i="3"/>
  <c r="J703" i="3"/>
  <c r="K879" i="3"/>
  <c r="J879" i="3"/>
  <c r="L879" i="3"/>
  <c r="N1212" i="3"/>
  <c r="G1204" i="3"/>
  <c r="J1209" i="3"/>
  <c r="K1209" i="3"/>
  <c r="N1351" i="3"/>
  <c r="J1351" i="3"/>
  <c r="K1351" i="3"/>
  <c r="N64" i="3"/>
  <c r="E15" i="3"/>
  <c r="J1906" i="3"/>
  <c r="K1906" i="3"/>
  <c r="E2296" i="3"/>
  <c r="E2289" i="3"/>
  <c r="E2288" i="3" s="1"/>
  <c r="K1136" i="3"/>
  <c r="F1114" i="3"/>
  <c r="K1122" i="3"/>
  <c r="L1122" i="3"/>
  <c r="H1114" i="3"/>
  <c r="L34" i="3"/>
  <c r="H16" i="3"/>
  <c r="N34" i="3"/>
  <c r="L1331" i="3"/>
  <c r="N1331" i="3"/>
  <c r="N65" i="3"/>
  <c r="K2097" i="3"/>
  <c r="J2097" i="3"/>
  <c r="L1330" i="3" l="1"/>
  <c r="J871" i="3"/>
  <c r="J1342" i="3"/>
  <c r="L1335" i="3"/>
  <c r="G20" i="3"/>
  <c r="G1326" i="3"/>
  <c r="L1326" i="3" s="1"/>
  <c r="K16" i="3"/>
  <c r="G1333" i="3"/>
  <c r="N1333" i="3" s="1"/>
  <c r="F1335" i="3"/>
  <c r="K1908" i="3"/>
  <c r="J1335" i="3"/>
  <c r="E20" i="3"/>
  <c r="E1326" i="3"/>
  <c r="J1326" i="3" s="1"/>
  <c r="L2426" i="3"/>
  <c r="N71" i="3"/>
  <c r="J288" i="3"/>
  <c r="L288" i="3"/>
  <c r="H705" i="3"/>
  <c r="K2425" i="3"/>
  <c r="F69" i="3"/>
  <c r="K69" i="3" s="1"/>
  <c r="J1328" i="3"/>
  <c r="K1328" i="3"/>
  <c r="L72" i="3"/>
  <c r="N72" i="3"/>
  <c r="L284" i="3"/>
  <c r="H41" i="3"/>
  <c r="L41" i="3" s="1"/>
  <c r="H39" i="3"/>
  <c r="L39" i="3" s="1"/>
  <c r="L282" i="3"/>
  <c r="J282" i="3"/>
  <c r="K282" i="3"/>
  <c r="I39" i="3"/>
  <c r="J280" i="3"/>
  <c r="K280" i="3"/>
  <c r="J45" i="3"/>
  <c r="K45" i="3"/>
  <c r="E31" i="3"/>
  <c r="E13" i="3" s="1"/>
  <c r="E2426" i="3"/>
  <c r="F31" i="3"/>
  <c r="F13" i="3" s="1"/>
  <c r="F2426" i="3"/>
  <c r="K706" i="3"/>
  <c r="J706" i="3"/>
  <c r="J63" i="3"/>
  <c r="K63" i="3"/>
  <c r="J284" i="3"/>
  <c r="K284" i="3"/>
  <c r="I41" i="3"/>
  <c r="L70" i="3"/>
  <c r="H13" i="3"/>
  <c r="L13" i="3" s="1"/>
  <c r="L31" i="3"/>
  <c r="H11" i="3"/>
  <c r="L29" i="3"/>
  <c r="I11" i="3"/>
  <c r="J29" i="3"/>
  <c r="I13" i="3"/>
  <c r="J2434" i="3"/>
  <c r="N1330" i="3"/>
  <c r="K65" i="3"/>
  <c r="J65" i="3"/>
  <c r="J64" i="3"/>
  <c r="K64" i="3"/>
  <c r="K43" i="3"/>
  <c r="J43" i="3"/>
  <c r="L43" i="3"/>
  <c r="K929" i="3"/>
  <c r="K21" i="3"/>
  <c r="J21" i="3"/>
  <c r="I12" i="3"/>
  <c r="N1342" i="3"/>
  <c r="K1121" i="3"/>
  <c r="J1118" i="3"/>
  <c r="G1324" i="3"/>
  <c r="L1329" i="3"/>
  <c r="N922" i="3"/>
  <c r="L28" i="3"/>
  <c r="N23" i="3"/>
  <c r="G18" i="3"/>
  <c r="N1329" i="3"/>
  <c r="L922" i="3"/>
  <c r="J2430" i="3"/>
  <c r="N281" i="3"/>
  <c r="F38" i="3"/>
  <c r="K1204" i="3"/>
  <c r="K922" i="3"/>
  <c r="N1204" i="3"/>
  <c r="E921" i="3"/>
  <c r="J922" i="3"/>
  <c r="N600" i="3"/>
  <c r="L921" i="3"/>
  <c r="L871" i="3"/>
  <c r="F59" i="3"/>
  <c r="L1118" i="3"/>
  <c r="N1118" i="3"/>
  <c r="L1116" i="3"/>
  <c r="N1116" i="3"/>
  <c r="N15" i="3"/>
  <c r="N52" i="3"/>
  <c r="L2288" i="3"/>
  <c r="G280" i="3"/>
  <c r="L280" i="3" s="1"/>
  <c r="N288" i="3"/>
  <c r="N45" i="3"/>
  <c r="N59" i="3"/>
  <c r="F1113" i="3"/>
  <c r="K1114" i="3"/>
  <c r="J23" i="3"/>
  <c r="I14" i="3"/>
  <c r="K23" i="3"/>
  <c r="K1329" i="3"/>
  <c r="J1329" i="3"/>
  <c r="J19" i="3"/>
  <c r="I18" i="3"/>
  <c r="K19" i="3"/>
  <c r="I10" i="3"/>
  <c r="K1325" i="3"/>
  <c r="I1324" i="3"/>
  <c r="J1325" i="3"/>
  <c r="J2289" i="3"/>
  <c r="K2289" i="3"/>
  <c r="I2288" i="3"/>
  <c r="E10" i="3"/>
  <c r="G38" i="3"/>
  <c r="L38" i="3" s="1"/>
  <c r="J15" i="3"/>
  <c r="K15" i="3"/>
  <c r="J1116" i="3"/>
  <c r="K1116" i="3"/>
  <c r="I1113" i="3"/>
  <c r="J2422" i="3"/>
  <c r="K2422" i="3"/>
  <c r="I66" i="3"/>
  <c r="L23" i="3"/>
  <c r="H14" i="3"/>
  <c r="L19" i="3"/>
  <c r="H10" i="3"/>
  <c r="H18" i="3"/>
  <c r="N19" i="3"/>
  <c r="E1324" i="3"/>
  <c r="N921" i="3"/>
  <c r="I40" i="3"/>
  <c r="I710" i="3"/>
  <c r="N69" i="3"/>
  <c r="L16" i="3"/>
  <c r="N16" i="3"/>
  <c r="H1113" i="3"/>
  <c r="L1113" i="3" s="1"/>
  <c r="L1114" i="3"/>
  <c r="K28" i="3"/>
  <c r="J28" i="3"/>
  <c r="J33" i="3"/>
  <c r="K33" i="3"/>
  <c r="J1333" i="3"/>
  <c r="J2296" i="3"/>
  <c r="K2296" i="3"/>
  <c r="L15" i="3"/>
  <c r="N28" i="3"/>
  <c r="G10" i="3"/>
  <c r="L2422" i="3"/>
  <c r="H66" i="3"/>
  <c r="L66" i="3" s="1"/>
  <c r="L2289" i="3"/>
  <c r="K2081" i="3"/>
  <c r="J2081" i="3"/>
  <c r="J1119" i="3"/>
  <c r="K1119" i="3"/>
  <c r="L600" i="3"/>
  <c r="I38" i="3"/>
  <c r="L2081" i="3"/>
  <c r="J1359" i="3"/>
  <c r="K1359" i="3"/>
  <c r="I59" i="3"/>
  <c r="L1204" i="3"/>
  <c r="H1324" i="3"/>
  <c r="L1325" i="3"/>
  <c r="G839" i="3"/>
  <c r="G713" i="3" s="1"/>
  <c r="G705" i="3" s="1"/>
  <c r="H836" i="3"/>
  <c r="H30" i="3"/>
  <c r="K600" i="3"/>
  <c r="J600" i="3"/>
  <c r="E38" i="3"/>
  <c r="N1121" i="3"/>
  <c r="N1114" i="3"/>
  <c r="L1333" i="3" l="1"/>
  <c r="L705" i="3"/>
  <c r="J921" i="3"/>
  <c r="J20" i="3"/>
  <c r="E11" i="3"/>
  <c r="J11" i="3" s="1"/>
  <c r="E18" i="3"/>
  <c r="J18" i="3" s="1"/>
  <c r="J31" i="3"/>
  <c r="K1335" i="3"/>
  <c r="F20" i="3"/>
  <c r="F1326" i="3"/>
  <c r="K1326" i="3" s="1"/>
  <c r="F1333" i="3"/>
  <c r="K1333" i="3" s="1"/>
  <c r="L20" i="3"/>
  <c r="G11" i="3"/>
  <c r="L11" i="3" s="1"/>
  <c r="K31" i="3"/>
  <c r="K2426" i="3"/>
  <c r="F70" i="3"/>
  <c r="K70" i="3" s="1"/>
  <c r="E70" i="3"/>
  <c r="J70" i="3" s="1"/>
  <c r="J2426" i="3"/>
  <c r="J41" i="3"/>
  <c r="K41" i="3"/>
  <c r="K39" i="3"/>
  <c r="J39" i="3"/>
  <c r="L713" i="3"/>
  <c r="J13" i="3"/>
  <c r="K13" i="3"/>
  <c r="K66" i="3"/>
  <c r="J66" i="3"/>
  <c r="J38" i="3"/>
  <c r="K38" i="3"/>
  <c r="K59" i="3"/>
  <c r="J59" i="3"/>
  <c r="H12" i="3"/>
  <c r="L1324" i="3"/>
  <c r="N18" i="3"/>
  <c r="L18" i="3"/>
  <c r="N280" i="3"/>
  <c r="H40" i="3"/>
  <c r="H710" i="3"/>
  <c r="N839" i="3"/>
  <c r="F839" i="3"/>
  <c r="F713" i="3" s="1"/>
  <c r="G836" i="3"/>
  <c r="N836" i="3" s="1"/>
  <c r="N66" i="3"/>
  <c r="N10" i="3"/>
  <c r="L10" i="3"/>
  <c r="N38" i="3"/>
  <c r="J2288" i="3"/>
  <c r="K2288" i="3"/>
  <c r="J1324" i="3"/>
  <c r="K1324" i="3"/>
  <c r="J10" i="3"/>
  <c r="K10" i="3"/>
  <c r="I27" i="3"/>
  <c r="N1113" i="3"/>
  <c r="I702" i="3"/>
  <c r="J1113" i="3"/>
  <c r="K1113" i="3"/>
  <c r="N1324" i="3"/>
  <c r="K20" i="3" l="1"/>
  <c r="F11" i="3"/>
  <c r="K11" i="3" s="1"/>
  <c r="F18" i="3"/>
  <c r="K18" i="3" s="1"/>
  <c r="F705" i="3"/>
  <c r="K705" i="3" s="1"/>
  <c r="K713" i="3"/>
  <c r="L836" i="3"/>
  <c r="I9" i="3"/>
  <c r="I37" i="3"/>
  <c r="N713" i="3"/>
  <c r="G710" i="3"/>
  <c r="N710" i="3" s="1"/>
  <c r="E839" i="3"/>
  <c r="E713" i="3" s="1"/>
  <c r="F836" i="3"/>
  <c r="K836" i="3" s="1"/>
  <c r="H27" i="3"/>
  <c r="H702" i="3"/>
  <c r="E705" i="3" l="1"/>
  <c r="J705" i="3" s="1"/>
  <c r="J713" i="3"/>
  <c r="L710" i="3"/>
  <c r="H37" i="3"/>
  <c r="N705" i="3"/>
  <c r="G702" i="3"/>
  <c r="N702" i="3" s="1"/>
  <c r="H9" i="3"/>
  <c r="F710" i="3"/>
  <c r="K710" i="3" s="1"/>
  <c r="E836" i="3"/>
  <c r="J836" i="3" s="1"/>
  <c r="E710" i="3" l="1"/>
  <c r="J710" i="3" s="1"/>
  <c r="F702" i="3"/>
  <c r="K702" i="3" s="1"/>
  <c r="L702" i="3"/>
  <c r="E702" i="3" l="1"/>
  <c r="J702" i="3" s="1"/>
  <c r="E227" i="3" l="1"/>
  <c r="F227" i="3"/>
  <c r="G227" i="3"/>
  <c r="N227" i="3" s="1"/>
  <c r="E229" i="3"/>
  <c r="F229" i="3"/>
  <c r="G229" i="3"/>
  <c r="F87" i="3" l="1"/>
  <c r="K229" i="3"/>
  <c r="F85" i="3"/>
  <c r="K85" i="3" s="1"/>
  <c r="K227" i="3"/>
  <c r="G87" i="3"/>
  <c r="G32" i="3" s="1"/>
  <c r="L229" i="3"/>
  <c r="E87" i="3"/>
  <c r="J229" i="3"/>
  <c r="G85" i="3"/>
  <c r="L85" i="3" s="1"/>
  <c r="L227" i="3"/>
  <c r="E85" i="3"/>
  <c r="J85" i="3" s="1"/>
  <c r="J227" i="3"/>
  <c r="G30" i="3"/>
  <c r="F76" i="3"/>
  <c r="K76" i="3" s="1"/>
  <c r="N229" i="3"/>
  <c r="G78" i="3"/>
  <c r="L78" i="3" s="1"/>
  <c r="F224" i="3"/>
  <c r="K224" i="3" s="1"/>
  <c r="G224" i="3"/>
  <c r="L224" i="3" s="1"/>
  <c r="E224" i="3"/>
  <c r="J224" i="3" s="1"/>
  <c r="N85" i="3" l="1"/>
  <c r="E78" i="3"/>
  <c r="J78" i="3" s="1"/>
  <c r="E32" i="3"/>
  <c r="E14" i="3" s="1"/>
  <c r="J14" i="3" s="1"/>
  <c r="F78" i="3"/>
  <c r="K78" i="3" s="1"/>
  <c r="F32" i="3"/>
  <c r="K32" i="3" s="1"/>
  <c r="E30" i="3"/>
  <c r="E12" i="3" s="1"/>
  <c r="J12" i="3" s="1"/>
  <c r="G82" i="3"/>
  <c r="L82" i="3" s="1"/>
  <c r="F30" i="3"/>
  <c r="K30" i="3" s="1"/>
  <c r="E76" i="3"/>
  <c r="J76" i="3" s="1"/>
  <c r="G76" i="3"/>
  <c r="L76" i="3" s="1"/>
  <c r="J87" i="3"/>
  <c r="L87" i="3"/>
  <c r="G14" i="3"/>
  <c r="K87" i="3"/>
  <c r="F82" i="3"/>
  <c r="K82" i="3" s="1"/>
  <c r="N87" i="3"/>
  <c r="E82" i="3"/>
  <c r="J82" i="3" s="1"/>
  <c r="F12" i="3"/>
  <c r="K12" i="3" s="1"/>
  <c r="G40" i="3"/>
  <c r="L40" i="3" s="1"/>
  <c r="F40" i="3"/>
  <c r="K40" i="3" s="1"/>
  <c r="E40" i="3"/>
  <c r="J40" i="3" s="1"/>
  <c r="G12" i="3"/>
  <c r="L12" i="3" s="1"/>
  <c r="L30" i="3"/>
  <c r="N82" i="3"/>
  <c r="N30" i="3"/>
  <c r="N224" i="3"/>
  <c r="F73" i="3"/>
  <c r="K73" i="3" s="1"/>
  <c r="E42" i="3"/>
  <c r="J42" i="3" s="1"/>
  <c r="N78" i="3"/>
  <c r="G42" i="3"/>
  <c r="L42" i="3" s="1"/>
  <c r="N76" i="3"/>
  <c r="F42" i="3"/>
  <c r="K42" i="3" s="1"/>
  <c r="G73" i="3" l="1"/>
  <c r="L73" i="3" s="1"/>
  <c r="J30" i="3"/>
  <c r="E73" i="3"/>
  <c r="J73" i="3" s="1"/>
  <c r="F14" i="3"/>
  <c r="K14" i="3" s="1"/>
  <c r="E27" i="3"/>
  <c r="F27" i="3"/>
  <c r="K27" i="3" s="1"/>
  <c r="G27" i="3"/>
  <c r="N27" i="3" s="1"/>
  <c r="L32" i="3"/>
  <c r="N32" i="3"/>
  <c r="J32" i="3"/>
  <c r="N40" i="3"/>
  <c r="G37" i="3"/>
  <c r="L37" i="3" s="1"/>
  <c r="N42" i="3"/>
  <c r="F37" i="3"/>
  <c r="K37" i="3" s="1"/>
  <c r="N12" i="3"/>
  <c r="G9" i="3"/>
  <c r="L9" i="3" s="1"/>
  <c r="E9" i="3"/>
  <c r="J9" i="3" s="1"/>
  <c r="L14" i="3"/>
  <c r="N14" i="3"/>
  <c r="E37" i="3"/>
  <c r="N73" i="3"/>
  <c r="J37" i="3" l="1"/>
  <c r="J27" i="3"/>
  <c r="F9" i="3"/>
  <c r="K9" i="3" s="1"/>
  <c r="L27" i="3"/>
  <c r="N9" i="3"/>
  <c r="N37" i="3"/>
  <c r="J1960" i="3"/>
  <c r="J1952" i="3"/>
  <c r="J1983" i="3"/>
  <c r="J2006" i="3"/>
  <c r="E886" i="3" l="1"/>
  <c r="J886" i="3"/>
  <c r="E1710" i="3"/>
  <c r="J1710" i="3"/>
  <c r="E1711" i="3"/>
  <c r="J1711" i="3"/>
  <c r="E1713" i="3"/>
  <c r="J1713" i="3"/>
  <c r="E1715" i="3"/>
  <c r="J1715" i="3"/>
  <c r="E1716" i="3"/>
  <c r="J1716" i="3"/>
  <c r="E1717" i="3"/>
  <c r="J1717" i="3"/>
  <c r="E1803" i="3"/>
  <c r="J1803" i="3"/>
  <c r="E2113" i="3"/>
  <c r="J2113" i="3"/>
  <c r="E2114" i="3"/>
  <c r="J2114" i="3"/>
  <c r="E2116" i="3"/>
  <c r="J2116" i="3"/>
  <c r="E2118" i="3"/>
  <c r="J2118" i="3"/>
  <c r="E2119" i="3"/>
  <c r="J2119" i="3"/>
  <c r="E2120" i="3"/>
  <c r="J2120" i="3"/>
</calcChain>
</file>

<file path=xl/sharedStrings.xml><?xml version="1.0" encoding="utf-8"?>
<sst xmlns="http://schemas.openxmlformats.org/spreadsheetml/2006/main" count="3504" uniqueCount="767">
  <si>
    <t>Ответственный исполнитель и ответственный сотрудник</t>
  </si>
  <si>
    <t>Источники финансового обеспечения</t>
  </si>
  <si>
    <t>всего</t>
  </si>
  <si>
    <t xml:space="preserve">областной бюджет </t>
  </si>
  <si>
    <t xml:space="preserve">федеральный бюджет (прогнозно) </t>
  </si>
  <si>
    <t>местные бюджеты (прогнозно)</t>
  </si>
  <si>
    <t>Министерство культуры области</t>
  </si>
  <si>
    <t>Управление делами Правительства области</t>
  </si>
  <si>
    <t>Комитет культурного наследия Саратовской области</t>
  </si>
  <si>
    <t xml:space="preserve">местные бюджеты (прогнозно) </t>
  </si>
  <si>
    <t>1.1</t>
  </si>
  <si>
    <t>Основное мероприятие 1.1 «Оказание государственных услуг населению музеями»</t>
  </si>
  <si>
    <t xml:space="preserve">Министерство культуры области                            </t>
  </si>
  <si>
    <t xml:space="preserve">внебюджетные источники (прогнозно) </t>
  </si>
  <si>
    <t>1.2</t>
  </si>
  <si>
    <t>Основное мероприятие 1.2 «Обеспечение сохранности музейных предметов и музейных коллекций, находящихся в государственной собственности»</t>
  </si>
  <si>
    <t xml:space="preserve">Министерство культуры области                           </t>
  </si>
  <si>
    <t>1.2.1</t>
  </si>
  <si>
    <t>Контрольное событие 1.2.1 Реставрация музейных предметов из фондов музея и филиалов</t>
  </si>
  <si>
    <t>ГУК «Саратовский областной музей краеведения»</t>
  </si>
  <si>
    <t>1.2.2</t>
  </si>
  <si>
    <t>Контрольное событие 1.2.2 Реставрация музейных предметов из фондов музея</t>
  </si>
  <si>
    <t>ГУК «Государственный музей К.А. Федина»</t>
  </si>
  <si>
    <t>1.3.</t>
  </si>
  <si>
    <t>Основное мероприятие 1.3 «Обеспечение пополнения и комплектования фондов областных музеев новыми уникальными экспонатами»</t>
  </si>
  <si>
    <t xml:space="preserve">Министерство культуры области                             </t>
  </si>
  <si>
    <t>1.3.1.</t>
  </si>
  <si>
    <t>Контрольное событие 1.3.1 Приобретение уникальных и интересных предметов материальной и духовной культуры XIX-XXI веков, отсутствующих в собрании Саратовского областного музея краеведения</t>
  </si>
  <si>
    <t xml:space="preserve">ГУК «Саратовский областной музей краеведения»    </t>
  </si>
  <si>
    <t>1.3.2.</t>
  </si>
  <si>
    <t>Контрольное событие 1.3.2 Проведение археологических экспедиций ГУК "Саратовский областной музей краеведения" в Саратовском, Балашовском и Романовском районах</t>
  </si>
  <si>
    <t xml:space="preserve">ГУК «Саратовский областной музей краеведения»     </t>
  </si>
  <si>
    <t>1.3.3.</t>
  </si>
  <si>
    <t>Контрольное событие 1.3.3.  Комплектование фондов музея рукописно-документальными, изобразительными и фотографическими материалами, редкими книжными изданиями, отражающими литературный процесс XIX-XX вв., а также предметами быта и декоративно-прикладного искусства</t>
  </si>
  <si>
    <t xml:space="preserve">ГУК «Государственный музей К.А. Федина»             </t>
  </si>
  <si>
    <t>1.3.4.</t>
  </si>
  <si>
    <t>Контрольное событие 1.3.4 Приобретение предметов вооружения, снаряжения, обмундирования армий Российской Империи, СССР, РФ и иностранных государств, а также предметов нумизматики и фалеристики периода XIX - XXI веков</t>
  </si>
  <si>
    <t xml:space="preserve">ГАУК «Саратовский историко-патриотический комплекс «Музей боевой и трудовой славы»             </t>
  </si>
  <si>
    <t>1.3.5.</t>
  </si>
  <si>
    <t>Контрольное событие 1.3.5 Приобретение уникальных и интересных предметов материальной и духовной культуры, связанных с историей города Саратова</t>
  </si>
  <si>
    <t xml:space="preserve">ГАУК «Исторический парк «Моя история»             </t>
  </si>
  <si>
    <t>1.4.</t>
  </si>
  <si>
    <t>Основное мероприятие 1.4 «Организация и проведение выставочной деятельности областных музеев на территории Саратовской области, в субъектах Российской Федерации и в зарубежных странах»</t>
  </si>
  <si>
    <t>1.4.1</t>
  </si>
  <si>
    <t>Контрольное событие 1.4.1 Экспонирование выставки в рамках проекта "Литературные музеи России"</t>
  </si>
  <si>
    <t xml:space="preserve"> ГУК «Государственный музей К.А. Федина»                              </t>
  </si>
  <si>
    <t>областной бюджет</t>
  </si>
  <si>
    <t>1.4.2</t>
  </si>
  <si>
    <t>Контрольное событие 1.4.2 Экспонирование выставки из фондов Государственного музея К.А. Федина</t>
  </si>
  <si>
    <t>1.4.3</t>
  </si>
  <si>
    <t>Контрольное событие 1.4.3 Экспонирование выставки в музее Л.А. Кассиля (филиале Государственного музея К.А. Федина)</t>
  </si>
  <si>
    <t>1.4.4</t>
  </si>
  <si>
    <t>Контрольное событие 1.4.4 Экспонирование выставки "Современные писатели детям"</t>
  </si>
  <si>
    <t>1.4.5</t>
  </si>
  <si>
    <t xml:space="preserve">Контрольное событие 1.4.5 Реализация мультимедийного интерактивного выставочного проекта, посвященного историческим событиям в России и Саратовской области </t>
  </si>
  <si>
    <t>1.4.6</t>
  </si>
  <si>
    <t>Контрольное событие  1.4.6 Экспонирование выставок в Музее боевой и трудовой славы из фондов ведущих военно-исторических музеев РФ и  Белоруссии</t>
  </si>
  <si>
    <t xml:space="preserve">ГАУК «Саратовский историко-патриотический комплекс «Музей боевой и трудовой славы»                    </t>
  </si>
  <si>
    <t>1.4.7</t>
  </si>
  <si>
    <t>1.4.8</t>
  </si>
  <si>
    <t>Контрольное событие  1.4.8 Экспонирование выставки в Саратовском областном музее краеведения из фондов ведущих музеев РФ и фондов Саратовского областного музея краеведения</t>
  </si>
  <si>
    <t>1.5</t>
  </si>
  <si>
    <t>Основное мероприятие 1.5 «Организация и проведение мероприятий по популяризации музейного дела»</t>
  </si>
  <si>
    <t>1.5.1.</t>
  </si>
  <si>
    <t xml:space="preserve">Контрольное событие 1.5.1  Проведение Фединских чтений </t>
  </si>
  <si>
    <t xml:space="preserve"> ГУК «Государственный музей К.А. Федина»             </t>
  </si>
  <si>
    <t>1.5.2.</t>
  </si>
  <si>
    <t>Контрольное событие 1.5.2  Проведение Кассилевских чтений</t>
  </si>
  <si>
    <t>1.5.3.</t>
  </si>
  <si>
    <t>Контрольное событие 1.5.3. Издание каталога коллекции рисунков художника Константинова на тему Первой мировой войны</t>
  </si>
  <si>
    <t xml:space="preserve">ГУК «Саратовский областной музей краеведения»        </t>
  </si>
  <si>
    <t>1.5.4.</t>
  </si>
  <si>
    <t>Контрольное событие 1.5.4. Проведение археологических раскопок на Увекском городище с целью дальнейшего представления материалов на выставках и фестивале</t>
  </si>
  <si>
    <t>1.5.5.</t>
  </si>
  <si>
    <t>Контрольное событие 1.5.5. Издание сборника материалов конференции "Актуальные вопросы российской истории и музееведения"</t>
  </si>
  <si>
    <t>1.5.6.</t>
  </si>
  <si>
    <t>Контрольное событие 1.5.6. Проведение художественных выставок совместно с Саратовским региональным отделением союза художников России</t>
  </si>
  <si>
    <t>1.5.7.</t>
  </si>
  <si>
    <t>Контрольное событие 1.5.7. Поддержка социально ориентированных некоммерческих организаций в области культуры</t>
  </si>
  <si>
    <t xml:space="preserve">некоммерческие организации </t>
  </si>
  <si>
    <t>2.</t>
  </si>
  <si>
    <t>Подпрограмма 2 «Театры»</t>
  </si>
  <si>
    <t>Министерство культуры области, органы местного самоуправления (по согласованию)</t>
  </si>
  <si>
    <t>2.1.</t>
  </si>
  <si>
    <t>Основное мероприятие 2.1  «Оказание государственных услуг населению театрами»</t>
  </si>
  <si>
    <t>2.2.</t>
  </si>
  <si>
    <t>2.2.1.</t>
  </si>
  <si>
    <t>Контрольное событие 2.2.1 Постановка одноактного балета "Паганини" С. Рахманинова</t>
  </si>
  <si>
    <t xml:space="preserve">ГАУК «Саратовский академический театр оперы и балета»                                                                  </t>
  </si>
  <si>
    <t>2.2.2</t>
  </si>
  <si>
    <t>Контрольное событие 2.2.2.Постановка оперетты И. Кальман "Сильва"</t>
  </si>
  <si>
    <t>2.2.3</t>
  </si>
  <si>
    <t>Контрольное событие 2.2.3  Постановка спектакля Л.Н. Толстой "Анна Каренина"</t>
  </si>
  <si>
    <t>ГАУК "Саратовский государственный  академический театр драмы имени И.А.Слонова"</t>
  </si>
  <si>
    <t>2.3</t>
  </si>
  <si>
    <t>Основное мероприятие 2.3 «Осуществление областными театрами фестивальной деятельности»</t>
  </si>
  <si>
    <t>2.3.1</t>
  </si>
  <si>
    <t>Контрольное событие 2.3.1.XXXVI Международный Собиновский музыкальный фестиваль</t>
  </si>
  <si>
    <t>2.3.2</t>
  </si>
  <si>
    <t xml:space="preserve">Контрольное событие 2.3.2              Проведение культурно - образоватеььного проекта- фестиваля "Уроки Табакова" </t>
  </si>
  <si>
    <t>2.3.3</t>
  </si>
  <si>
    <t>Контрольное событие 2.3.3. VII фестиваль "Театральное Прихоперье"</t>
  </si>
  <si>
    <t>2.3.4</t>
  </si>
  <si>
    <t xml:space="preserve">Контрольное событие 2.3.4.   Международный фестиваль "Шекспир на Волге"                                  </t>
  </si>
  <si>
    <t>ГАУК СО "Драматический театр города Вольска"</t>
  </si>
  <si>
    <t>2.3.5</t>
  </si>
  <si>
    <t>Контрольное событие 2.3.5.XXXVII Международный Собиновский музыкальный фестиваль</t>
  </si>
  <si>
    <t>2.3.6</t>
  </si>
  <si>
    <t>Контрольное событие 2.3.6.XXXVIII Международный Собиновский музыкальный фестиваль</t>
  </si>
  <si>
    <t>2.3.7</t>
  </si>
  <si>
    <t>Контрольное событие 2.3.7.                                       III Всероссийский фестиваль новогодних театральных практик "#СНЕГ"</t>
  </si>
  <si>
    <t>2.3.8</t>
  </si>
  <si>
    <t>Контрольное событие 2.3.8. XII Облпстной фестиваль "Золотой Арлекин"</t>
  </si>
  <si>
    <t>2.3.9</t>
  </si>
  <si>
    <t>Контрольное событие 2.3.9. VI Всероссийский фестиваль имени О. Янковского</t>
  </si>
  <si>
    <t>2.3.10</t>
  </si>
  <si>
    <t>Контрольное событие 2.3.9. Всероссийский фестиваль музыкальных патриотических спектаклей  "Zа жизнь!"</t>
  </si>
  <si>
    <t xml:space="preserve">ГАУК «Саратовский театр оперетты»                                                        </t>
  </si>
  <si>
    <t>2.4</t>
  </si>
  <si>
    <t>Основное мероприятие 2.4 «Осуществление гастрольной деятельности областных театров на территории Саратовской области, в субъектах Российской Федерации и в зарубежных странах»</t>
  </si>
  <si>
    <t>2.4.1.</t>
  </si>
  <si>
    <t>Контрольное событие 2.4.1  Театрально-концертное обслуживание населения муниципальных районов области</t>
  </si>
  <si>
    <t>2.4.2</t>
  </si>
  <si>
    <t>Контрольное событие 2.4.2  Театрально-концертное обслуживание населения муниципальных районов области</t>
  </si>
  <si>
    <t>2.4.3</t>
  </si>
  <si>
    <t>Контрольное событие 2.4.3  Театрально-концертное обслуживание населения муниципальных районов области</t>
  </si>
  <si>
    <t xml:space="preserve">ГАУК «Саратовский академический театр юного зрителя им. Ю.П. Киселева»                                                        </t>
  </si>
  <si>
    <t>2.4.4</t>
  </si>
  <si>
    <t>Контрольное событие 2.4.4  Театрально-концертное обслуживание населения муниципальных районов области</t>
  </si>
  <si>
    <t>ГАУК «Саратовский театр кукол «Теремок»</t>
  </si>
  <si>
    <t>2.4.5</t>
  </si>
  <si>
    <t>Контрольное событие 2.4.5  Театрально-концертное обслуживание населения муниципальных районов области</t>
  </si>
  <si>
    <t>2.4.6</t>
  </si>
  <si>
    <t>Контрольное событие 2.4.6  Театрально-концертное обслуживание населения муниципальных районов области</t>
  </si>
  <si>
    <t>2.4.7</t>
  </si>
  <si>
    <t xml:space="preserve"> Контрольное событие 2.4.7. Гастроли в г. Волгограде  на сцене ГБУК "Волгоградский государственный театр - "Царицинская опера" </t>
  </si>
  <si>
    <t>2.4.8</t>
  </si>
  <si>
    <t xml:space="preserve"> Контрольное событие 2.4.8. Гастроли в г. Ульяновске  на сцене областного драматического театра им. И.А. Гончарова </t>
  </si>
  <si>
    <t>внебюджетные источники (прогнозно)</t>
  </si>
  <si>
    <t>2.4.9</t>
  </si>
  <si>
    <t xml:space="preserve"> Контрольное событие 2.4.9. Гастроли в г. Самаре  на сцене академического театра оперы и балета </t>
  </si>
  <si>
    <t>Контрольное событие 2.4.10  Гастроли в Ульяновске</t>
  </si>
  <si>
    <t>ГАУК "Саратовский академический театр оперы и балета"</t>
  </si>
  <si>
    <t>2.4.10</t>
  </si>
  <si>
    <t>Контрольное событие 2.4. 11 Гастроли в Волгограде</t>
  </si>
  <si>
    <t>2.4.11</t>
  </si>
  <si>
    <t>Контрольное событие 2.4.12 Обменные гастроли c Краснодарским академическим театром имени М.Горького</t>
  </si>
  <si>
    <t>ГАУК "Саратовский государственный академический театр драмы имени И.А.Слонова"</t>
  </si>
  <si>
    <t>2.4.12</t>
  </si>
  <si>
    <t>Контрольное событие 2.4. 13  Гастроли в Самаре</t>
  </si>
  <si>
    <t>2.4.13</t>
  </si>
  <si>
    <t>Контрольное событие 2.4. 14  Гастроли в Ярославле</t>
  </si>
  <si>
    <t>2.4.14</t>
  </si>
  <si>
    <t>Контрольно событие 2.4.15 Обменные гастроли с Иркутским академическим драматическим театром им.Н.П.Охлопкова</t>
  </si>
  <si>
    <t>2.5.</t>
  </si>
  <si>
    <t>Основное мероприятие 2.5 «Организация и проведение мероприятий по популяризации театрального дела»</t>
  </si>
  <si>
    <t xml:space="preserve">Министерство культуры области                         </t>
  </si>
  <si>
    <t>2.5.1.</t>
  </si>
  <si>
    <t>Контрольное событие 2.5.1.         Межрегиональная культурно-познавательная программа "Доступный театр - Живой урок школьной классики как новый тип взаимодействия школы и театра"</t>
  </si>
  <si>
    <t>2.5.2</t>
  </si>
  <si>
    <t>Контрольное событие 2.5.2 .                                   Проект "Перспектива. Молодые артисты российских театров на Саратовской сцене"</t>
  </si>
  <si>
    <t>2.5.4.</t>
  </si>
  <si>
    <t xml:space="preserve">Контрольное событие 2.5.4. Контрольное событие 2.5.2 .Пропаганда  искусства балета.. Проект "Звезды мирового балета в Саратове"                  </t>
  </si>
  <si>
    <t>2.5.3</t>
  </si>
  <si>
    <t>Контрольное событие 2.5.3. Поддержка социально ориентированных некоммерческих организаций в области культуры</t>
  </si>
  <si>
    <t>некоммерческие организации</t>
  </si>
  <si>
    <t>2.6.</t>
  </si>
  <si>
    <t>Основное мероприятие 2.6 «Поддержка театров малых городов»</t>
  </si>
  <si>
    <t>местные бюджеты )прогнозно)</t>
  </si>
  <si>
    <t>2.6.1</t>
  </si>
  <si>
    <t>Контрольное событие 2.6.1. Поддержка творческой деятельности и укрепление материально-технической базы театра</t>
  </si>
  <si>
    <t>ГАУК «Саратовский театр оперетты»</t>
  </si>
  <si>
    <t>местные бюджеты (прогноз)</t>
  </si>
  <si>
    <t>2.6.2</t>
  </si>
  <si>
    <t>Контрольное событие 2.6.2.  Поддержка творческой деятельности и укрепление материально-технической базы театра</t>
  </si>
  <si>
    <t>ГАУК СО «Драматический театр города Вольска»</t>
  </si>
  <si>
    <t>2.6.3</t>
  </si>
  <si>
    <t>Контрольное событие 2.6.3.  Поддержка творческой деятельности и укрепление материально-технической базы театров</t>
  </si>
  <si>
    <t>министерство культуры области, органы местного самоуправления (по согласованию)</t>
  </si>
  <si>
    <t>областной  бюджет</t>
  </si>
  <si>
    <t>2.7.</t>
  </si>
  <si>
    <t>Основное мероприятие 2.7. «Поддержка творческой деятельности и техническое оснащение детских и кукольных театров»</t>
  </si>
  <si>
    <t>2.7.1</t>
  </si>
  <si>
    <t>Контрольное событие 2.7.1 Поддержка творческой деятельности и техническое оснащение театра</t>
  </si>
  <si>
    <t>2.7.2</t>
  </si>
  <si>
    <t xml:space="preserve">Контрольное событие 2.7.2 Поддержка творческой деятельности и техническое оснащение театра </t>
  </si>
  <si>
    <t>ГАУК «Саратовский академический театр юного зрителя им.Ю.П.Киселева»</t>
  </si>
  <si>
    <t>2.7.3</t>
  </si>
  <si>
    <t>Контрольное событие 2.7.3 Поддержка творческой деятельности и техническое оснащение театра</t>
  </si>
  <si>
    <t>ГАУК «Саратовская областная филармония им.А.Шнитке"</t>
  </si>
  <si>
    <t>2.7.4</t>
  </si>
  <si>
    <t>Контрольное событие 2.7.4 Поддержка творческой деятельности и техническое оснащение театра</t>
  </si>
  <si>
    <t>3.</t>
  </si>
  <si>
    <t>3.1.</t>
  </si>
  <si>
    <t>Основное мероприятие 3.1 Оказание государственных услуг населению концертными организациями и коллективами</t>
  </si>
  <si>
    <t>3.2.</t>
  </si>
  <si>
    <t>Основное мероприятие 3.2   «Создание областными концертными организациями новых концертных программ»</t>
  </si>
  <si>
    <t>3.2.1</t>
  </si>
  <si>
    <t>Контрольное событие 3.2.1.   Концертная программа, посвященная 150-летию С.В. Рахманинова</t>
  </si>
  <si>
    <t xml:space="preserve">ГАУК «Саратовская областная филармония им.А.Шнитке»                       </t>
  </si>
  <si>
    <t>3.2.2</t>
  </si>
  <si>
    <t>Контрольное событие 3.2.2. Концертная программа "И снова вместе"</t>
  </si>
  <si>
    <t xml:space="preserve">ГАУК "Саратовская областная концертная организация "Поволжье" </t>
  </si>
  <si>
    <t>3.3</t>
  </si>
  <si>
    <t>Основное мероприятие 3.3. "Осуществление областными концертными организациями фестивальной деятельности"</t>
  </si>
  <si>
    <t xml:space="preserve">Министерство культуры </t>
  </si>
  <si>
    <t>3.3.1</t>
  </si>
  <si>
    <t xml:space="preserve">Контрольное событие 3.3.1                                  Фестиваль "Шнитке и современники" </t>
  </si>
  <si>
    <t>3.3.2</t>
  </si>
  <si>
    <r>
      <t>К</t>
    </r>
    <r>
      <rPr>
        <sz val="11"/>
        <rFont val="Times New Roman"/>
        <family val="1"/>
        <charset val="204"/>
      </rPr>
      <t xml:space="preserve">онтрольное событие 3.3.2  VII фестиваль "Приношение Кнушевицкому"                                                   </t>
    </r>
  </si>
  <si>
    <t>3.4.1</t>
  </si>
  <si>
    <t>Контрольное мероприятие 3.4.1 Концертное обслуживание населения муниципальных районов области</t>
  </si>
  <si>
    <t>ГАУК "Саратовская областная филармония им.А.Шнитке</t>
  </si>
  <si>
    <t>3.4.2</t>
  </si>
  <si>
    <t>Контрольное мероприятие 3.4.2 Концертное обслуживание населения муниципальных районов области</t>
  </si>
  <si>
    <t>3.5.</t>
  </si>
  <si>
    <t xml:space="preserve">Министерство культуры области </t>
  </si>
  <si>
    <t>3.5.1</t>
  </si>
  <si>
    <t>Контрольное событие 3.5.1 Поддержка социально ориентированных некоммерческих организаций в области культуры</t>
  </si>
  <si>
    <t>4.</t>
  </si>
  <si>
    <t>4.1.</t>
  </si>
  <si>
    <t xml:space="preserve">Основное мероприятие 4.1 «Оказание государственных услуг населению библиотеками»
</t>
  </si>
  <si>
    <t>4.2.</t>
  </si>
  <si>
    <t>4.2.1.</t>
  </si>
  <si>
    <t>Контрольное событие 4.2.1. 
Комплектование фондов изданиями для детей и подростков на традиционных и нетрадиционных носителях»</t>
  </si>
  <si>
    <t>ГУК «Областная библиотека для детей и юношества им. А.С. Пушкина»</t>
  </si>
  <si>
    <t>4.2.2.</t>
  </si>
  <si>
    <t xml:space="preserve">Контрольное событие 4.2.2. 
Комплектование  фондов ГУК «Областная специальная библиотека для слепых» и ее филиалов изданиями, в т.ч. на специальных носителях </t>
  </si>
  <si>
    <t>ГУК «Областная специальная библиотека для слепых»</t>
  </si>
  <si>
    <t>4.2.3.</t>
  </si>
  <si>
    <t>Контрольное событие 4.2.3 Комплектование ГУК «Областная универсальная научная библиотека» изданиями на традиционных и нетрадиционных носителях</t>
  </si>
  <si>
    <t>ГУК «Областная универсальная научная библиотека»</t>
  </si>
  <si>
    <t>4.2.4.</t>
  </si>
  <si>
    <t xml:space="preserve">Контрольное событие 4.2.4.  Комплектование книжных фондов государственных общедоступных библиотек </t>
  </si>
  <si>
    <t>ГУК «Областная библиотека для детей и юношества им. А.С. Пушкина»; 
ГУК «Областная универсальная научная библиотека»;
ГУК «Областная специальная библиотека для слепых»</t>
  </si>
  <si>
    <t>4.2.5.</t>
  </si>
  <si>
    <t xml:space="preserve">Контрольное событие 4.2.5.  Комплектование книжных фондов муниципальных общедоступных библиотек </t>
  </si>
  <si>
    <t>4.2.6.</t>
  </si>
  <si>
    <t>Контрольное событие 4.2.6.  Комплектование книжных фондов центральной модельной библиотеки Петровского муниципального района</t>
  </si>
  <si>
    <t>4.3.</t>
  </si>
  <si>
    <t>4.3.1.</t>
  </si>
  <si>
    <t xml:space="preserve">Контрольное событие 4.3.1 Реализация мероприятий комплексной программы "Сохраним читающее детство"
</t>
  </si>
  <si>
    <t>4.3.2.</t>
  </si>
  <si>
    <t>Контрольное событие 4.3.2
Межрегиональный фестиваль "С книгой мир добрей и ярче"</t>
  </si>
  <si>
    <t>4.3.3.</t>
  </si>
  <si>
    <t>Контрольное событие 4.3.3 Областной творческий конкурс "PROкрай: от истоков в будущее"</t>
  </si>
  <si>
    <t>4.3.4.</t>
  </si>
  <si>
    <t>Контрольное событие 4.3.4  Проект "Зримый Саратов"</t>
  </si>
  <si>
    <t>4.3.5.</t>
  </si>
  <si>
    <t xml:space="preserve">Контрольное событие 4.3.5
Областной фестиваль среди людей с нарушением зрения «Книга в радость» </t>
  </si>
  <si>
    <t>4.3.6.</t>
  </si>
  <si>
    <t xml:space="preserve">Контрольное событие 4.3.6. Проведение Литературных вечеров совместно с региональным отделением "Союз писателей России" </t>
  </si>
  <si>
    <t>4.3.7.</t>
  </si>
  <si>
    <t>Контрольное событие 4.3.7 Проект "Большое чтение в Саратовской области"</t>
  </si>
  <si>
    <t>4.3.8.</t>
  </si>
  <si>
    <t>Контрольное событие 4.3.8 Проект "Библиотека и волонтеры - территория новых идей"</t>
  </si>
  <si>
    <t>федеральный бюджет (прогнозно)</t>
  </si>
  <si>
    <t>4.4.1.</t>
  </si>
  <si>
    <t xml:space="preserve">Контрольное событие 4.4.1
Организация и проведение работ по обеспечению: соблюдения необходимых режимов хранения книжных фондов, учет библиотечных фондов, отбор и оцифровка изданий редкого фонда библиотеки для формирования электронной коллекции
</t>
  </si>
  <si>
    <t xml:space="preserve"> 4.4.2.</t>
  </si>
  <si>
    <t>Контрольное событие 4.4.2
Реставрация документального фонда библиотеки</t>
  </si>
  <si>
    <t xml:space="preserve">всего </t>
  </si>
  <si>
    <t xml:space="preserve"> 4.4.3.</t>
  </si>
  <si>
    <t xml:space="preserve">Контрольное событие 4.4.3. Репродуцирование изданий на специальные носители для слепых и  слабовидящих
</t>
  </si>
  <si>
    <t>4.4.4.</t>
  </si>
  <si>
    <t xml:space="preserve">Контрольное событие 4.4.4 Проведение оцифровки изданий
</t>
  </si>
  <si>
    <t>5.</t>
  </si>
  <si>
    <t>Подпрограмма 5 «Система образования в сфере культуры»</t>
  </si>
  <si>
    <t>5.1</t>
  </si>
  <si>
    <t xml:space="preserve">Основное мероприятие 5.1 Оказание государственных услуг населению областными образовательными организациями в сфере культуры
</t>
  </si>
  <si>
    <t>5.2</t>
  </si>
  <si>
    <t xml:space="preserve">Основное мероприятие 5.2. «Введение новых специальностей (специализаций) в областных профессиональных образовательных организациях» </t>
  </si>
  <si>
    <t>5.3</t>
  </si>
  <si>
    <t>Основное мероприятие 5.3. «Разработка и внедрение новых программ повышения квалификации педагогических работников и других специалистов областных учреждений сферы культуры, проведение семинаров, мастер-классов, тренингов и других подобных мероприятий»</t>
  </si>
  <si>
    <t>5.4</t>
  </si>
  <si>
    <t>Основное мероприятие 5.4. «Обеспечение образовательных организаций сферы культуры средствами, направленными на обязательное повышение квалификации педагогических работников в установленные законом сроки»</t>
  </si>
  <si>
    <t>5.5.</t>
  </si>
  <si>
    <t>Основное мероприятие 5.5 «Обеспечение социальных гарантий участников образовательного процесса областных образовательных организаций»</t>
  </si>
  <si>
    <t>6.</t>
  </si>
  <si>
    <t>6.1.</t>
  </si>
  <si>
    <t>Основное мероприятие 6.1 Оказание государственных услуг населению культурно-досуговыми учреждениями</t>
  </si>
  <si>
    <t>6.2.</t>
  </si>
  <si>
    <t>6.2.1.</t>
  </si>
  <si>
    <t>Контрольное событие 6.2.1 Проведение традиционного фестиваля  танца всех стилей и направлений «Ритмы нового века»</t>
  </si>
  <si>
    <t>ГАУК СО  «Дворец культуры «Россия»</t>
  </si>
  <si>
    <t>6.2.2.</t>
  </si>
  <si>
    <t>Контрольное событие 6.2.2   Проведение Всероссийского фестиваля-конкурса исполнителей народной песни им.Л.А.Руслановой</t>
  </si>
  <si>
    <t>ГАУК «Саратовский областной центр народного творчества имени Л.А. Руслановой»</t>
  </si>
  <si>
    <t>6.2.3.</t>
  </si>
  <si>
    <t>Контрольное событие 6.2.3   Проведение областного конкурса исполнителей народной песни им.Л.А.Руслановой</t>
  </si>
  <si>
    <t>6.2.4.</t>
  </si>
  <si>
    <t>Контрольное событие 6.2.4. Проведение I Всероссийского фестиваля-конкурса цирковых коллективов</t>
  </si>
  <si>
    <t>6.2.5.</t>
  </si>
  <si>
    <t xml:space="preserve">Контрольное событие 6.2.5. Инклюзивный творческий фестиваль «Культура без границ»
</t>
  </si>
  <si>
    <t>6.2.6.</t>
  </si>
  <si>
    <t xml:space="preserve">Контрольное событие 6.2.6. Проведение Межрегионального фестиваль творчества "Хвалынские этюды К.П. Петрова-Водкина"
</t>
  </si>
  <si>
    <t>ГАУК «Саратовский областной Дом работников искусств»</t>
  </si>
  <si>
    <t>6.2.7.</t>
  </si>
  <si>
    <t xml:space="preserve">Контрольное событие 6.2.7.  Проведение Международной конференции "Искусство и власть"
</t>
  </si>
  <si>
    <t>6.2.8.</t>
  </si>
  <si>
    <t>Контрольное событие 6.2.8.  Проведение XXVIII областного конкурса детского рисунка "Яркие краски детства"</t>
  </si>
  <si>
    <t>6.2.9.</t>
  </si>
  <si>
    <t xml:space="preserve">Контрольное событие 6.2.9. Проведение фольклорного праздника "Михайлов день"
</t>
  </si>
  <si>
    <t>6.3.1</t>
  </si>
  <si>
    <t>Контрольное событие 6.3.1 Участие областных творческих коллективов и исполнителей  в областных, межрегиональных, всероссийских и международных мероприятиях</t>
  </si>
  <si>
    <t>6.5.</t>
  </si>
  <si>
    <t>6.5.1.</t>
  </si>
  <si>
    <t xml:space="preserve">Контрольное событие 6.5.1. Проведение IX Международного  кинофестиваля -конкурса детского кино «Киновертикаль» </t>
  </si>
  <si>
    <t xml:space="preserve">ГАУК «Саратовский областной методический киновидеоцентр» </t>
  </si>
  <si>
    <t>6.5.2.</t>
  </si>
  <si>
    <t xml:space="preserve">Контрольное событие 6.5.2.Проведение мероприятий, посвященных Дню российского кино </t>
  </si>
  <si>
    <t>6.5.3.</t>
  </si>
  <si>
    <t>Контрольное событие 6.5.3.  Поддержка социально ориентированных некоммерческих организаций в области культуры</t>
  </si>
  <si>
    <t>6.5.4.</t>
  </si>
  <si>
    <t xml:space="preserve">Контрольное событие 6.5.4.Проведение межрегионального видеоконкурса "Люблю тебя, Приволжье" спортивно-туристского лагеря Приволжского федерального округа "Туриада-2023" </t>
  </si>
  <si>
    <t>6.6.</t>
  </si>
  <si>
    <t>6.6.1.</t>
  </si>
  <si>
    <t xml:space="preserve"> Контрольное событие 6.6.1. Реализация проекта «Золотой фонд народного творчества»</t>
  </si>
  <si>
    <t>6.6.2.</t>
  </si>
  <si>
    <t>Контрольное событие 6.6.2. Проведение творческих встреч с кинематографистами, актерами и режиссерами</t>
  </si>
  <si>
    <t>6.6.3.</t>
  </si>
  <si>
    <t>Контрольное событие 6.6.3. Проведение XV областного литературного конкурса среди детей и подростков «Здравствуй, племя младое, незнакомое!» - "Созвучие времен"</t>
  </si>
  <si>
    <t>6.6.4</t>
  </si>
  <si>
    <t xml:space="preserve">Контрольное событие 6.6.4 Проведение торжественного мероприятия «Поклонимся великим тем годам», посвященного празднованию 78-ой годовщины Победы в Великой Отечественной войне 1941-1945 годов, для ветеранов отрасли "Культура" -участников  Великой Отечественной войны </t>
  </si>
  <si>
    <t>6.6.5.</t>
  </si>
  <si>
    <t xml:space="preserve">Контрольное событие 6.6.5 Проведение торжественного мероприятия 
для  детей "Как под Новый год расцвели подснежники" 
</t>
  </si>
  <si>
    <t>6.6.6.</t>
  </si>
  <si>
    <t xml:space="preserve"> Контрольное событие 6.6.6. Организация участия  в церемонии награждения победителей и призеров Фестиваля детских и молодежных театральных коллективов "Театральное Приволжье"</t>
  </si>
  <si>
    <t>7.1.</t>
  </si>
  <si>
    <t>Управление делами области Правительства области</t>
  </si>
  <si>
    <t>8.1.</t>
  </si>
  <si>
    <t>Основное мероприятие 8.1 «Обеспечение сохранности, учета документов и предоставление пользователям архивной информации»</t>
  </si>
  <si>
    <t>9.1.</t>
  </si>
  <si>
    <t>Основное мероприятие 9.1 «Мероприятия по оказанию государственных услуг физическим и (или) юридическим лицам и содержанию особо ценного движимого или недвижимого имущества»</t>
  </si>
  <si>
    <t>9.2.1.</t>
  </si>
  <si>
    <t>Контрольное событие 9.2.1 "Проведение Детских и юношеских ассамблей искусств"</t>
  </si>
  <si>
    <t>ГАУ ДПО "Саратовский областной  учебно-методический центр"</t>
  </si>
  <si>
    <t>9.2.2.</t>
  </si>
  <si>
    <t>Контрольное событие 9.2.2 Участие делегации Саратовской области в Молодежных Дельфийских играх России</t>
  </si>
  <si>
    <t>9.2.3.</t>
  </si>
  <si>
    <t>Контрольное событие 9.2.3 «Организация и проведение Межрегиональной творческой школы «Волжская радуга»</t>
  </si>
  <si>
    <t>9.2.4</t>
  </si>
  <si>
    <t>Контрольное событие 9.2.4 Проведение областного фестиваля "Одаренные дети. Путь к мастерству"</t>
  </si>
  <si>
    <t>9.2.5</t>
  </si>
  <si>
    <t>Контрольное событие 9.2.5 Проведение торжественной церемонии награждения именными Губернаторскими стипендиями и Гала-концерта</t>
  </si>
  <si>
    <t>9.2.6</t>
  </si>
  <si>
    <t>Контрольное событие 9.2.6 Обеспечение участия делегации Саратовской области в Детском культурном форуме в г. Москве</t>
  </si>
  <si>
    <t>9.2.7</t>
  </si>
  <si>
    <t>Контрольное событие 9.2.7 Выступление участников Детского хора России от Саратовской области в Государственном Кремлевском Дворце</t>
  </si>
  <si>
    <t>9.3.</t>
  </si>
  <si>
    <t>9.3.1.</t>
  </si>
  <si>
    <t>Контрольное событие 9.3.1 Выплата губернаторских стипендий одаренным детям</t>
  </si>
  <si>
    <t>9.3.2.</t>
  </si>
  <si>
    <t>Контрольное событие 9.3.2  Выплата поощрений педагогам профессиональных образовательных организаций культуры и искусства области, работающих с одаренными детьми и молодежью.</t>
  </si>
  <si>
    <t>9.3.3.</t>
  </si>
  <si>
    <t>Контрольное событие 9.3.3. Проведение регионального этапа Общероссийских конкурсов "Лучший преподаватель" и "Лучшая детская школа искусств"</t>
  </si>
  <si>
    <t>9.3.4.</t>
  </si>
  <si>
    <t>Контрольное событие 9.3.4 Проведение областного конкурса "Новые имена"</t>
  </si>
  <si>
    <t>9.3.5.</t>
  </si>
  <si>
    <t>10.</t>
  </si>
  <si>
    <t>государственные внебюджетные фонды и иные безвозмездные поступления целевой направленности (прогнозно)</t>
  </si>
  <si>
    <t>10.1.</t>
  </si>
  <si>
    <t>10.1.1</t>
  </si>
  <si>
    <t>Контрольное событие 10.1.1 ГУК "Саратовский областной музей краеведения" Приобретение оборудования для фондохранилища филиала ГУК "СОМК" - Марксовского краеведческого музея"</t>
  </si>
  <si>
    <t>10.1.3</t>
  </si>
  <si>
    <t>Контрольное событие 10.1.3 ГУК "Саратовский областной музей К.Федина" ремонт помещений</t>
  </si>
  <si>
    <t xml:space="preserve">ГУК «Государственный музей  К.А. Федина»              </t>
  </si>
  <si>
    <t>10.1.2</t>
  </si>
  <si>
    <t>Контрольное событие 10.1.2. ГУК "Саратовский областной музей краеведения" Проведение работ по разработке научно-проектной документации по сохранению (реставрации и приспособлению для современного использования) объекта культурного наследия регионального значения «Дом жилой» 1890 г.</t>
  </si>
  <si>
    <t xml:space="preserve">Контрольное событие 10.1.3. Приобретение проекторов в ГАУК "Исторический парк "Моя история" </t>
  </si>
  <si>
    <t>ГАУК «Исторический парк «Моя история»</t>
  </si>
  <si>
    <t>10.2.</t>
  </si>
  <si>
    <t>Основное мероприятие 10.2 «Укрепление материально-технической базы областных театров»</t>
  </si>
  <si>
    <t>10.2.1.</t>
  </si>
  <si>
    <t>Контрольное событие 10.2.1 Текущий ремонт кровли здания ГАУК «Саратовский областной театр оперетты»</t>
  </si>
  <si>
    <t>ГАУК «Саратовский областной театр оперетты»</t>
  </si>
  <si>
    <t>10.2.2.</t>
  </si>
  <si>
    <t>Контрольное событие 10.2.2 Приобретение грузопассажирской машины на 7 мест, частичный ремонт системы отопления здания, частичный ремонт кровли здания, ремонт системы вентиляции и канализации в туалетах в ГАУК СО «Драматический театр г. Вольска»</t>
  </si>
  <si>
    <t>10.2.3.</t>
  </si>
  <si>
    <t xml:space="preserve">Контрольное событие 10.2.3 Приобретение системы звукоусиления для театра оперы и балета </t>
  </si>
  <si>
    <t>10.2.5.</t>
  </si>
  <si>
    <t xml:space="preserve">Контрольное событие 10.2.1 «Текущий ремонт кровли, помещений, системы отопления  здания ГАУК СО «Драматический театр города Вольска» </t>
  </si>
  <si>
    <t>ГАУК СО  "Драматический театр города Вольска"</t>
  </si>
  <si>
    <t>10.2.6.</t>
  </si>
  <si>
    <t>Контрольное событие 10.2.6. Приобретение звукового оборудования</t>
  </si>
  <si>
    <t xml:space="preserve">ГАУК "Саратовский академический театр оперы и балета" </t>
  </si>
  <si>
    <t>10.3.</t>
  </si>
  <si>
    <t>10.3.1.</t>
  </si>
  <si>
    <t>Контрольное событие 10.3.1. Приобретение автотранспорта для ГАУК "Саратовская областная филармония имени А. Шнитке"</t>
  </si>
  <si>
    <t xml:space="preserve">ГАУК "Саратовская областная филармония имени А. Шнитке" </t>
  </si>
  <si>
    <t>10.3.2.</t>
  </si>
  <si>
    <t>Контрольное событие 10.3.2. Устройство колосникового настиля для ГАУК СО"Центр циркового искусства "Арт-Алле""</t>
  </si>
  <si>
    <t xml:space="preserve">ГАУК СО  "Центр циркового искусства "Арт-Алле" </t>
  </si>
  <si>
    <t>10.4.</t>
  </si>
  <si>
    <t>10.4.1.</t>
  </si>
  <si>
    <t>Контрольное событие 10.4.1 Установка оконных блоков, приобретение мебели и стеллажей ГУК «Областная универсальная научная бтблиотека»</t>
  </si>
  <si>
    <t>10.4.2.</t>
  </si>
  <si>
    <t>Контрольное событие 10.4.2  Техническое обследования здания ГУК "Областная библиотека для детей и юношества имени А.С.Пушкина"</t>
  </si>
  <si>
    <t>10.4.3.</t>
  </si>
  <si>
    <t>10.5.</t>
  </si>
  <si>
    <t>10.5.1.</t>
  </si>
  <si>
    <t>Контрольное событие 10.5.1  Разработка проектно-сметной документации на проведение текущего ремонта и проведение экспертизы, проведение текущего ремонта, приобретение мебели и оборудования для  ГАУК "Саратовский областной учебно-методический центр"</t>
  </si>
  <si>
    <t>10.5.2.</t>
  </si>
  <si>
    <t>Контрольное событие 10.5.2   Разработка ПСД и капитальный ремонт кровли здания ГУ ДО "Детская школа искусств им. С.Н. Кнушевицкого г. Петровска Саратовской области"</t>
  </si>
  <si>
    <t xml:space="preserve">ГУ ДО "Детская школа искусств им. С.Н. Кнушевицкого г. Петровска Саратовской области" </t>
  </si>
  <si>
    <t>10.5.3.</t>
  </si>
  <si>
    <t>Контрольное событие 10.5.3 Проведение частичного ремонта кровли, остекление балкона и устройство  навеса над балконом  в ГАУ ДО "Детская школа искусств" Аткарского муниципального района Саратовской области</t>
  </si>
  <si>
    <t>ГАУ ДО "Детская школа искусств" Аткарского муниципального района Саратовской области</t>
  </si>
  <si>
    <t>10.5.4.</t>
  </si>
  <si>
    <t>Контрольное событие 10.5.4 Доработка проектно-сметной документации по капитальному ремонту и проведение экспертизы ГБУ ДО «Детская школа искусств с. Ивантеевка» Саратовской области</t>
  </si>
  <si>
    <t>ГБУ ДО «Детская школа искусств с. Ивантеевка» Саратовской области</t>
  </si>
  <si>
    <t>10.5.5.</t>
  </si>
  <si>
    <t>Контрольное событие 10.5.5 Разработка проектно-сметной документации на замену внутренней системы отопления  ГБУ ДО «Лысогорская детская школа искусств»</t>
  </si>
  <si>
    <t xml:space="preserve"> ГБУ ДО «Лысогорская детская школа искусств»</t>
  </si>
  <si>
    <t>10.5.6.</t>
  </si>
  <si>
    <t>Контрольное событие 10.5.6 Замена радиаторов системы отопления ГБУ ДО «Детская школа искусств № 2» г. Шиханы Саратовской области</t>
  </si>
  <si>
    <t>ГБУ ДО «Детская школа искусств № 2» г. Шиханы Саратовской области</t>
  </si>
  <si>
    <t>10.5.7.</t>
  </si>
  <si>
    <t xml:space="preserve">Контрольное событие 10.5.7  Разработка проектно-сметной документации и проведение работ по монтажу и запуску котла наружного размещения  ГУ ДО «Детская школа искусств р.п. Турки" 
</t>
  </si>
  <si>
    <t xml:space="preserve">ГУ ДО «Детская школа искусств р.п.Турки»
</t>
  </si>
  <si>
    <t>10.5.8.</t>
  </si>
  <si>
    <t>Контрольное событие 10.5.8 Доработка проектно-сметной документации на капитальный ремонт здания и проведение экспертизы ГБУ ДО «Детская школа искусств г.Красноармейска Саратовской области»</t>
  </si>
  <si>
    <t xml:space="preserve">ГБУ ДО «Детская школа искусств г. Красноармейска Саратовской области»
</t>
  </si>
  <si>
    <t>10.5.9.</t>
  </si>
  <si>
    <t>Контрольное событие 10.5.9 Приобретение строительных материалов для ремонта кровли и санузла ГБУ ДО «Детская школа искусств г. Хвалынска»</t>
  </si>
  <si>
    <t>ГБУ ДО «Детская школа искусств г. Хвалынска»</t>
  </si>
  <si>
    <t>10.5.10.</t>
  </si>
  <si>
    <t>Контрольное событие 10.5.10 Текущий ремонт отмостки, входной группы здания ГБУ ДО «Детская школа искусств р.п. Новые Бурасы 
Саратовской области»</t>
  </si>
  <si>
    <t xml:space="preserve">ГБУ ДО «Детская школа искусств р.п. Новые Бурасы 
Саратовской области»
</t>
  </si>
  <si>
    <t>10.5.11.</t>
  </si>
  <si>
    <t>Контрольное событие 10.5.11 Приобретение наглядных пособий для изобразительного искусства в ГАУ ДО "Детская школа искусств" Аткарского муниципального района Саратовской области</t>
  </si>
  <si>
    <t>10.5.12.</t>
  </si>
  <si>
    <t>Контрольное событие 10.5.12 Разработка ПСД на ремонт кровли, замена напольного покрытия в учебных классах в ГАУ ДО "Детская школа искусств" Аткарского муниципального района Саратовской области</t>
  </si>
  <si>
    <t>10.5.13.</t>
  </si>
  <si>
    <t>Контрольное событие 10.5.13 Приобретение тульской гармони для ГУ ДО "Детская школа искусств р.п. Дергачи"</t>
  </si>
  <si>
    <t xml:space="preserve"> ГУ ДО «Детская школа искусств р.п. Дергачи»</t>
  </si>
  <si>
    <t>10.5.14.</t>
  </si>
  <si>
    <t xml:space="preserve">Контрольное событие 10.5.14 Оснащение и укрепление материально-технической базы ДШИ, включая приобретение товаров (работ, услуг), необходимых для текущей деятельности образовательных учреждений </t>
  </si>
  <si>
    <t>Государственные учреждения "Детские школы искусств"</t>
  </si>
  <si>
    <t>10.5.15.</t>
  </si>
  <si>
    <t xml:space="preserve">Контрольное событие 10.5.15   Оснащение и укрепление материально-технической базы  ГПОУ«Саратовский областной колледж искусств», включая приобретение товаров (работ, услуг), необходимых для текущей деятельности образовательных учреждений </t>
  </si>
  <si>
    <t>ГПОУ«Саратовский областной колледж искусств»</t>
  </si>
  <si>
    <t>10.5.16.</t>
  </si>
  <si>
    <t xml:space="preserve">Контрольное событие 10.5.16   Оснащение и укрепление материально-технической базы  ГПОУ «Саратовское художественное училище имени А.П.Боголюбова (техникум)», включая приобретение товаров (работ, услуг), необходимых для текущей деятельности образовательных учреждений </t>
  </si>
  <si>
    <t>ГПОУ «Саратовское художественное училище имени А.П.Боголюбова (техникум)»</t>
  </si>
  <si>
    <t>10.5.17.</t>
  </si>
  <si>
    <t xml:space="preserve">Контрольное событие 10.5.17  Приобретение оборудования и сценических костюмов для ГБУ ДО «Детская школа искусств р.п. Турки" 
</t>
  </si>
  <si>
    <t xml:space="preserve">ГБУ ДО «Детская школа искусств р.п.Турки»
</t>
  </si>
  <si>
    <t>10.5.18.</t>
  </si>
  <si>
    <t xml:space="preserve">Контрольное событие 10.5.18  Капитальный ремонт кровли здания филиала ГБУ ДО «Детская школа искусств № 1 г. Маркса Саратовской области" 
</t>
  </si>
  <si>
    <t xml:space="preserve">ГБУ ДО «Детская школа искусств г. Маркса Саратовской области»
</t>
  </si>
  <si>
    <t>10.5.19.</t>
  </si>
  <si>
    <t xml:space="preserve">Контрольное событие 10.5.19  Приобретение отопительного котла для ГБУ ДО «Детская школа искусств п. Горный Краснопартизанского района Саратовской области" 
</t>
  </si>
  <si>
    <t xml:space="preserve">ГБУ ДО «Детская школа искусств п. Горный Краснопартизанскогои района Саратовской области»
</t>
  </si>
  <si>
    <t>10.5.20.</t>
  </si>
  <si>
    <t xml:space="preserve">Контрольное событие 10.5.20  Приобретение баяна для ГБУ ДО «Детская школа искусств п. Горный Краснопартизанского района Саратовской области" 
</t>
  </si>
  <si>
    <t>10.5.21.</t>
  </si>
  <si>
    <t xml:space="preserve">Контрольное событие 10.5.21  Приобретение скрипки для ГБУ ДО «Базарно-Карабулакская детская школа искусств" 
</t>
  </si>
  <si>
    <t xml:space="preserve">ГБУ ДО «Базарно-Карабулакская детская школа искусств" 
</t>
  </si>
  <si>
    <t>Контрольное событие 10.5.9  Приобретение автотранспорта для ГПОУ «Саратовское художественное училище имени А.П.Боголюбова (техникум)»</t>
  </si>
  <si>
    <t>Контрольное событие 10.5.10  Проведение капитального ремонта помещений общежития, приобретение автотранспорта, приобретение музыкального оборудования для  ГПОУ«Саратовский областной колледж искусств»</t>
  </si>
  <si>
    <t xml:space="preserve">Контрольное событие 10.5.11 Оснащение и укрепление материально-технической базы ДШИ, включая приобретение товаров (работ, услуг), необходимых для текущей деятельности образовательных учреждений </t>
  </si>
  <si>
    <t xml:space="preserve">Контрольное событие 10.5.13 Оснащение и укрепление материально-технической базы  ГПОУ «Саратовское художественное училище имени А.П.Боголюбова (техникум)», включая приобретение товаров (работ, услуг), необходимых для текущей деятельности образовательных учреждений </t>
  </si>
  <si>
    <t>Контрольное событие 10.5.14 Разработка проектно-сметной документации и государственная экспертиза для проведения капитального ремонта здания  ГБУ ДО «Детская школа искусств с. Перелюб Саратовской области»</t>
  </si>
  <si>
    <t xml:space="preserve"> ГБУ ДО «Детская школа искусств с. Перелюб Саратовской области»</t>
  </si>
  <si>
    <t>Контрольное событие 10.5.15 Ремонт санузлов в  ГУ ДО «Детская школа искусств № 5 Вольского муниципального района»</t>
  </si>
  <si>
    <t xml:space="preserve"> ГУ ДО «Детская школа искусств № 5 Вольского муниципального района»</t>
  </si>
  <si>
    <t>10.6.</t>
  </si>
  <si>
    <t>Основное мероприятие 10.6 «Укрепление материально-технической базы областных культурно-досуговых учреждений»</t>
  </si>
  <si>
    <t>10.6.1.</t>
  </si>
  <si>
    <t>Контрольное событие 10.6.1  Проведение ремонта кровли здания ГАУК «Саратовский областной центр народного творчества имени Л.А. Руслановой»</t>
  </si>
  <si>
    <t>10.6.2.</t>
  </si>
  <si>
    <t>Контрольное событие 10.6.2  Приобретение автотранспорта ГАУК «Саратовский областной центр народного творчества имени Л.А. Руслановой»</t>
  </si>
  <si>
    <t>10.6.3.</t>
  </si>
  <si>
    <t>Контрольное событие 10.6.3  Приобретение автотранспорта ГАУК СО «Дворец культуры "Россия»</t>
  </si>
  <si>
    <t>10.6.4.</t>
  </si>
  <si>
    <t>Контрольное событие 10.6.4 Приобретение автотранспорта  ГАУК "Саратовский областной дом работников искусств"</t>
  </si>
  <si>
    <t xml:space="preserve">ГАУК «Саратовский областной Дом работников искусств» </t>
  </si>
  <si>
    <t>Контрольное событие 10.12.1 Проведение капитального и текущего ремонта, техническое оснащение муниципальных учреждений культурно-досугового типа</t>
  </si>
  <si>
    <t xml:space="preserve">органы местного самоуправления (по согласованию) </t>
  </si>
  <si>
    <t xml:space="preserve">Контрольное событие 10.12.2 Оснащение и укрепление материально-технической базы муниципальных ДШИ, включая приобретение товаров (работ, услуг), необходимых для текущей деятельности образовательных учреждений </t>
  </si>
  <si>
    <t>Контрольное событие 10.12.3 Обеспечение развития и укрепления материально-технической базы домов культуры в населенных пунктах с числом жителей до 50 тысяч человек</t>
  </si>
  <si>
    <t>министерство культуры области</t>
  </si>
  <si>
    <t xml:space="preserve">Контрольное событие 10.19.1 Проведение независимой оценки качества условий оказания услуг организациями в сфере культуры
</t>
  </si>
  <si>
    <t>Основное мероприятие 10.24 "Сохранение объекта культурного наследия регионального значения "Театр оперы и балета, 1864 г., 1959 - 1961 гг., расположенного по адресу: г. Саратов, пл. Театральная, 1"</t>
  </si>
  <si>
    <t>комитет по реализации инвестиционных проектов в строительстве области</t>
  </si>
  <si>
    <t>10.27.</t>
  </si>
  <si>
    <t>10.28.</t>
  </si>
  <si>
    <t>10.1.1.</t>
  </si>
  <si>
    <t>10.1.1 "Модернизация театров юного зрителя и театров кукол"</t>
  </si>
  <si>
    <t>10.1.2.</t>
  </si>
  <si>
    <t>10.1.2 «Государственная поддержка отрасти культуры (создание и модернизация учреждений культурно-досугового типа в сельской местности)»</t>
  </si>
  <si>
    <t>10.1.4.</t>
  </si>
  <si>
    <t>10.1.4 «Создание модельных муниципальных библиотек»</t>
  </si>
  <si>
    <t>10.1.5.</t>
  </si>
  <si>
    <t>10.1.7 «Создание центров культурного развития в городах с числом жителей до 300 тысяч человек»</t>
  </si>
  <si>
    <t>10.1.7.</t>
  </si>
  <si>
    <t>10.1.9 «Государственная поддержка отрасли культуры (модернизация региональных и муниципальных детских школ искусств по видам искусста)»</t>
  </si>
  <si>
    <t>10.1.8.</t>
  </si>
  <si>
    <t>10.1.10 «Техническое оснащение региональных и муниципальных музеев»</t>
  </si>
  <si>
    <t>10.1.9.</t>
  </si>
  <si>
    <t>10.1.11 «Реконструкция и капитальный ремонт региональных и муниципальных музеев»</t>
  </si>
  <si>
    <t>10.1.10.</t>
  </si>
  <si>
    <t>10.1.12 «Реновация учреждений отрасли культуры ((Дом офицеров Красной Армии, арх. Каракис И.Ю., г. Энгельс, мкр. Энгельс-1, з/у 15б. «Проведение работ по сохранению объекта культурного наследия регионального значения «Дом офицеров Красной Армии, арх. Каракис И.Ю.; здание гарнизонного дома офицеров, в котором формировались первые женские авиаполки под руководством Героя Советского Союза летчицы М.М. Расковой; проходила подготовка первого отряда советских космонавтов, в который входили Ю.А. Гагарин, А.А. Леонов, Г.С. Титов, П.Р. Попович и другие» по адресу: Саратовская область, г. Энгельс, мкр. Энгельс -1, з/у 15б»))»</t>
  </si>
  <si>
    <t>10.1.11.</t>
  </si>
  <si>
    <t>10.1.13 «Оснащение региональных и муниципальных театров»</t>
  </si>
  <si>
    <t>10.1.12.</t>
  </si>
  <si>
    <t>10.1.14 «Обеспечение условий для развития сети учреждений культурно-досугового типа (создание имодернизация учреждений культурно-досугового типа) (в рамках достижения соответствующих задач федерального проекта)</t>
  </si>
  <si>
    <t>10.1.13.</t>
  </si>
  <si>
    <t xml:space="preserve">10.2.1 «Создание виртуальных концертных залов» </t>
  </si>
  <si>
    <t>11.1.1</t>
  </si>
  <si>
    <t>Контрольное событие 11.1.1 Региональный форум педагогических работников сферы культуры</t>
  </si>
  <si>
    <t>11.3.1</t>
  </si>
  <si>
    <t>Контрольное событие 11.3.1  Областной фестиваль «Сохраняя профессиональные традиции»</t>
  </si>
  <si>
    <t>11.3.2</t>
  </si>
  <si>
    <t>Контрольное событие 11.3.2  Открытый творческий конкурс, посвященный основателю саратовского художественного училища имени А.П. Боголюбова (с виртуальной выставкой)</t>
  </si>
  <si>
    <t>11.4.1</t>
  </si>
  <si>
    <t xml:space="preserve">Контрольное событие 11.4.1 Проведение областного конкурса  профессионального мастерства «Лучший музейный работник года» </t>
  </si>
  <si>
    <t xml:space="preserve">ГУК «Саратовский областной музей краеведения»             </t>
  </si>
  <si>
    <t>11.4.2</t>
  </si>
  <si>
    <t>Контрольное событие   11.4.2 Проведение областного  конкурса профессионального мастерства  «Лучший библиотекарь года»</t>
  </si>
  <si>
    <t>11.4.3.</t>
  </si>
  <si>
    <t xml:space="preserve">Контрольное событие 11.4.3 Проведение областного конкурса профессионального  мастерства «Лучший клубный работник» </t>
  </si>
  <si>
    <t>11.4.4.</t>
  </si>
  <si>
    <t>Контрольное событие  11.4.4 Проведение областного конкурса «Лучший кинозал Саратовской области»</t>
  </si>
  <si>
    <t>11.4.5.</t>
  </si>
  <si>
    <t>Контрольное событие 11.4.5 Выплаты стипендий Губернатора Саратовской области выдающимся деятелям культуры и искусства, имеющим звание «Народный артист СССР», «Народный артист Российской Федерации», «Народный художник Российской Федерации»</t>
  </si>
  <si>
    <t>11.4.6.</t>
  </si>
  <si>
    <t>Контрольное событие 11.4.6 Выплаты именных творческих стипендий Губернатора Саратовской области молодым одаренным артистам</t>
  </si>
  <si>
    <t>11.4.7.</t>
  </si>
  <si>
    <t>Контрольное событие 11.4.7  Вручение литературных премий Саратовской области имени М.Н.Алексеева</t>
  </si>
  <si>
    <t>11.1.3.</t>
  </si>
  <si>
    <t xml:space="preserve">11.1.3 «Поддержка творческих проектов, направленных на укрепление российской гражданской идентичности на основе духовно-нравственных и культурных ценностей народов Российской Федерации, включая мероприятия, направленные на популяризацию русского язака и литературы, народных художественных промыслов и ремесел, поддержку изобразительного искусства» </t>
  </si>
  <si>
    <t>11.1.6.</t>
  </si>
  <si>
    <t xml:space="preserve">11.1.6 «Поддержка всероссийских, международных и межрегиональных творческих проектов в области музыкального и театрального искусства» </t>
  </si>
  <si>
    <t>11.1.7.</t>
  </si>
  <si>
    <t xml:space="preserve">11.1.7 «Государственная поддержка отрасли культуры (Оказание государственной поддержки лучшим сельским учреждениям культуры" </t>
  </si>
  <si>
    <t>Министерство культуры области органы местного самоуправления (по согласованию)</t>
  </si>
  <si>
    <t>11.1.8.</t>
  </si>
  <si>
    <t xml:space="preserve">11.1.8 «Государственная поддержка отрасли культуры (Оказание государственной поддержки лучшим работникам сельских учреждений культуры" </t>
  </si>
  <si>
    <t xml:space="preserve">Министерство культуры области органы местного самоуправления (по согласованию) </t>
  </si>
  <si>
    <t>12.1.1.</t>
  </si>
  <si>
    <t xml:space="preserve">Контрольное событие 12.1.1  Обеспечение культурных программ в рамках официальных мероприятий Правительства Саратовской области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</si>
  <si>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СО «Дворец культуры «Россия» (О.П.Сынкина, директор), ГАУК СО "Исторический Парк "Моя История" (Д.А. Кубанкин, директор)             </t>
  </si>
  <si>
    <t>12.1.2.</t>
  </si>
  <si>
    <t>Контрольное событие 12.1.2 Проведение культурной программы торжественного мероприятия, посвященного государственному празднику - Дню защитника Отечества</t>
  </si>
  <si>
    <t>Министерство культуры области
Начальник отдела проектов в сфере культуры и искусства О.Ю.Покровская 
ГАУК «Саратовский областной Дом работников искусств» (И.Б.Десницкая, директор)</t>
  </si>
  <si>
    <t>12.1.3.</t>
  </si>
  <si>
    <t>Контрольное событие 12.1.3 Организация и проведение культурной программы торжественного мероприятия, посвященного УФСБ России по Саратовской области</t>
  </si>
  <si>
    <t xml:space="preserve">Министерство культуры области
Начальник отдела проектов в сфере культуры и искусства О.Ю.Покровская 
ГАУК «Саратовский областной центр народного творчества имени Л.А. Руслановой» (В.И.Зимин, директор)    </t>
  </si>
  <si>
    <t>12.1.4.</t>
  </si>
  <si>
    <t xml:space="preserve">Контрольное событие 12.1.4 Государственный праздник - Международный женский день 8 марта </t>
  </si>
  <si>
    <t>Министерство культуры области Начальник отдела проектов в сфере культуры и искусства О.Ю.Покровская                                                           ГАУК «Саратовская областная филармония им.А.Шнитке» (А.В. Николаева, директор)</t>
  </si>
  <si>
    <t>12.1.5.</t>
  </si>
  <si>
    <t xml:space="preserve">Контрольное событие 12.1.5 День работника культуры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</si>
  <si>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театр драмы имени И. А. Слонова» (В.В. Петренко, директор), ГАУК «Саратовский областной центр народного творчества имени Л.А. Руслановой» (В.И.Зимин, директор  )      </t>
  </si>
  <si>
    <t>12.1.6.</t>
  </si>
  <si>
    <t xml:space="preserve">Контрольное событие 12.1.6 Всемирный День авиации и космонавтики - первый полет человека в космос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</si>
  <si>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методический киновидеоцентр»  (И.Т. Бережная, директор)  
ГАУК «Саратовский областной центр народного творчества имени Л.А. Руслановой» (В.И.Зимин, директор), ГАУК СО "Исторический Парк "Моя История" (Д.А. Кубанкин, директор)        </t>
  </si>
  <si>
    <t>12.1.7.</t>
  </si>
  <si>
    <t xml:space="preserve">Контрольное событие 12.1.7 Государственный праздник - День Победы в Великой Отечественной войне 1941-1945 годов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</si>
  <si>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t>
  </si>
  <si>
    <t>12.1.8.</t>
  </si>
  <si>
    <t xml:space="preserve">Контрольное событие 12.1.8 День славянской письменности и культуры
</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</si>
  <si>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Дом работников искусств» (И.Б.Десницкая, директор), ГАУ ДПО в сфере культуры и искусства "Саратовский областной учебно-методический центр" (С.А. Неводчикова, директор)          </t>
  </si>
  <si>
    <t>12.1.9.</t>
  </si>
  <si>
    <t>Контрольное событие 12.1.9 Государственный праздник - День России</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</si>
  <si>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«Саратовская областная филармония им.А.Шнитке» (А.В. Николаева, директор)        </t>
  </si>
  <si>
    <t>12.1.10.</t>
  </si>
  <si>
    <t>Контрольное событие 12.1.10 Организация и проведение Праздника духовой музыки</t>
  </si>
  <si>
    <t xml:space="preserve">Министерство культуры области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ГАУ ДПО в сфере культуры и искусства "Саратовский областной учебно-методический центр" (С.А. Неводчикова, директор)          </t>
  </si>
  <si>
    <t>12.1.11.</t>
  </si>
  <si>
    <t>Контрольное событие 12.1.11 Государственный праздник - День народного единства</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</si>
  <si>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СО «Дворец культуры «Россия» (О.П.Сынкина, директор)   ГАУК "Саратовский областной центр народного творчества имени Л.А.Руслановой" (В.И.Зимин)</t>
  </si>
  <si>
    <t>12.1.12.</t>
  </si>
  <si>
    <t>Контрольное событие 12.1.12 День конституции Российской Федерации</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</si>
  <si>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«Саратовская областная филармония им.А.Шнитке» (А.В. Николаева, директор) </t>
  </si>
  <si>
    <t>12.1.13.</t>
  </si>
  <si>
    <t>Контрольное событие 12.1.13 Государственный праздник - Встреча наступающего Нового года</t>
  </si>
  <si>
    <t>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«Саратовская областная филармония им.А.Шнитке» (А.В. Николаева, директор)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t>
  </si>
  <si>
    <t>12.1.14.</t>
  </si>
  <si>
    <t>Контрольное событие 12.1.14 Обеспечение мероприятий сферы культуры</t>
  </si>
  <si>
    <t xml:space="preserve">Министерство культуры области
</t>
  </si>
  <si>
    <t>местный бюджет (прогнозно)</t>
  </si>
  <si>
    <t>12.1.15.</t>
  </si>
  <si>
    <t>Контрольное событие 12.1.15 Организация и проведение XXII молодежных Дельфийских игр России</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</si>
  <si>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ГАУК «Саратовский областной центр народного творчества имени Л.А. Руслановой» (В.И.Зимин, директор), ГАУК «Саратовский областной Дом работников искусств» (И.Б.Десницкая, директор), ГАУК «Саратовский театр драмы имени И. А. Слонова» (В.В. Петренко, директор), ГАУК «Саратовский академический театр оперы и балета» (А.Н. Комаров, директор), ГПОУ«Саратовский областной колледж искусств» (Н.Н. Скворцова, директор),  ГПОУ «Саратовское художественное училище имени А.П.Боголюбова (техникум)» (И.Г. Смирнов, директор),  ГАУК «Саратовский областной методический киновидеоцентр» (И.Т. Бережная. директор), АНО «Туристский информационный центр Саратовской области» (Н.В. Шустикова, директор)                                     </t>
  </si>
  <si>
    <t>13.</t>
  </si>
  <si>
    <t>министерство внутренней политики и общественных отношений области</t>
  </si>
  <si>
    <t xml:space="preserve">министерство внутренней политики и общественных отношений области </t>
  </si>
  <si>
    <t>13.6.</t>
  </si>
  <si>
    <t>Основное мероприятие 13.6 «Организация мероприятий, направленных на популяризацию социального и исторического наследия российского казачества в Саратовской области»</t>
  </si>
  <si>
    <t>13.8.</t>
  </si>
  <si>
    <t>Основное мероприятие 13.8 "Организация и проведение мероприятий, направленных на этнокультурное развитие народов Саратовской области совместно с национально-культурными автономиями и социально ориентированными некоммерческими организациями"</t>
  </si>
  <si>
    <t>министерство внутренней политики и общественных отношений области (управление делами Правительства области - плательщик)</t>
  </si>
  <si>
    <t>13.8.1.</t>
  </si>
  <si>
    <t>Контрольное событие 13.8.1 «Организация и проведение Областного традиционного национального праздника «Наурыз»</t>
  </si>
  <si>
    <t>13.8.2.</t>
  </si>
  <si>
    <t>Контрольное событие 13.8.2 «Организация и проведение Областного традиционного национального праздника «Сабантуй»</t>
  </si>
  <si>
    <t>13.8.3.</t>
  </si>
  <si>
    <t>Контрольное событие 13.8.3 «Организация и проведение Областного традиционного национального праздника «Акатуй»</t>
  </si>
  <si>
    <t>13.8.4.</t>
  </si>
  <si>
    <t>Контрольное событие 13.8.4 «Организация и проведение Областного традициого национального праздника «Шумбрат»</t>
  </si>
  <si>
    <t>13.8.5.</t>
  </si>
  <si>
    <t>Контрольное событие 13.8.5 «Организация и проведение Форума, приуроченного к Международному дню родного языка</t>
  </si>
  <si>
    <t>Контрольное событие 13.8.5. «Организация и проведение открытого фестиваля-конкурса традиционной национальной культуры "ЭтноСфера"</t>
  </si>
  <si>
    <t>13.8.6.</t>
  </si>
  <si>
    <t>Контрольное событие 13.8.6 «Организация и проведение семинара-практикума "Практическая работа по организационной, информационной, консультативной, методической поддержке деятельности казачьих обществ и иных объединений казаков в сфере сохранения и развития культуры российского казачества"</t>
  </si>
  <si>
    <t>13.9.1.</t>
  </si>
  <si>
    <t>Контрольное событие 13.9.1 «Организация и проведение Форума, посвященного профилактике идеологии  экстремизма в молодежной среде»</t>
  </si>
  <si>
    <t>13.9.2.</t>
  </si>
  <si>
    <t>Контрольное событие 13.9.2  «Организация и проведение Дней славянской письменности и культуры».</t>
  </si>
  <si>
    <t>13.9.3.</t>
  </si>
  <si>
    <t>Контрольное событие 13.9.3  «Организация и проведение фестиваля национальных культур «Мы вместе!», посвященного Дню России»</t>
  </si>
  <si>
    <t>13.9.4.</t>
  </si>
  <si>
    <t>Контрольное событие 13.9.4  «Организация и проведение межнационального гастрономического фестиваля «Кухня народов, посвященного Дню России»</t>
  </si>
  <si>
    <t>13.9.5.</t>
  </si>
  <si>
    <t>Контрольное событие 13.9.5 «Организация и проведение фестиваля национальных культур, посвященных  Дню народного единства»</t>
  </si>
  <si>
    <t>13.9.6.</t>
  </si>
  <si>
    <t>Контрольное событие 13.9.6 «Организация и проведение молодежной площадки, по профилактике экстремизма «Экстремизму NO»</t>
  </si>
  <si>
    <t>13.9.7.</t>
  </si>
  <si>
    <t>Контрольное событие 13.9.7 «Проведение социологического исследования «Реализация государственной национальной политики на территории Саратовской области»</t>
  </si>
  <si>
    <t>13.9.8.</t>
  </si>
  <si>
    <t>Контрольное событие 13.9.8 «Организация и проведение форума «Реализация государственной национальной политики на территории Саратовской области»</t>
  </si>
  <si>
    <t>Предусмотрено в государственной программе</t>
  </si>
  <si>
    <t>Утверждено в законе об областном бюджете на соответствующий год</t>
  </si>
  <si>
    <t>Выделены лимиты бюджетных обязательств за счет средств областного бюджета</t>
  </si>
  <si>
    <t xml:space="preserve">Исполнено
</t>
  </si>
  <si>
    <t xml:space="preserve">Процент исполнения. </t>
  </si>
  <si>
    <t xml:space="preserve">кассовое исполнение </t>
  </si>
  <si>
    <t>Основное мероприятие 10.25 "Сохранение объекта культурного наследия регионального значения "Театр оперы и балета, 1864 г., 1959 - 1961 гг., расположенного по адресу: г. Саратов, пл. Театральная, 1"</t>
  </si>
  <si>
    <t>Основное мероприятие 10.28 «Осуществление работ по сохранению и приспособлению объектов культурного наследия к современным условиям»</t>
  </si>
  <si>
    <t>Контрольное событие 10.5.16 Капитальный ремонт здания школы  ГУ ДО «Детская школа искусств № 1 г. Вольска»</t>
  </si>
  <si>
    <t xml:space="preserve"> ГУ ДО "Детская школа искусств № 1 г. Вольска"</t>
  </si>
  <si>
    <t>в том числе проектная часть:</t>
  </si>
  <si>
    <t>в том числе процессная часть:</t>
  </si>
  <si>
    <t>Государственная программа Саратовской области "Культура Саратовской области"</t>
  </si>
  <si>
    <t>в том числе по исполнителям:</t>
  </si>
  <si>
    <t>управление делами Правительства области</t>
  </si>
  <si>
    <t>комитет капитального строительства области, министерство строительства и жилищно-коммунального хозяйства области, государственное казенное учреждение Саратовской области "Управление капитального строительства"</t>
  </si>
  <si>
    <t>управление по охране объектов культурного наследия Правительства области</t>
  </si>
  <si>
    <t>Подпрограмма 1 "Музеи"</t>
  </si>
  <si>
    <t>Основное мероприятие 2.2 "Создание новых спектаклей в областных театрах"</t>
  </si>
  <si>
    <t>Подпрограмма 3 "Концертные организации и коллективы"</t>
  </si>
  <si>
    <t>Основное мероприятие 3.4 "Осуществление гастрольной деятельности областных концертных организаций на территории Саратовской области, в субъектах Российской Федерации и в зарубежных странах"</t>
  </si>
  <si>
    <t>Основное мероприятие 3.5 "Организация и проведение мероприятий по популяризации концертной деятельности"</t>
  </si>
  <si>
    <t>Подпрограмма 4 "Библиотеки"</t>
  </si>
  <si>
    <t>Основное мероприятие 4.2 "Комплектование фондов библиотек области"</t>
  </si>
  <si>
    <t>Основное мероприятие 4.3 "Организация и проведение мероприятий, направленных на популяризацию чтения и библиотечного дела"</t>
  </si>
  <si>
    <t>Основное мероприятие 4.4 "Организация и проведение мероприятий по сохранности библиотечных фондов государственных библиотек области"</t>
  </si>
  <si>
    <t>Подпрограмма 6 "Культурно-досуговые учреждения"</t>
  </si>
  <si>
    <t>Основное мероприятие 6.2 "Организация, проведение и участие областных государственных учреждений культуры в областных, межрегиональных, всероссийских и международных фестивалях, праздниках, выставках"</t>
  </si>
  <si>
    <t>Основное мероприятие 6.3 "Организация участия специалистов областных творческих коллективов и их исполнителей в областных, межрегиональных, всероссийских и международных мероприятиях"</t>
  </si>
  <si>
    <t>Основное мероприятие 6.5 "Организация, проведение и участие государственных учреждений культурно-досугового типа в областных, межрегиональных, всероссийских и международных киномероприятиях"</t>
  </si>
  <si>
    <t>Основное мероприятие 6.6 "Организация и проведение мероприятий по популяризации народного творчества и культурно-досуговой деятельности"</t>
  </si>
  <si>
    <t>Подпрограмма 7 "Государственная охрана, сохранение и популяризация объектов культурного наследия"</t>
  </si>
  <si>
    <t>Основное мероприятие 7.1 "Выполнение государственных работ в области охраны объектов культурного наследия области"</t>
  </si>
  <si>
    <t>Подпрограмма 8 "Архивы"</t>
  </si>
  <si>
    <t>Основное мероприятие 8.2 "Публикация сборников документов"</t>
  </si>
  <si>
    <t>Основное мероприятие 8.3 "Приобретение средств нормативного хранения архивных документов"</t>
  </si>
  <si>
    <t>Подпрограмма 9 "Творческое развитие детей и молодежи в сфере культуры"</t>
  </si>
  <si>
    <t>Основное мероприятие 9.2 "Организация и проведение мероприятий по обеспечению участия детей и молодежи в творческих школах, творческих и интеллектуальных соревновательных мероприятиях областного, межрегионального, всероссийского и международного уровней"</t>
  </si>
  <si>
    <t>Основное мероприятие 9.3 "Обеспечение поддержки творчески одаренных детей, молодежи и их преподавателей"</t>
  </si>
  <si>
    <t>Подпрограмма 10 "Укрепление материально-технической базы и обеспечение деятельности учреждений в сфере культуры"</t>
  </si>
  <si>
    <t>Основное мероприятие 10.1 "Укрепление материально-технической базы областных учреждений музейного типа"</t>
  </si>
  <si>
    <t>Основное мероприятие 10.3 "Укрепление материально-технической базы областных концертных организаций"</t>
  </si>
  <si>
    <t>Основное мероприятие 10.4 "Укрепление материально-технической базы областных учреждений библиотечного типа"</t>
  </si>
  <si>
    <t>Основное мероприятие 10.5 "Укрепление материально-технической базы областных образовательных организаций в сфере культуры"</t>
  </si>
  <si>
    <t>комитет капитального строительства области</t>
  </si>
  <si>
    <t>Основное мероприятие 10.11 "Предоставление государственной поддержки (гранта) комплексного развития региональных и муниципальных учреждений культуры"</t>
  </si>
  <si>
    <t>Основное мероприятие 10.12 "Поддержка муниципальных учреждений культуры"</t>
  </si>
  <si>
    <t>Основное мероприятие 10.13 "Исторический парк "Россия. Моя история"</t>
  </si>
  <si>
    <t>министерство культуры области, благотворительный фонд содействия деятельности в сфере культуры и искусства "Звезда" (по согласованию)</t>
  </si>
  <si>
    <t>Основное мероприятие 10.14 "Сохранение объекта культурного наследия регионального значения "Театр оперы и балета, 1864 г. - архитектор К.В. Твиден, реконструкция 1959 - 1961 гг. - архитектор Т.Г. Ботяновский, расположенный по адресу: г. Саратов, ул. Горького, 38/пл. Театральная"</t>
  </si>
  <si>
    <t>министерство культуры области, Фонд содействия реконструкции и ремонту ГАУК "Саратовский академический театр оперы и балета" (по согласованию)</t>
  </si>
  <si>
    <t>Основное мероприятие 10.15 "Строительство пристройки и третьей очереди здания ОГУ "Государственный архив Саратовской области"</t>
  </si>
  <si>
    <t>Основное мероприятие 10.16 "Укрепление материально-технической базы и оснащение оборудованием детских школ искусства"</t>
  </si>
  <si>
    <t>Основное мероприятие 10.17 "Поддержка виртуальных концертных залов"</t>
  </si>
  <si>
    <t>Основное мероприятие 10.18 "г. Маркс. Культурно-зрелищный комплекс для детской цирковой студии "Арт-Алле"</t>
  </si>
  <si>
    <t>Основное мероприятие 10.19 "Сбор и обобщение информации о качестве и условий оказания услуг организациями в сфере культуры"</t>
  </si>
  <si>
    <t>Основное мероприятие 10.20 "Приобретение в государственную собственность области здания для размещения ГПОУ "Саратовский областной колледж искусств"</t>
  </si>
  <si>
    <t>Основное мероприятие 10.21 "Строительство (реконструкция) объектов культурного назначения"</t>
  </si>
  <si>
    <t>Основное мероприятие 10.22 "Гарнизонный дом офицеров" в Летном городке города Энгельса Саратовской области"</t>
  </si>
  <si>
    <t>Основное мероприятие 10.23 "Подготовка проектно-сметной документации реставрационных работ объекта культурного наследия "Казармы Деконского, конец XIX века" Медицинский центр г. Саратов"</t>
  </si>
  <si>
    <t>Проектная часть</t>
  </si>
  <si>
    <t>Региональный проект 10.1</t>
  </si>
  <si>
    <t>"Культурная среда" (в целях выполнения задач федерального проекта "Культурная среда")</t>
  </si>
  <si>
    <t>10.1.3 "Государственная поддержка отрасли культуры (создание многофункциональных мобильных культурных центров)"</t>
  </si>
  <si>
    <t>10.1.6 "Обеспечение условий для создания модельных муниципальных библиотек (в рамках достижения соответствующих задач федерального проекта)"</t>
  </si>
  <si>
    <t>10.1.8 "Государственная поддержка отрасли культуры (приобретение музыкальных инструментов, оборудования и материалов для детских школ искусств по видам искусств и профессиональных образовательных организаций)"</t>
  </si>
  <si>
    <t>проектная часть</t>
  </si>
  <si>
    <t>Региональный проект 10.2 "Цифровизация услуг и формирование информационного пространства в сфере культуры" (в целях выполнения задач федерального проекта "Цифровая культура")</t>
  </si>
  <si>
    <t>в том числе по мероприятиям:</t>
  </si>
  <si>
    <t>10.2.2. "Создание выставочных проектов, снабженных цифровыми гидами в формате дополненной реальности"</t>
  </si>
  <si>
    <t>10.2.3. "Проведение онлайн-трансляций мероприятий, размещаемых на портале "Культура.РФ"</t>
  </si>
  <si>
    <t>10.2.4 Проведение онлайн-трансляций мероприятий, размещаемых на портале "Культура.РФ" (в рамках достижения соответствующих задач федерального проекта)</t>
  </si>
  <si>
    <t>Подпрограмма 11 "Развитие кадрового потенциала сферы культуры"</t>
  </si>
  <si>
    <t>Основное мероприятие 11.1 "Организация и осуществление методического обеспечения деятельности образовательных организаций, музеев, библиотек, культурно-досуговых учреждений"</t>
  </si>
  <si>
    <t>Основное мероприятие 11.2 "Повышение профессионального образования работников культуры"</t>
  </si>
  <si>
    <t>Основное мероприятие 11.3 "Создание системы профессиональной ориентации молодежи, направленной на повышение привлекательности профессий в сфере культуры"</t>
  </si>
  <si>
    <t>Основное мероприятие 11.4 "Выплата стипендий, грантов и других именных или тематических премий участникам культурного процесса, с целью повышения мотивации к совершенствованию их деятельности и повышения престижности деятельности в сфере культуры"</t>
  </si>
  <si>
    <t>Региональный проект 11.1 "Создание условий для реализации творческого потенциала нации" (в целях выполнения задач федерального проекта "Творческие люди")</t>
  </si>
  <si>
    <t>11.1.1 "Повышение квалификации на базе Центров непрерывного образования и повышения квалификации творческих и управленческих кадров в сфере культуры"</t>
  </si>
  <si>
    <t>11.1.2 "Любительские творческие коллективы, получившие грантовую поддержку"</t>
  </si>
  <si>
    <t>11.1.4 "Волонтеры, вовлеченные в программу "Волонтеры культуры"</t>
  </si>
  <si>
    <t>11.1.5 "Обеспечение условий для проведения повышения квалификации на базе Центров непрерывного образования и повышения квалификации творческих и управленческих кадров в сфере культуры (в рамках достижения соответствующих задач федерального проекта)"</t>
  </si>
  <si>
    <t>Подпрограмма 12 "Популяризация культурных традиций"</t>
  </si>
  <si>
    <t>Основное мероприятие 12.1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t>
  </si>
  <si>
    <t>Подпрограмма 13 "Гармонизация межнациональных отношений и этнокультурное развитие народов Саратовской области"</t>
  </si>
  <si>
    <t>Основное мероприятие 13.1 "Информационное сопровождение деятельности в сфере общественных, национальных, государственно-конфессиональных отношений и укрепления единства российской нации"</t>
  </si>
  <si>
    <t>комитет общественных связей и национальной политики области (управление делами Правительства области - плательщик), министерство внутренней политики и общественных отношений области (управление делами Правительства области - плательщик до 31.12.2020 года), некоммерческие организации (по согласованию), национальные объединения (по согласованию), религиозные организации (по согласованию)</t>
  </si>
  <si>
    <t>Основное мероприятие 13.2 "Организация и проведение культурно-массовых мероприятий, направленных на сохранение традиций и укрепление межнациональных отношений, совместно с национально-культурными автономиями и социально ориентированными некоммерческими организациями"</t>
  </si>
  <si>
    <t>комитет общественных связей и национальной политики области (управление делами Правительства области - плательщик), некоммерческие организации (по согласованию), национальные объединения (по согласованию), религиозные организации (по согласованию)</t>
  </si>
  <si>
    <t>Основное мероприятие 13.3 "Организация и проведение мероприятий по профилактике этнополитического и религиозно-политического экстремизма, ксенофобии и нетерпимости"</t>
  </si>
  <si>
    <t>комитет общественных связей и национальной политики области (управление делами Правительства области - плательщик), министерство внутренней политики и общественных отношений области</t>
  </si>
  <si>
    <t>Основное мероприятие 13.4 "Организация семинаров (совещаний), дополнительного профессионального образования государственных гражданских и муниципальных служащих, работающих в сфере межнациональных отношений"</t>
  </si>
  <si>
    <t>комитет общественных связей и национальной политики области (управление делами Правительства области - плательщик), министерство внутренней политики и общественных отношений области (управление делами Правительства области - плательщик до 31.12.2020 года), органы местного самоуправления (по согласованию)</t>
  </si>
  <si>
    <t>Основное мероприятие 13.5 "Организация и проведение культурно-массовых мероприятий на территории этнографического комплекса "Национальная деревня народов Саратовской области"</t>
  </si>
  <si>
    <t>комитет общественных связей и национальной политики области (управление делами Правительства области - плательщик), министерство внутренней политики и общественных отношений области, некоммерческие организации (по согласованию), национальные объединения (по согласованию), религиозные организации (по согласованию), Ассамблея народов России (по согласованию)</t>
  </si>
  <si>
    <t>Основное мероприятие 13.7 "Организация и проведение мониторинга межнациональных отношений и раннего предупреждения межнациональных конфликтов на территории области"</t>
  </si>
  <si>
    <t>комитет общественных связей и национальной политики области (управление делами Правительства области - плательщик), управление внутренней политики и общественного мониторинга области, министерство внутренней политики и общественных отношений области (управление делами Правительства области - плательщик до 31  декабря 2020 года)</t>
  </si>
  <si>
    <t>комитет общественных связей и национальной политики области (управление делами Правительства области - плательщик), управление внутренней политики и общественного мониторинга области, министерство внутренней политики и общественных отношений области (управление делами Правительства области - плательщик до 31.12.2020 года)</t>
  </si>
  <si>
    <t>Основное мероприятие 13.9 "Организация и проведение мероприятий, направленных на укрепление общероссийского гражданского единства, совместно с национально-культурными автономиями и социально ориентированными некоммерческими организациями"</t>
  </si>
  <si>
    <t>комитет общественных связей и национальной политики области (управление делами Правительства области - плательщик ), управление внутренней политики и общественного мониторинга области, министерство внутренней политики и общественных отношений области  (управление делами Правительства области - плательщик до 31.12.2020 года)</t>
  </si>
  <si>
    <t xml:space="preserve">Наименование </t>
  </si>
  <si>
    <t>13.9</t>
  </si>
  <si>
    <t>10.12.</t>
  </si>
  <si>
    <t>10.12.1.</t>
  </si>
  <si>
    <t>10.12.2.</t>
  </si>
  <si>
    <t>10.12.3.</t>
  </si>
  <si>
    <t>10.19.</t>
  </si>
  <si>
    <t>10.19.1.</t>
  </si>
  <si>
    <t>10.1.15 «Обеспечение условий для развития сети учреждений культурно-досугового типа (создание центров культурного развития (в рамках достижения соответствующих задач федерального проекта)</t>
  </si>
  <si>
    <t>Контрольное событие 10.4.3  Техническое обследования здания ГУК "Областная библиотека для детей и юношества имени А.С.Пушкина"</t>
  </si>
  <si>
    <t>Государственное учреждение культуры "Областная специальная библиотека для слепых"</t>
  </si>
  <si>
    <t>3.4</t>
  </si>
  <si>
    <t>4.4.</t>
  </si>
  <si>
    <t>8.</t>
  </si>
  <si>
    <t>9.2.</t>
  </si>
  <si>
    <t>8.3.</t>
  </si>
  <si>
    <t>8.2.</t>
  </si>
  <si>
    <t>автономной некоммерческой организации «Туристический информационный центр Саратовской области»</t>
  </si>
  <si>
    <t>Контрольное событие 9.3.5 Организация туристических поездок учащихся образовательных организаций культуры и искусства Саратовской области, которым назначена именная губернаторская стипендия для одаренных детей</t>
  </si>
  <si>
    <t xml:space="preserve">Контрольное событие 10.5.12   Оснащение и укрепление материально-технической базы  </t>
  </si>
  <si>
    <t>государственное учреждение дополнительного образования "Детская школа искусств № 2" г. Балашова</t>
  </si>
  <si>
    <t>10.25.</t>
  </si>
  <si>
    <t>10.25.1</t>
  </si>
  <si>
    <t>Контрольное событие 10.25.1 "Сохранение объекта культурного наследия регионального значения "Театр оперы и балета, 1864 г., 1959 - 1961 гг., расположенного по адресу: г. Саратов, пл. Театральная, 1"</t>
  </si>
  <si>
    <t>Основное мероприятие 10.27 Основное мероприятие «Дом офицеров Красной Армии, арх. Каракис И.Ю.», г. Энгельс, мкр. Энгельс-1, з/у 15б». «Проведение работ по сохранению объекта культурного наследия регионального значения «Дом офицеров Красной Армии, арх. Каракис И.Ю.; здание гарнизонного дома офицеров, в котором формировались первые женские авиаполки под руководством Героя Советского Союза летчицы М.М. Расковой; проходила подготовка первого отряда советских космонавтов, в который входили Ю.А. Гагарин, А.А. Леонов, Г.С. Титов, П.Р. Попович и другие» по адресу: Саратовская область, г. Энгельс, мкр. Энгельс -1, з/у 15б»</t>
  </si>
  <si>
    <t>Контрольное событие 10.27.1 "Разработка проектно-сметной документации по объекту "Дом офицеров Красной Армии, арх. Каракис И.Ю." г.Энгнльс , мкр .Энгельс -1, з/у 15б"</t>
  </si>
  <si>
    <t>Основное мероприятие 10.28.1 «Выполнение работ по сохранению и приспособлению объекта культурного наследия "Здание больницы, 1910-1913 гг.", расположенного по адресу: Саратовская область, г. Вольск, ул. Саши Евсеева, д.2»</t>
  </si>
  <si>
    <t>12.1.16.</t>
  </si>
  <si>
    <t xml:space="preserve">Министерство культуры области
Заместитель начальника управления реализации культурной политики - начальник отдела поддержки искусства и массовых мероприятий О.Ю.Покровская,
</t>
  </si>
  <si>
    <t>Контрольное событие 12.1.16 Обеспечение реализации культурной программы Дня Саратовского региона в рамках Международной выставки-форума "Россия"</t>
  </si>
  <si>
    <t xml:space="preserve">фактическое  исполнение </t>
  </si>
  <si>
    <t>Сведения</t>
  </si>
  <si>
    <t xml:space="preserve">о расходах на реализацию государственной программы Саратовской области </t>
  </si>
  <si>
    <t>"Культура Саратовской области",</t>
  </si>
  <si>
    <t>произведенных за  2023 год  за счет соответствующих источников финансового обеспечения</t>
  </si>
  <si>
    <t>в том числе софинансируемые из федерального бюджета</t>
  </si>
  <si>
    <t xml:space="preserve">федеральный бюджет </t>
  </si>
  <si>
    <t>в том числе на софинансирование расходных обязательств области</t>
  </si>
  <si>
    <t xml:space="preserve">местные бюджеты </t>
  </si>
  <si>
    <t>Контрольное событие  1.4.7 Экспонирование выставки "Петр Первый" из Государственного исторического музея (Москва). Второй этап.</t>
  </si>
  <si>
    <t>(гр.9 (фактическое исполнение)/гр.5)</t>
  </si>
  <si>
    <t>(гр.9 (кассовое исполнение)/гр.6)</t>
  </si>
  <si>
    <t>(гр.8 (кассовое исполнение)/гр.7)</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</si>
</sst>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_-* #,##0.00_р_._-;\-* #,##0.00_р_._-;_-* &quot;-&quot;??_р_._-;_-@_-"/>
    <numFmt numFmtId="165" formatCode="#,##0.0"/>
    <numFmt numFmtId="166" formatCode="_-* #,##0.0_р_._-;\-* #,##0.0_р_._-;_-* &quot;-&quot;??_р_._-;_-@_-"/>
    <numFmt numFmtId="167" formatCode="0.0"/>
    <numFmt numFmtId="169" formatCode="_-* #,##0.0_р_._-;\-* #,##0.0_р_._-;_-* &quot;-&quot;?_р_._-;_-@_-"/>
    <numFmt numFmtId="170" formatCode="_-* #,##0.0\ _₽_-;\-* #,##0.0\ _₽_-;_-* &quot;-&quot;??\ _₽_-;_-@_-"/>
  </numFmts>
  <fonts count="14"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1"/>
      <color indexed="8"/>
      <name val="Calibri"/>
      <family val="2"/>
      <charset val="204"/>
    </font>
    <font>
      <b/>
      <sz val="11"/>
      <name val="Times New Roman"/>
      <family val="1"/>
      <charset val="204"/>
    </font>
    <font>
      <sz val="11"/>
      <name val="Times New Roman"/>
      <family val="1"/>
      <charset val="204"/>
    </font>
    <font>
      <sz val="11"/>
      <name val="Calibri"/>
      <family val="2"/>
      <charset val="204"/>
      <scheme val="minor"/>
    </font>
    <font>
      <sz val="11"/>
      <name val="Calibri"/>
      <family val="2"/>
      <charset val="204"/>
    </font>
    <font>
      <u/>
      <sz val="7.7"/>
      <color theme="10"/>
      <name val="Calibri"/>
      <family val="2"/>
      <charset val="204"/>
    </font>
    <font>
      <b/>
      <sz val="12"/>
      <name val="Times New Roman"/>
      <family val="1"/>
      <charset val="204"/>
    </font>
    <font>
      <u/>
      <sz val="11"/>
      <name val="Calibri"/>
      <family val="2"/>
      <charset val="204"/>
    </font>
    <font>
      <sz val="11"/>
      <name val="PT Astra Serif"/>
      <family val="1"/>
      <charset val="204"/>
    </font>
    <font>
      <b/>
      <sz val="11"/>
      <name val="Calibri"/>
      <family val="2"/>
      <charset val="204"/>
    </font>
    <font>
      <b/>
      <sz val="11"/>
      <name val="Calibri"/>
      <family val="2"/>
      <charset val="204"/>
      <scheme val="minor"/>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164" fontId="3" fillId="0" borderId="0" applyFont="0" applyFill="0" applyBorder="0" applyAlignment="0" applyProtection="0"/>
    <xf numFmtId="164" fontId="3" fillId="0" borderId="0" applyFont="0" applyFill="0" applyBorder="0" applyAlignment="0" applyProtection="0"/>
    <xf numFmtId="0" fontId="8" fillId="0" borderId="0" applyNumberFormat="0" applyFill="0" applyBorder="0" applyAlignment="0" applyProtection="0">
      <alignment vertical="top"/>
      <protection locked="0"/>
    </xf>
  </cellStyleXfs>
  <cellXfs count="145">
    <xf numFmtId="0" fontId="0" fillId="0" borderId="0" xfId="0"/>
    <xf numFmtId="166" fontId="5" fillId="0" borderId="1" xfId="2" applyNumberFormat="1" applyFont="1" applyFill="1" applyBorder="1" applyAlignment="1">
      <alignment horizontal="right" vertical="center" wrapText="1"/>
    </xf>
    <xf numFmtId="165" fontId="5" fillId="0" borderId="1" xfId="2" applyNumberFormat="1" applyFont="1" applyFill="1" applyBorder="1" applyAlignment="1">
      <alignment horizontal="right" vertical="center" wrapText="1"/>
    </xf>
    <xf numFmtId="169" fontId="5" fillId="0" borderId="1" xfId="2" applyNumberFormat="1" applyFont="1" applyFill="1" applyBorder="1" applyAlignment="1">
      <alignment horizontal="right" vertical="center" wrapText="1"/>
    </xf>
    <xf numFmtId="166" fontId="5" fillId="0" borderId="1" xfId="2" quotePrefix="1" applyNumberFormat="1" applyFont="1" applyFill="1" applyBorder="1" applyAlignment="1">
      <alignment horizontal="right" vertical="center" wrapText="1"/>
    </xf>
    <xf numFmtId="165" fontId="5" fillId="0" borderId="1" xfId="1" applyNumberFormat="1" applyFont="1" applyFill="1" applyBorder="1" applyAlignment="1">
      <alignment horizontal="right" vertical="center" wrapText="1"/>
    </xf>
    <xf numFmtId="0" fontId="5" fillId="0" borderId="0" xfId="0" applyFont="1" applyFill="1"/>
    <xf numFmtId="0" fontId="6" fillId="0" borderId="0" xfId="0" applyFont="1" applyFill="1"/>
    <xf numFmtId="167" fontId="0" fillId="0" borderId="0" xfId="0" applyNumberFormat="1" applyFont="1" applyFill="1"/>
    <xf numFmtId="167" fontId="1" fillId="0" borderId="1" xfId="0" applyNumberFormat="1" applyFont="1" applyFill="1" applyBorder="1" applyAlignment="1">
      <alignment vertical="top" wrapText="1"/>
    </xf>
    <xf numFmtId="0" fontId="7" fillId="0" borderId="0" xfId="0" applyFont="1" applyFill="1"/>
    <xf numFmtId="0" fontId="2" fillId="0" borderId="1" xfId="0" applyFont="1" applyFill="1" applyBorder="1" applyAlignment="1">
      <alignment vertical="top" wrapText="1"/>
    </xf>
    <xf numFmtId="49" fontId="1" fillId="0" borderId="1" xfId="0" applyNumberFormat="1" applyFont="1" applyFill="1" applyBorder="1" applyAlignment="1">
      <alignment vertical="top" wrapText="1"/>
    </xf>
    <xf numFmtId="167" fontId="1" fillId="0" borderId="1" xfId="0" applyNumberFormat="1" applyFont="1" applyFill="1" applyBorder="1" applyAlignment="1">
      <alignment horizontal="justify" vertical="top" wrapText="1"/>
    </xf>
    <xf numFmtId="167" fontId="0" fillId="0" borderId="0" xfId="0" applyNumberFormat="1" applyFont="1" applyFill="1" applyBorder="1"/>
    <xf numFmtId="167" fontId="6" fillId="0" borderId="0" xfId="0" applyNumberFormat="1" applyFont="1" applyFill="1" applyBorder="1"/>
    <xf numFmtId="2" fontId="6" fillId="0" borderId="0" xfId="0" applyNumberFormat="1" applyFont="1" applyFill="1" applyBorder="1"/>
    <xf numFmtId="1" fontId="5" fillId="0" borderId="0" xfId="0" applyNumberFormat="1" applyFont="1" applyFill="1" applyBorder="1" applyAlignment="1">
      <alignment horizontal="center" vertical="top" wrapText="1"/>
    </xf>
    <xf numFmtId="164" fontId="6" fillId="0" borderId="0" xfId="1" applyFont="1" applyFill="1" applyBorder="1"/>
    <xf numFmtId="167" fontId="6" fillId="0" borderId="0" xfId="0" applyNumberFormat="1" applyFont="1" applyFill="1"/>
    <xf numFmtId="2" fontId="6" fillId="0" borderId="0" xfId="0" applyNumberFormat="1" applyFont="1" applyFill="1"/>
    <xf numFmtId="167" fontId="5" fillId="0" borderId="1" xfId="0" applyNumberFormat="1" applyFont="1" applyFill="1" applyBorder="1" applyAlignment="1">
      <alignment horizontal="center" vertical="top" wrapText="1"/>
    </xf>
    <xf numFmtId="167" fontId="5" fillId="0" borderId="1" xfId="0" applyNumberFormat="1" applyFont="1" applyFill="1" applyBorder="1" applyAlignment="1">
      <alignment vertical="top" wrapText="1"/>
    </xf>
    <xf numFmtId="164" fontId="5" fillId="0" borderId="1" xfId="1" applyFont="1" applyFill="1" applyBorder="1" applyAlignment="1">
      <alignment horizontal="center" vertical="top" wrapText="1"/>
    </xf>
    <xf numFmtId="164" fontId="6" fillId="0" borderId="0" xfId="1" applyFont="1" applyFill="1"/>
    <xf numFmtId="167" fontId="10" fillId="0" borderId="1" xfId="3" applyNumberFormat="1" applyFont="1" applyFill="1" applyBorder="1" applyAlignment="1" applyProtection="1">
      <alignment vertical="top" wrapText="1"/>
    </xf>
    <xf numFmtId="166" fontId="5" fillId="0" borderId="1" xfId="1" applyNumberFormat="1" applyFont="1" applyFill="1" applyBorder="1" applyAlignment="1">
      <alignment horizontal="right" vertical="center" wrapText="1"/>
    </xf>
    <xf numFmtId="165" fontId="6" fillId="0" borderId="0" xfId="0" applyNumberFormat="1" applyFont="1" applyFill="1"/>
    <xf numFmtId="166" fontId="4" fillId="0" borderId="1" xfId="2" applyNumberFormat="1" applyFont="1" applyFill="1" applyBorder="1" applyAlignment="1">
      <alignment horizontal="right" vertical="center" wrapText="1"/>
    </xf>
    <xf numFmtId="0" fontId="12" fillId="0" borderId="0" xfId="0" applyFont="1" applyFill="1"/>
    <xf numFmtId="167" fontId="5" fillId="0" borderId="8" xfId="0" applyNumberFormat="1" applyFont="1" applyFill="1" applyBorder="1" applyAlignment="1">
      <alignment horizontal="center" vertical="top" wrapText="1"/>
    </xf>
    <xf numFmtId="0" fontId="13" fillId="0" borderId="0" xfId="0" applyFont="1" applyFill="1"/>
    <xf numFmtId="170" fontId="5" fillId="0" borderId="1" xfId="2" applyNumberFormat="1" applyFont="1" applyFill="1" applyBorder="1" applyAlignment="1">
      <alignment horizontal="right" vertical="center" wrapText="1"/>
    </xf>
    <xf numFmtId="165" fontId="5" fillId="0" borderId="1" xfId="0" applyNumberFormat="1" applyFont="1" applyFill="1" applyBorder="1" applyAlignment="1">
      <alignment horizontal="right" vertical="center" wrapText="1"/>
    </xf>
    <xf numFmtId="167" fontId="5" fillId="0" borderId="8" xfId="0" applyNumberFormat="1" applyFont="1" applyFill="1" applyBorder="1" applyAlignment="1">
      <alignment vertical="top" wrapText="1"/>
    </xf>
    <xf numFmtId="167" fontId="5" fillId="0" borderId="9" xfId="0" applyNumberFormat="1" applyFont="1" applyFill="1" applyBorder="1" applyAlignment="1">
      <alignment vertical="top" wrapText="1"/>
    </xf>
    <xf numFmtId="164" fontId="5" fillId="0" borderId="6" xfId="1" applyFont="1" applyFill="1" applyBorder="1" applyAlignment="1">
      <alignment horizontal="center" vertical="top" wrapText="1"/>
    </xf>
    <xf numFmtId="0" fontId="11" fillId="0" borderId="5" xfId="0" applyFont="1" applyFill="1" applyBorder="1"/>
    <xf numFmtId="0" fontId="11" fillId="0" borderId="6" xfId="0" applyFont="1" applyFill="1" applyBorder="1"/>
    <xf numFmtId="166" fontId="5" fillId="0" borderId="1" xfId="2" applyNumberFormat="1" applyFont="1" applyFill="1" applyBorder="1" applyAlignment="1">
      <alignment horizontal="right" vertical="center"/>
    </xf>
    <xf numFmtId="164" fontId="6" fillId="0" borderId="0" xfId="1" applyFont="1" applyFill="1" applyBorder="1" applyAlignment="1">
      <alignment horizontal="right"/>
    </xf>
    <xf numFmtId="164" fontId="5" fillId="0" borderId="1" xfId="1" applyFont="1" applyFill="1" applyBorder="1" applyAlignment="1">
      <alignment horizontal="right" vertical="top" wrapText="1"/>
    </xf>
    <xf numFmtId="0" fontId="5" fillId="0" borderId="1" xfId="0" applyFont="1" applyFill="1" applyBorder="1" applyAlignment="1">
      <alignment horizontal="right" vertical="top" wrapText="1"/>
    </xf>
    <xf numFmtId="0" fontId="5" fillId="0" borderId="1" xfId="1" applyNumberFormat="1" applyFont="1" applyFill="1" applyBorder="1" applyAlignment="1">
      <alignment horizontal="right" vertical="top" wrapText="1"/>
    </xf>
    <xf numFmtId="0" fontId="5" fillId="0" borderId="1" xfId="0" applyFont="1" applyFill="1" applyBorder="1" applyAlignment="1">
      <alignment horizontal="right" vertical="top"/>
    </xf>
    <xf numFmtId="0" fontId="5" fillId="0" borderId="4" xfId="0" applyFont="1" applyFill="1" applyBorder="1" applyAlignment="1">
      <alignment horizontal="right" vertical="top" wrapText="1"/>
    </xf>
    <xf numFmtId="43" fontId="5" fillId="0" borderId="1" xfId="0" applyNumberFormat="1" applyFont="1" applyFill="1" applyBorder="1" applyAlignment="1">
      <alignment horizontal="right" vertical="top" wrapText="1"/>
    </xf>
    <xf numFmtId="164" fontId="5" fillId="0" borderId="1" xfId="0" applyNumberFormat="1" applyFont="1" applyFill="1" applyBorder="1" applyAlignment="1">
      <alignment horizontal="right" vertical="top" wrapText="1"/>
    </xf>
    <xf numFmtId="164" fontId="5" fillId="0" borderId="6" xfId="1" applyFont="1" applyFill="1" applyBorder="1" applyAlignment="1">
      <alignment horizontal="right" vertical="top" wrapText="1"/>
    </xf>
    <xf numFmtId="0" fontId="11" fillId="0" borderId="6" xfId="0" applyFont="1" applyFill="1" applyBorder="1" applyAlignment="1">
      <alignment horizontal="right"/>
    </xf>
    <xf numFmtId="167" fontId="6" fillId="0" borderId="0" xfId="0" applyNumberFormat="1" applyFont="1" applyFill="1" applyAlignment="1">
      <alignment horizontal="center"/>
    </xf>
    <xf numFmtId="2" fontId="6" fillId="0" borderId="0" xfId="0" applyNumberFormat="1" applyFont="1" applyFill="1" applyAlignment="1">
      <alignment horizontal="center"/>
    </xf>
    <xf numFmtId="1" fontId="5" fillId="0" borderId="1" xfId="0" applyNumberFormat="1" applyFont="1" applyFill="1" applyBorder="1" applyAlignment="1">
      <alignment horizontal="center" vertical="center" wrapText="1"/>
    </xf>
    <xf numFmtId="167" fontId="6" fillId="0" borderId="0" xfId="0" applyNumberFormat="1" applyFont="1" applyFill="1" applyAlignment="1">
      <alignment horizontal="center" vertical="center"/>
    </xf>
    <xf numFmtId="2" fontId="6" fillId="0" borderId="0" xfId="0" applyNumberFormat="1" applyFont="1" applyFill="1" applyAlignment="1">
      <alignment horizontal="center" vertical="center"/>
    </xf>
    <xf numFmtId="165" fontId="5" fillId="0" borderId="1" xfId="1" applyNumberFormat="1" applyFont="1" applyFill="1" applyBorder="1" applyAlignment="1">
      <alignment horizontal="center" vertical="center" wrapText="1"/>
    </xf>
    <xf numFmtId="1" fontId="5" fillId="0" borderId="1" xfId="0" applyNumberFormat="1" applyFont="1" applyFill="1" applyBorder="1" applyAlignment="1">
      <alignment horizontal="center" vertical="top" wrapText="1"/>
    </xf>
    <xf numFmtId="167" fontId="5" fillId="0" borderId="2" xfId="0" applyNumberFormat="1" applyFont="1" applyFill="1" applyBorder="1" applyAlignment="1">
      <alignment vertical="top" wrapText="1"/>
    </xf>
    <xf numFmtId="167" fontId="5" fillId="0" borderId="3" xfId="0" applyNumberFormat="1" applyFont="1" applyFill="1" applyBorder="1" applyAlignment="1">
      <alignment vertical="top" wrapText="1"/>
    </xf>
    <xf numFmtId="167" fontId="5" fillId="0" borderId="4" xfId="0" applyNumberFormat="1" applyFont="1" applyFill="1" applyBorder="1" applyAlignment="1">
      <alignment vertical="top" wrapText="1"/>
    </xf>
    <xf numFmtId="167" fontId="10" fillId="0" borderId="4" xfId="3" applyNumberFormat="1" applyFont="1" applyFill="1" applyBorder="1" applyAlignment="1" applyProtection="1">
      <alignment vertical="top" wrapText="1"/>
    </xf>
    <xf numFmtId="167" fontId="5" fillId="0" borderId="3" xfId="0" applyNumberFormat="1" applyFont="1" applyFill="1" applyBorder="1" applyAlignment="1">
      <alignment horizontal="center" vertical="top" wrapText="1"/>
    </xf>
    <xf numFmtId="167" fontId="5" fillId="0" borderId="4" xfId="0" applyNumberFormat="1"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2" xfId="0" applyFont="1" applyFill="1" applyBorder="1" applyAlignment="1">
      <alignment horizontal="left" vertical="top" wrapText="1"/>
    </xf>
    <xf numFmtId="167" fontId="5" fillId="0" borderId="1" xfId="0" applyNumberFormat="1" applyFont="1" applyFill="1" applyBorder="1" applyAlignment="1">
      <alignment horizontal="center" vertical="center" wrapText="1"/>
    </xf>
    <xf numFmtId="1" fontId="1" fillId="0" borderId="1" xfId="0" applyNumberFormat="1" applyFont="1" applyFill="1" applyBorder="1" applyAlignment="1">
      <alignment horizontal="center" vertical="top" wrapText="1"/>
    </xf>
    <xf numFmtId="167" fontId="1" fillId="0" borderId="6" xfId="0" applyNumberFormat="1" applyFont="1" applyFill="1" applyBorder="1" applyAlignment="1">
      <alignment vertical="top" wrapText="1"/>
    </xf>
    <xf numFmtId="0" fontId="1" fillId="0" borderId="1" xfId="0" applyFont="1" applyFill="1" applyBorder="1" applyAlignment="1">
      <alignment vertical="top" wrapText="1"/>
    </xf>
    <xf numFmtId="14" fontId="5" fillId="0" borderId="1" xfId="0" applyNumberFormat="1" applyFont="1" applyFill="1" applyBorder="1" applyAlignment="1">
      <alignment horizontal="center" vertical="top"/>
    </xf>
    <xf numFmtId="0" fontId="5" fillId="0" borderId="1" xfId="0" applyFont="1" applyFill="1" applyBorder="1" applyAlignment="1">
      <alignment horizontal="center" vertical="top"/>
    </xf>
    <xf numFmtId="0" fontId="5" fillId="0" borderId="1" xfId="0" applyFont="1" applyFill="1" applyBorder="1" applyAlignment="1">
      <alignment horizontal="left" vertical="top" wrapText="1"/>
    </xf>
    <xf numFmtId="1" fontId="5"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xf>
    <xf numFmtId="14" fontId="5" fillId="0" borderId="1" xfId="0" applyNumberFormat="1" applyFont="1" applyFill="1" applyBorder="1" applyAlignment="1">
      <alignment horizontal="left" vertical="top" wrapText="1"/>
    </xf>
    <xf numFmtId="167" fontId="5" fillId="0" borderId="2" xfId="0" applyNumberFormat="1" applyFont="1" applyFill="1" applyBorder="1" applyAlignment="1">
      <alignment vertical="top" wrapText="1"/>
    </xf>
    <xf numFmtId="167" fontId="5" fillId="0" borderId="3" xfId="0" applyNumberFormat="1" applyFont="1" applyFill="1" applyBorder="1" applyAlignment="1">
      <alignment vertical="top" wrapText="1"/>
    </xf>
    <xf numFmtId="167" fontId="5" fillId="0" borderId="4" xfId="0" applyNumberFormat="1" applyFont="1" applyFill="1" applyBorder="1" applyAlignment="1">
      <alignment vertical="top" wrapText="1"/>
    </xf>
    <xf numFmtId="1" fontId="5" fillId="0" borderId="2" xfId="0" applyNumberFormat="1" applyFont="1" applyFill="1" applyBorder="1" applyAlignment="1">
      <alignment horizontal="center" vertical="top" wrapText="1"/>
    </xf>
    <xf numFmtId="1" fontId="5" fillId="0" borderId="3" xfId="0" applyNumberFormat="1" applyFont="1" applyFill="1" applyBorder="1" applyAlignment="1">
      <alignment horizontal="center" vertical="top" wrapText="1"/>
    </xf>
    <xf numFmtId="1" fontId="5" fillId="0" borderId="4" xfId="0" applyNumberFormat="1" applyFont="1" applyFill="1" applyBorder="1" applyAlignment="1">
      <alignment horizontal="center" vertical="top" wrapText="1"/>
    </xf>
    <xf numFmtId="167" fontId="10" fillId="0" borderId="2" xfId="3" applyNumberFormat="1" applyFont="1" applyFill="1" applyBorder="1" applyAlignment="1" applyProtection="1">
      <alignment vertical="top" wrapText="1"/>
    </xf>
    <xf numFmtId="167" fontId="10" fillId="0" borderId="3" xfId="3" applyNumberFormat="1" applyFont="1" applyFill="1" applyBorder="1" applyAlignment="1" applyProtection="1">
      <alignment vertical="top" wrapText="1"/>
    </xf>
    <xf numFmtId="167" fontId="10" fillId="0" borderId="4" xfId="3" applyNumberFormat="1" applyFont="1" applyFill="1" applyBorder="1" applyAlignment="1" applyProtection="1">
      <alignment vertical="top" wrapText="1"/>
    </xf>
    <xf numFmtId="167" fontId="10" fillId="0" borderId="2" xfId="3" applyNumberFormat="1" applyFont="1" applyFill="1" applyBorder="1" applyAlignment="1" applyProtection="1">
      <alignment horizontal="center" vertical="top" wrapText="1"/>
    </xf>
    <xf numFmtId="167" fontId="10" fillId="0" borderId="3" xfId="3" applyNumberFormat="1" applyFont="1" applyFill="1" applyBorder="1" applyAlignment="1" applyProtection="1">
      <alignment horizontal="center" vertical="top" wrapText="1"/>
    </xf>
    <xf numFmtId="167" fontId="10" fillId="0" borderId="4" xfId="3" applyNumberFormat="1" applyFont="1" applyFill="1" applyBorder="1" applyAlignment="1" applyProtection="1">
      <alignment horizontal="center" vertical="top" wrapText="1"/>
    </xf>
    <xf numFmtId="167" fontId="5" fillId="0" borderId="2" xfId="0" applyNumberFormat="1" applyFont="1" applyFill="1" applyBorder="1" applyAlignment="1">
      <alignment horizontal="center" vertical="top" wrapText="1"/>
    </xf>
    <xf numFmtId="167" fontId="5" fillId="0" borderId="3" xfId="0" applyNumberFormat="1" applyFont="1" applyFill="1" applyBorder="1" applyAlignment="1">
      <alignment horizontal="center" vertical="top" wrapText="1"/>
    </xf>
    <xf numFmtId="167" fontId="5" fillId="0" borderId="4" xfId="0" applyNumberFormat="1" applyFont="1" applyFill="1" applyBorder="1" applyAlignment="1">
      <alignment horizontal="center" vertical="top" wrapText="1"/>
    </xf>
    <xf numFmtId="49" fontId="7" fillId="0" borderId="1" xfId="0" applyNumberFormat="1" applyFont="1" applyFill="1" applyBorder="1" applyAlignment="1">
      <alignment horizontal="center" vertical="top"/>
    </xf>
    <xf numFmtId="49" fontId="5" fillId="0" borderId="1" xfId="0" applyNumberFormat="1" applyFont="1" applyFill="1" applyBorder="1" applyAlignment="1">
      <alignment horizontal="center" vertical="top" wrapText="1"/>
    </xf>
    <xf numFmtId="0" fontId="11" fillId="0" borderId="5" xfId="0" applyFont="1" applyFill="1" applyBorder="1" applyAlignment="1">
      <alignment horizontal="left"/>
    </xf>
    <xf numFmtId="0" fontId="11" fillId="0" borderId="6" xfId="0" applyFont="1" applyFill="1" applyBorder="1" applyAlignment="1">
      <alignment horizontal="left"/>
    </xf>
    <xf numFmtId="0" fontId="5" fillId="0" borderId="1" xfId="0" applyFont="1" applyFill="1" applyBorder="1" applyAlignment="1">
      <alignment horizontal="center" vertical="top" wrapText="1"/>
    </xf>
    <xf numFmtId="167" fontId="5" fillId="0" borderId="5" xfId="0" applyNumberFormat="1" applyFont="1" applyFill="1" applyBorder="1" applyAlignment="1">
      <alignment horizontal="center" vertical="top" wrapText="1"/>
    </xf>
    <xf numFmtId="167" fontId="5" fillId="0" borderId="6" xfId="0" applyNumberFormat="1" applyFont="1" applyFill="1" applyBorder="1" applyAlignment="1">
      <alignment horizontal="center" vertical="top" wrapText="1"/>
    </xf>
    <xf numFmtId="167" fontId="5" fillId="0" borderId="5" xfId="0" applyNumberFormat="1" applyFont="1" applyFill="1" applyBorder="1" applyAlignment="1">
      <alignment vertical="top" wrapText="1"/>
    </xf>
    <xf numFmtId="167" fontId="5" fillId="0" borderId="6" xfId="0" applyNumberFormat="1" applyFont="1" applyFill="1" applyBorder="1" applyAlignment="1">
      <alignment vertical="top" wrapText="1"/>
    </xf>
    <xf numFmtId="167" fontId="5" fillId="0" borderId="7" xfId="0" applyNumberFormat="1" applyFont="1" applyFill="1" applyBorder="1" applyAlignment="1">
      <alignment vertical="top" wrapText="1"/>
    </xf>
    <xf numFmtId="167" fontId="5" fillId="0" borderId="2" xfId="0" applyNumberFormat="1" applyFont="1" applyFill="1" applyBorder="1" applyAlignment="1">
      <alignment horizontal="left" vertical="top" wrapText="1"/>
    </xf>
    <xf numFmtId="167" fontId="5" fillId="0" borderId="3" xfId="0" applyNumberFormat="1" applyFont="1" applyFill="1" applyBorder="1" applyAlignment="1">
      <alignment horizontal="left" vertical="top" wrapText="1"/>
    </xf>
    <xf numFmtId="167" fontId="5" fillId="0" borderId="4" xfId="0" applyNumberFormat="1" applyFont="1" applyFill="1" applyBorder="1" applyAlignment="1">
      <alignment horizontal="left" vertical="top" wrapText="1"/>
    </xf>
    <xf numFmtId="49" fontId="5" fillId="0" borderId="2" xfId="0" applyNumberFormat="1" applyFont="1" applyFill="1" applyBorder="1" applyAlignment="1">
      <alignment horizontal="center" vertical="top" wrapText="1"/>
    </xf>
    <xf numFmtId="49" fontId="5" fillId="0" borderId="3" xfId="0" applyNumberFormat="1"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0" fontId="5" fillId="0" borderId="2" xfId="0" applyFont="1" applyFill="1" applyBorder="1" applyAlignment="1">
      <alignment horizontal="center" vertical="top" wrapText="1"/>
    </xf>
    <xf numFmtId="0" fontId="5" fillId="0" borderId="3" xfId="0" applyFont="1" applyFill="1" applyBorder="1" applyAlignment="1">
      <alignment horizontal="center" vertical="top" wrapText="1"/>
    </xf>
    <xf numFmtId="0" fontId="5" fillId="0" borderId="4" xfId="0" applyFont="1" applyFill="1" applyBorder="1" applyAlignment="1">
      <alignment horizontal="center" vertical="top" wrapText="1"/>
    </xf>
    <xf numFmtId="0" fontId="5" fillId="0" borderId="2"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6" fillId="0" borderId="1" xfId="0" applyFont="1" applyFill="1" applyBorder="1" applyAlignment="1">
      <alignment horizontal="left" vertical="top" wrapText="1"/>
    </xf>
    <xf numFmtId="49" fontId="4"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49" fontId="5" fillId="0" borderId="2" xfId="0" applyNumberFormat="1" applyFont="1" applyFill="1" applyBorder="1" applyAlignment="1">
      <alignment horizontal="center" vertical="top"/>
    </xf>
    <xf numFmtId="49" fontId="5" fillId="0" borderId="3" xfId="0" applyNumberFormat="1" applyFont="1" applyFill="1" applyBorder="1" applyAlignment="1">
      <alignment horizontal="center" vertical="top"/>
    </xf>
    <xf numFmtId="49" fontId="5" fillId="0" borderId="4" xfId="0" applyNumberFormat="1" applyFont="1" applyFill="1" applyBorder="1" applyAlignment="1">
      <alignment horizontal="center" vertical="top"/>
    </xf>
    <xf numFmtId="49" fontId="5" fillId="0" borderId="1" xfId="0" applyNumberFormat="1" applyFont="1" applyFill="1" applyBorder="1" applyAlignment="1">
      <alignment vertical="top"/>
    </xf>
    <xf numFmtId="0" fontId="4"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5" fillId="0" borderId="1" xfId="0" applyFont="1" applyFill="1" applyBorder="1" applyAlignment="1">
      <alignment vertical="top" wrapText="1"/>
    </xf>
    <xf numFmtId="0" fontId="6" fillId="0" borderId="1" xfId="0" applyFont="1" applyFill="1" applyBorder="1" applyAlignment="1">
      <alignment vertical="top" wrapText="1"/>
    </xf>
    <xf numFmtId="0" fontId="5" fillId="0" borderId="2" xfId="0" applyFont="1" applyFill="1" applyBorder="1" applyAlignment="1">
      <alignment vertical="top" wrapText="1"/>
    </xf>
    <xf numFmtId="0" fontId="5" fillId="0" borderId="3" xfId="0" applyFont="1" applyFill="1" applyBorder="1" applyAlignment="1">
      <alignment vertical="top" wrapText="1"/>
    </xf>
    <xf numFmtId="0" fontId="5" fillId="0" borderId="4" xfId="0" applyFont="1" applyFill="1" applyBorder="1" applyAlignment="1">
      <alignment vertical="top" wrapText="1"/>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49" fontId="4" fillId="0" borderId="4" xfId="0" applyNumberFormat="1"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Fill="1" applyBorder="1" applyAlignment="1">
      <alignment vertical="center" wrapText="1"/>
    </xf>
    <xf numFmtId="49" fontId="5" fillId="0" borderId="1"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9" fillId="0" borderId="0" xfId="0" applyFont="1" applyFill="1" applyAlignment="1">
      <alignment horizontal="center"/>
    </xf>
    <xf numFmtId="0" fontId="9" fillId="0" borderId="0" xfId="0" applyFont="1" applyFill="1" applyAlignment="1">
      <alignment horizontal="center" wrapText="1"/>
    </xf>
    <xf numFmtId="167" fontId="5" fillId="0" borderId="1" xfId="0" applyNumberFormat="1" applyFont="1" applyFill="1" applyBorder="1" applyAlignment="1">
      <alignment horizontal="center" vertical="center" wrapText="1"/>
    </xf>
    <xf numFmtId="164" fontId="5" fillId="0" borderId="1" xfId="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167" fontId="1" fillId="0" borderId="1" xfId="0" applyNumberFormat="1" applyFont="1" applyFill="1" applyBorder="1" applyAlignment="1">
      <alignment horizontal="center" vertical="center" wrapText="1"/>
    </xf>
  </cellXfs>
  <cellStyles count="4">
    <cellStyle name="Гиперссылка" xfId="3" builtinId="8"/>
    <cellStyle name="Обычный" xfId="0" builtinId="0"/>
    <cellStyle name="Финансовый" xfId="1" builtinId="3"/>
    <cellStyle name="Финансовый 2" xfId="2"/>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consultantplus://offline/ref=8BF8CDD31A17E62AEF4B15ADBC945F72F18874A005DC74C427BE8594F60417686500784CD2F56693E6C497709F2B819200AFC6BFBEBA3F9DC6004014z7LAK" TargetMode="External"/><Relationship Id="rId13" Type="http://schemas.openxmlformats.org/officeDocument/2006/relationships/hyperlink" Target="consultantplus://offline/ref=8BF8CDD31A17E62AEF4B15ADBC945F72F18874A005DC74C427BE8594F60417686500784CD2F56693E0C190769E2B819200AFC6BFBEBA3F9DC6004014z7LAK" TargetMode="External"/><Relationship Id="rId3" Type="http://schemas.openxmlformats.org/officeDocument/2006/relationships/hyperlink" Target="consultantplus://offline/ref=8BF8CDD31A17E62AEF4B15ADBC945F72F18874A005DC74C427BE8594F60417686500784CD2F56693E0C09B76982B819200AFC6BFBEBA3F9DC6004014z7LAK" TargetMode="External"/><Relationship Id="rId7" Type="http://schemas.openxmlformats.org/officeDocument/2006/relationships/hyperlink" Target="consultantplus://offline/ref=8BF8CDD31A17E62AEF4B15ADBC945F72F18874A005DC74C427BE8594F60417686500784CD2F56693E0C19A769E2B819200AFC6BFBEBA3F9DC6004014z7LAK" TargetMode="External"/><Relationship Id="rId12" Type="http://schemas.openxmlformats.org/officeDocument/2006/relationships/hyperlink" Target="consultantplus://offline/ref=8BF8CDD31A17E62AEF4B15ADBC945F72F18874A005DC74C427BE8594F60417686500784CD2F56693E0C39B77932B819200AFC6BFBEBA3F9DC6004014z7LAK" TargetMode="External"/><Relationship Id="rId17" Type="http://schemas.openxmlformats.org/officeDocument/2006/relationships/printerSettings" Target="../printerSettings/printerSettings1.bin"/><Relationship Id="rId2" Type="http://schemas.openxmlformats.org/officeDocument/2006/relationships/hyperlink" Target="consultantplus://offline/ref=8BF8CDD31A17E62AEF4B15ADBC945F72F18874A005DC74C427BE8594F60417686500784CD2F56693E0C090759F2B819200AFC6BFBEBA3F9DC6004014z7LAK" TargetMode="External"/><Relationship Id="rId16" Type="http://schemas.openxmlformats.org/officeDocument/2006/relationships/hyperlink" Target="consultantplus://offline/ref=8BF8CDD31A17E62AEF4B15ADBC945F72F18874A005DC74C427BE8594F60417686500784CD2F56693E0C095719E2B819200AFC6BFBEBA3F9DC6004014z7LAK" TargetMode="External"/><Relationship Id="rId1" Type="http://schemas.openxmlformats.org/officeDocument/2006/relationships/hyperlink" Target="consultantplus://offline/ref=8BF8CDD31A17E62AEF4B15ADBC945F72F18874A005DD74C621BE8594F60417686500784CD2F56693E6C39B729B2B819200AFC6BFBEBA3F9DC6004014z7LAK" TargetMode="External"/><Relationship Id="rId6" Type="http://schemas.openxmlformats.org/officeDocument/2006/relationships/hyperlink" Target="consultantplus://offline/ref=8BF8CDD31A17E62AEF4B15ADBC945F72F18874A005DC74C427BE8594F60417686500784CD2F56693E0C194729C2B819200AFC6BFBEBA3F9DC6004014z7LAK" TargetMode="External"/><Relationship Id="rId11" Type="http://schemas.openxmlformats.org/officeDocument/2006/relationships/hyperlink" Target="consultantplus://offline/ref=8BF8CDD31A17E62AEF4B15ADBC945F72F18874A005DC74C427BE8594F60417686500784CD2F56693E0C2967E9C2B819200AFC6BFBEBA3F9DC6004014z7LAK" TargetMode="External"/><Relationship Id="rId5" Type="http://schemas.openxmlformats.org/officeDocument/2006/relationships/hyperlink" Target="consultantplus://offline/ref=8BF8CDD31A17E62AEF4B15ADBC945F72F18874A005DC74C427BE8594F60417686500784CD2F56693E0C19677922B819200AFC6BFBEBA3F9DC6004014z7LAK" TargetMode="External"/><Relationship Id="rId15" Type="http://schemas.openxmlformats.org/officeDocument/2006/relationships/hyperlink" Target="consultantplus://offline/ref=8BF8CDD31A17E62AEF4B15ADBC945F72F18874A005DC74C427BE8594F60417686500784CD2F56693E0C19A769E2B819200AFC6BFBEBA3F9DC6004014z7LAK" TargetMode="External"/><Relationship Id="rId10" Type="http://schemas.openxmlformats.org/officeDocument/2006/relationships/hyperlink" Target="consultantplus://offline/ref=8BF8CDD31A17E62AEF4B15ADBC945F72F18874A005DC74C427BE8594F60417686500784CD2F56693E0C29674932B819200AFC6BFBEBA3F9DC6004014z7LAK" TargetMode="External"/><Relationship Id="rId4" Type="http://schemas.openxmlformats.org/officeDocument/2006/relationships/hyperlink" Target="consultantplus://offline/ref=8BF8CDD31A17E62AEF4B15ADBC945F72F18874A005DC74C427BE8594F60417686500784CD2F56693E0C190769E2B819200AFC6BFBEBA3F9DC6004014z7LAK" TargetMode="External"/><Relationship Id="rId9" Type="http://schemas.openxmlformats.org/officeDocument/2006/relationships/hyperlink" Target="consultantplus://offline/ref=8BF8CDD31A17E62AEF4B15ADBC945F72F18874A005DC74C427BE8594F60417686500784CD2F56693E0C290779A2B819200AFC6BFBEBA3F9DC6004014z7LAK" TargetMode="External"/><Relationship Id="rId14" Type="http://schemas.openxmlformats.org/officeDocument/2006/relationships/hyperlink" Target="consultantplus://offline/ref=8BF8CDD31A17E62AEF4B15ADBC945F72F18874A005DC74C427BE8594F60417686500784CD2F56693E0C194729C2B819200AFC6BFBEBA3F9DC6004014z7LA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609"/>
  <sheetViews>
    <sheetView tabSelected="1" view="pageBreakPreview" zoomScale="60" zoomScaleNormal="70" workbookViewId="0">
      <pane xSplit="4" ySplit="8" topLeftCell="E9" activePane="bottomRight" state="frozen"/>
      <selection pane="topRight" activeCell="G1" sqref="G1"/>
      <selection pane="bottomLeft" activeCell="A9" sqref="A9"/>
      <selection pane="bottomRight" activeCell="D33" sqref="D33"/>
    </sheetView>
  </sheetViews>
  <sheetFormatPr defaultColWidth="20.85546875" defaultRowHeight="15" x14ac:dyDescent="0.25"/>
  <cols>
    <col min="1" max="1" width="7.28515625" style="56" customWidth="1"/>
    <col min="2" max="2" width="17.42578125" style="19" customWidth="1"/>
    <col min="3" max="3" width="22" style="19" customWidth="1"/>
    <col min="4" max="4" width="37" style="8" customWidth="1"/>
    <col min="5" max="5" width="16.42578125" style="40" customWidth="1"/>
    <col min="6" max="6" width="18.140625" style="40" customWidth="1"/>
    <col min="7" max="7" width="18.28515625" style="40" customWidth="1"/>
    <col min="8" max="8" width="16.85546875" style="40" customWidth="1"/>
    <col min="9" max="9" width="17.28515625" style="40" customWidth="1"/>
    <col min="10" max="10" width="13" style="18" customWidth="1"/>
    <col min="11" max="11" width="14.42578125" style="18" customWidth="1"/>
    <col min="12" max="12" width="13.7109375" style="18" customWidth="1"/>
    <col min="13" max="13" width="14" style="20" customWidth="1"/>
    <col min="14" max="14" width="15.7109375" style="19" hidden="1" customWidth="1"/>
    <col min="15" max="16384" width="20.85546875" style="19"/>
  </cols>
  <sheetData>
    <row r="1" spans="1:14" s="15" customFormat="1" ht="15.75" x14ac:dyDescent="0.25">
      <c r="A1" s="139" t="s">
        <v>755</v>
      </c>
      <c r="B1" s="139"/>
      <c r="C1" s="139"/>
      <c r="D1" s="139"/>
      <c r="E1" s="139"/>
      <c r="F1" s="139"/>
      <c r="G1" s="139"/>
      <c r="H1" s="139"/>
      <c r="I1" s="139"/>
      <c r="J1" s="139"/>
      <c r="K1" s="139"/>
      <c r="L1" s="139"/>
      <c r="M1" s="16"/>
    </row>
    <row r="2" spans="1:14" s="15" customFormat="1" ht="15.75" x14ac:dyDescent="0.25">
      <c r="A2" s="140" t="s">
        <v>756</v>
      </c>
      <c r="B2" s="140"/>
      <c r="C2" s="140"/>
      <c r="D2" s="140"/>
      <c r="E2" s="140"/>
      <c r="F2" s="140"/>
      <c r="G2" s="140"/>
      <c r="H2" s="140"/>
      <c r="I2" s="140"/>
      <c r="J2" s="140"/>
      <c r="K2" s="140"/>
      <c r="L2" s="140"/>
      <c r="M2" s="16"/>
    </row>
    <row r="3" spans="1:14" s="15" customFormat="1" ht="15.75" x14ac:dyDescent="0.25">
      <c r="A3" s="140" t="s">
        <v>757</v>
      </c>
      <c r="B3" s="140"/>
      <c r="C3" s="140"/>
      <c r="D3" s="140"/>
      <c r="E3" s="140"/>
      <c r="F3" s="140"/>
      <c r="G3" s="140"/>
      <c r="H3" s="140"/>
      <c r="I3" s="140"/>
      <c r="J3" s="140"/>
      <c r="K3" s="140"/>
      <c r="L3" s="140"/>
      <c r="M3" s="16"/>
    </row>
    <row r="4" spans="1:14" s="15" customFormat="1" ht="15.75" x14ac:dyDescent="0.25">
      <c r="A4" s="140" t="s">
        <v>758</v>
      </c>
      <c r="B4" s="140"/>
      <c r="C4" s="140"/>
      <c r="D4" s="140"/>
      <c r="E4" s="140"/>
      <c r="F4" s="140"/>
      <c r="G4" s="140"/>
      <c r="H4" s="140"/>
      <c r="I4" s="140"/>
      <c r="J4" s="140"/>
      <c r="K4" s="140"/>
      <c r="L4" s="140"/>
      <c r="M4" s="16"/>
    </row>
    <row r="5" spans="1:14" s="15" customFormat="1" x14ac:dyDescent="0.25">
      <c r="A5" s="17"/>
      <c r="D5" s="14"/>
      <c r="E5" s="40"/>
      <c r="F5" s="40"/>
      <c r="G5" s="40"/>
      <c r="H5" s="40"/>
      <c r="I5" s="40"/>
      <c r="J5" s="18"/>
      <c r="K5" s="18"/>
      <c r="L5" s="18"/>
      <c r="M5" s="16"/>
    </row>
    <row r="6" spans="1:14" s="53" customFormat="1" ht="29.25" customHeight="1" x14ac:dyDescent="0.25">
      <c r="A6" s="52"/>
      <c r="B6" s="141" t="s">
        <v>724</v>
      </c>
      <c r="C6" s="141" t="s">
        <v>0</v>
      </c>
      <c r="D6" s="144" t="s">
        <v>1</v>
      </c>
      <c r="E6" s="142" t="s">
        <v>624</v>
      </c>
      <c r="F6" s="142" t="s">
        <v>625</v>
      </c>
      <c r="G6" s="142" t="s">
        <v>626</v>
      </c>
      <c r="H6" s="143" t="s">
        <v>627</v>
      </c>
      <c r="I6" s="143"/>
      <c r="J6" s="141" t="s">
        <v>628</v>
      </c>
      <c r="K6" s="141"/>
      <c r="L6" s="141"/>
      <c r="M6" s="54"/>
    </row>
    <row r="7" spans="1:14" s="53" customFormat="1" ht="87" customHeight="1" x14ac:dyDescent="0.25">
      <c r="A7" s="52"/>
      <c r="B7" s="141"/>
      <c r="C7" s="141"/>
      <c r="D7" s="144"/>
      <c r="E7" s="142"/>
      <c r="F7" s="142"/>
      <c r="G7" s="142"/>
      <c r="H7" s="55" t="s">
        <v>629</v>
      </c>
      <c r="I7" s="55" t="s">
        <v>754</v>
      </c>
      <c r="J7" s="65" t="s">
        <v>764</v>
      </c>
      <c r="K7" s="65" t="s">
        <v>765</v>
      </c>
      <c r="L7" s="65" t="s">
        <v>766</v>
      </c>
      <c r="M7" s="54"/>
    </row>
    <row r="8" spans="1:14" s="50" customFormat="1" x14ac:dyDescent="0.25">
      <c r="A8" s="56">
        <v>1</v>
      </c>
      <c r="B8" s="56">
        <v>2</v>
      </c>
      <c r="C8" s="56">
        <v>3</v>
      </c>
      <c r="D8" s="66">
        <v>4</v>
      </c>
      <c r="E8" s="56">
        <v>5</v>
      </c>
      <c r="F8" s="56">
        <v>6</v>
      </c>
      <c r="G8" s="56">
        <v>7</v>
      </c>
      <c r="H8" s="56">
        <v>8</v>
      </c>
      <c r="I8" s="56">
        <v>9</v>
      </c>
      <c r="J8" s="56">
        <v>10</v>
      </c>
      <c r="K8" s="56">
        <v>11</v>
      </c>
      <c r="L8" s="56">
        <v>12</v>
      </c>
      <c r="M8" s="51"/>
    </row>
    <row r="9" spans="1:14" x14ac:dyDescent="0.25">
      <c r="A9" s="78"/>
      <c r="B9" s="84" t="s">
        <v>636</v>
      </c>
      <c r="C9" s="75"/>
      <c r="D9" s="9" t="s">
        <v>2</v>
      </c>
      <c r="E9" s="41">
        <f>E10+E12+E14+E15+E16</f>
        <v>7084473</v>
      </c>
      <c r="F9" s="41">
        <f t="shared" ref="F9:I9" si="0">F10+F12+F14+F15+F16</f>
        <v>7084473</v>
      </c>
      <c r="G9" s="41">
        <f t="shared" si="0"/>
        <v>7081391.5999999996</v>
      </c>
      <c r="H9" s="41">
        <f t="shared" si="0"/>
        <v>6880910.6000000006</v>
      </c>
      <c r="I9" s="41">
        <f t="shared" si="0"/>
        <v>6880910.6000000006</v>
      </c>
      <c r="J9" s="5">
        <f>I9/E9*100</f>
        <v>97.126640189044409</v>
      </c>
      <c r="K9" s="5">
        <f>I9/F9*100</f>
        <v>97.126640189044409</v>
      </c>
      <c r="L9" s="5">
        <f>H9/G9*100</f>
        <v>97.168903919958353</v>
      </c>
      <c r="N9" s="19">
        <f>G9-H9</f>
        <v>200480.99999999907</v>
      </c>
    </row>
    <row r="10" spans="1:14" x14ac:dyDescent="0.25">
      <c r="A10" s="79"/>
      <c r="B10" s="85"/>
      <c r="C10" s="76"/>
      <c r="D10" s="9" t="s">
        <v>46</v>
      </c>
      <c r="E10" s="41">
        <f>E19+E28</f>
        <v>3389801.3999999994</v>
      </c>
      <c r="F10" s="41">
        <f t="shared" ref="F10:I10" si="1">F19+F28</f>
        <v>3389801.3999999994</v>
      </c>
      <c r="G10" s="41">
        <f t="shared" si="1"/>
        <v>3386719.9999999991</v>
      </c>
      <c r="H10" s="41">
        <f t="shared" si="1"/>
        <v>3267869.1999999993</v>
      </c>
      <c r="I10" s="41">
        <f t="shared" si="1"/>
        <v>3267869.1999999993</v>
      </c>
      <c r="J10" s="5">
        <f t="shared" ref="J10:J16" si="2">I10/E10*100</f>
        <v>96.402969212296625</v>
      </c>
      <c r="K10" s="5">
        <f t="shared" ref="K10:K16" si="3">I10/F10*100</f>
        <v>96.402969212296625</v>
      </c>
      <c r="L10" s="5">
        <f t="shared" ref="L10:L16" si="4">H10/G10*100</f>
        <v>96.490681249114203</v>
      </c>
      <c r="N10" s="19">
        <f>G10-H10</f>
        <v>118850.79999999981</v>
      </c>
    </row>
    <row r="11" spans="1:14" ht="30" x14ac:dyDescent="0.25">
      <c r="A11" s="79"/>
      <c r="B11" s="85"/>
      <c r="C11" s="76"/>
      <c r="D11" s="68" t="s">
        <v>759</v>
      </c>
      <c r="E11" s="41">
        <f t="shared" ref="E11:I11" si="5">E20+E29</f>
        <v>188363.4</v>
      </c>
      <c r="F11" s="41">
        <f t="shared" si="5"/>
        <v>188363.4</v>
      </c>
      <c r="G11" s="41">
        <f t="shared" si="5"/>
        <v>188363.4</v>
      </c>
      <c r="H11" s="41">
        <f t="shared" si="5"/>
        <v>159050.80000000002</v>
      </c>
      <c r="I11" s="41">
        <f t="shared" si="5"/>
        <v>159050.80000000002</v>
      </c>
      <c r="J11" s="5">
        <f t="shared" ref="J11:J13" si="6">I11/E11*100</f>
        <v>84.438271978526629</v>
      </c>
      <c r="K11" s="5">
        <f t="shared" ref="K11:K13" si="7">I11/F11*100</f>
        <v>84.438271978526629</v>
      </c>
      <c r="L11" s="5">
        <f t="shared" ref="L11:L13" si="8">H11/G11*100</f>
        <v>84.438271978526629</v>
      </c>
    </row>
    <row r="12" spans="1:14" x14ac:dyDescent="0.25">
      <c r="A12" s="79"/>
      <c r="B12" s="85"/>
      <c r="C12" s="76"/>
      <c r="D12" s="68" t="s">
        <v>760</v>
      </c>
      <c r="E12" s="41">
        <f t="shared" ref="E12:I12" si="9">E21+E30</f>
        <v>964899.5</v>
      </c>
      <c r="F12" s="41">
        <f t="shared" si="9"/>
        <v>964899.5</v>
      </c>
      <c r="G12" s="41">
        <f t="shared" si="9"/>
        <v>964899.5</v>
      </c>
      <c r="H12" s="41">
        <f t="shared" si="9"/>
        <v>918138.10000000009</v>
      </c>
      <c r="I12" s="41">
        <f t="shared" si="9"/>
        <v>918138.10000000009</v>
      </c>
      <c r="J12" s="5">
        <f t="shared" si="6"/>
        <v>95.15375435472815</v>
      </c>
      <c r="K12" s="5">
        <f t="shared" si="7"/>
        <v>95.15375435472815</v>
      </c>
      <c r="L12" s="5">
        <f t="shared" si="8"/>
        <v>95.15375435472815</v>
      </c>
      <c r="N12" s="19">
        <f>G12-H12</f>
        <v>46761.399999999907</v>
      </c>
    </row>
    <row r="13" spans="1:14" ht="30" x14ac:dyDescent="0.25">
      <c r="A13" s="79"/>
      <c r="B13" s="85"/>
      <c r="C13" s="76"/>
      <c r="D13" s="68" t="s">
        <v>761</v>
      </c>
      <c r="E13" s="41">
        <f t="shared" ref="E13:I13" si="10">E22+E31</f>
        <v>957899.5</v>
      </c>
      <c r="F13" s="41">
        <f t="shared" si="10"/>
        <v>957899.5</v>
      </c>
      <c r="G13" s="41">
        <f t="shared" si="10"/>
        <v>957899.5</v>
      </c>
      <c r="H13" s="41">
        <f t="shared" si="10"/>
        <v>911138.10000000009</v>
      </c>
      <c r="I13" s="41">
        <f t="shared" si="10"/>
        <v>911138.10000000009</v>
      </c>
      <c r="J13" s="5">
        <f t="shared" si="6"/>
        <v>95.118339658805553</v>
      </c>
      <c r="K13" s="5">
        <f t="shared" si="7"/>
        <v>95.118339658805553</v>
      </c>
      <c r="L13" s="5">
        <f t="shared" si="8"/>
        <v>95.118339658805553</v>
      </c>
    </row>
    <row r="14" spans="1:14" x14ac:dyDescent="0.25">
      <c r="A14" s="79"/>
      <c r="B14" s="85"/>
      <c r="C14" s="76"/>
      <c r="D14" s="9" t="s">
        <v>762</v>
      </c>
      <c r="E14" s="41">
        <f t="shared" ref="E14:I16" si="11">E23+E32</f>
        <v>2534917.7000000002</v>
      </c>
      <c r="F14" s="41">
        <f t="shared" si="11"/>
        <v>2534917.7000000002</v>
      </c>
      <c r="G14" s="41">
        <f t="shared" si="11"/>
        <v>2534917.7000000002</v>
      </c>
      <c r="H14" s="41">
        <f t="shared" si="11"/>
        <v>2534917.7000000002</v>
      </c>
      <c r="I14" s="41">
        <f t="shared" si="11"/>
        <v>2534917.7000000002</v>
      </c>
      <c r="J14" s="5">
        <f t="shared" si="2"/>
        <v>100</v>
      </c>
      <c r="K14" s="5">
        <f t="shared" si="3"/>
        <v>100</v>
      </c>
      <c r="L14" s="5">
        <f t="shared" si="4"/>
        <v>100</v>
      </c>
      <c r="N14" s="19">
        <f>G14-H14</f>
        <v>0</v>
      </c>
    </row>
    <row r="15" spans="1:14" x14ac:dyDescent="0.25">
      <c r="A15" s="79"/>
      <c r="B15" s="85"/>
      <c r="C15" s="76"/>
      <c r="D15" s="9" t="s">
        <v>138</v>
      </c>
      <c r="E15" s="41">
        <f t="shared" si="11"/>
        <v>97854.399999999994</v>
      </c>
      <c r="F15" s="41">
        <f t="shared" si="11"/>
        <v>97854.399999999994</v>
      </c>
      <c r="G15" s="41">
        <f t="shared" si="11"/>
        <v>97854.399999999994</v>
      </c>
      <c r="H15" s="41">
        <f t="shared" si="11"/>
        <v>97854.399999999994</v>
      </c>
      <c r="I15" s="41">
        <f t="shared" si="11"/>
        <v>97854.399999999994</v>
      </c>
      <c r="J15" s="5">
        <f t="shared" si="2"/>
        <v>100</v>
      </c>
      <c r="K15" s="5">
        <f t="shared" si="3"/>
        <v>100</v>
      </c>
      <c r="L15" s="5">
        <f t="shared" si="4"/>
        <v>100</v>
      </c>
      <c r="N15" s="19">
        <f>G15-H15</f>
        <v>0</v>
      </c>
    </row>
    <row r="16" spans="1:14" ht="60" x14ac:dyDescent="0.25">
      <c r="A16" s="79"/>
      <c r="B16" s="85"/>
      <c r="C16" s="77"/>
      <c r="D16" s="9" t="s">
        <v>360</v>
      </c>
      <c r="E16" s="41">
        <f t="shared" si="11"/>
        <v>97000</v>
      </c>
      <c r="F16" s="41">
        <f t="shared" si="11"/>
        <v>97000</v>
      </c>
      <c r="G16" s="41">
        <f t="shared" si="11"/>
        <v>97000</v>
      </c>
      <c r="H16" s="41">
        <f t="shared" si="11"/>
        <v>62131.199999999997</v>
      </c>
      <c r="I16" s="41">
        <f t="shared" si="11"/>
        <v>62131.199999999997</v>
      </c>
      <c r="J16" s="5">
        <f t="shared" si="2"/>
        <v>64.052783505154636</v>
      </c>
      <c r="K16" s="5">
        <f t="shared" si="3"/>
        <v>64.052783505154636</v>
      </c>
      <c r="L16" s="5">
        <f t="shared" si="4"/>
        <v>64.052783505154636</v>
      </c>
      <c r="N16" s="19">
        <f>G16-H16</f>
        <v>34868.800000000003</v>
      </c>
    </row>
    <row r="17" spans="1:14" x14ac:dyDescent="0.25">
      <c r="A17" s="79"/>
      <c r="B17" s="85"/>
      <c r="C17" s="92" t="s">
        <v>634</v>
      </c>
      <c r="D17" s="93"/>
      <c r="E17" s="93"/>
      <c r="F17" s="93"/>
      <c r="G17" s="93"/>
      <c r="H17" s="93"/>
      <c r="I17" s="93"/>
      <c r="J17" s="93"/>
      <c r="K17" s="93"/>
      <c r="L17" s="93"/>
      <c r="N17" s="19">
        <f>G17-H17</f>
        <v>0</v>
      </c>
    </row>
    <row r="18" spans="1:14" x14ac:dyDescent="0.25">
      <c r="A18" s="79"/>
      <c r="B18" s="85"/>
      <c r="C18" s="87"/>
      <c r="D18" s="9" t="s">
        <v>2</v>
      </c>
      <c r="E18" s="41">
        <f>SUM(E19:E25)</f>
        <v>2171694.7999999998</v>
      </c>
      <c r="F18" s="41">
        <f t="shared" ref="F18:I18" si="12">SUM(F19:F24)</f>
        <v>2171694.7999999998</v>
      </c>
      <c r="G18" s="41">
        <f t="shared" si="12"/>
        <v>2171694.7999999998</v>
      </c>
      <c r="H18" s="41">
        <f t="shared" si="12"/>
        <v>1973650.1</v>
      </c>
      <c r="I18" s="41">
        <f t="shared" si="12"/>
        <v>1973650.1</v>
      </c>
      <c r="J18" s="5">
        <f t="shared" ref="J18:J25" si="13">I18/E18*100</f>
        <v>90.880638476456284</v>
      </c>
      <c r="K18" s="5">
        <f t="shared" ref="K18:K25" si="14">I18/F18*100</f>
        <v>90.880638476456284</v>
      </c>
      <c r="L18" s="5">
        <f t="shared" ref="L18:L25" si="15">H18/G18*100</f>
        <v>90.880638476456284</v>
      </c>
      <c r="N18" s="19">
        <f>G18-H18</f>
        <v>198044.69999999972</v>
      </c>
    </row>
    <row r="19" spans="1:14" x14ac:dyDescent="0.25">
      <c r="A19" s="79"/>
      <c r="B19" s="85"/>
      <c r="C19" s="88"/>
      <c r="D19" s="9" t="s">
        <v>46</v>
      </c>
      <c r="E19" s="41">
        <f>E1334+E2090</f>
        <v>276043</v>
      </c>
      <c r="F19" s="41">
        <f t="shared" ref="F19:I19" si="16">F1334+F2090</f>
        <v>276043</v>
      </c>
      <c r="G19" s="41">
        <f t="shared" si="16"/>
        <v>276043</v>
      </c>
      <c r="H19" s="41">
        <f t="shared" si="16"/>
        <v>169541.1</v>
      </c>
      <c r="I19" s="41">
        <f t="shared" si="16"/>
        <v>169541.1</v>
      </c>
      <c r="J19" s="5">
        <f t="shared" si="13"/>
        <v>61.418365979213384</v>
      </c>
      <c r="K19" s="5">
        <f t="shared" si="14"/>
        <v>61.418365979213384</v>
      </c>
      <c r="L19" s="5">
        <f t="shared" si="15"/>
        <v>61.418365979213384</v>
      </c>
      <c r="N19" s="19">
        <f>G19-H19</f>
        <v>106501.9</v>
      </c>
    </row>
    <row r="20" spans="1:14" ht="30" x14ac:dyDescent="0.25">
      <c r="A20" s="79"/>
      <c r="B20" s="85"/>
      <c r="C20" s="88"/>
      <c r="D20" s="68" t="s">
        <v>759</v>
      </c>
      <c r="E20" s="41">
        <f t="shared" ref="E20:I22" si="17">E1335+E2091</f>
        <v>156947</v>
      </c>
      <c r="F20" s="41">
        <f t="shared" si="17"/>
        <v>156947</v>
      </c>
      <c r="G20" s="41">
        <f t="shared" si="17"/>
        <v>156947</v>
      </c>
      <c r="H20" s="41">
        <f t="shared" si="17"/>
        <v>137191.40000000002</v>
      </c>
      <c r="I20" s="41">
        <f t="shared" si="17"/>
        <v>137191.40000000002</v>
      </c>
      <c r="J20" s="5">
        <f t="shared" ref="J20:J22" si="18">I20/E20*100</f>
        <v>87.412566025473581</v>
      </c>
      <c r="K20" s="5">
        <f t="shared" ref="K20:K22" si="19">I20/F20*100</f>
        <v>87.412566025473581</v>
      </c>
      <c r="L20" s="5">
        <f t="shared" ref="L20:L22" si="20">H20/G20*100</f>
        <v>87.412566025473581</v>
      </c>
    </row>
    <row r="21" spans="1:14" x14ac:dyDescent="0.25">
      <c r="A21" s="79"/>
      <c r="B21" s="85"/>
      <c r="C21" s="88"/>
      <c r="D21" s="68" t="s">
        <v>760</v>
      </c>
      <c r="E21" s="41">
        <f t="shared" si="17"/>
        <v>872852.4</v>
      </c>
      <c r="F21" s="41">
        <f t="shared" si="17"/>
        <v>872852.4</v>
      </c>
      <c r="G21" s="41">
        <f t="shared" si="17"/>
        <v>872852.4</v>
      </c>
      <c r="H21" s="41">
        <f t="shared" si="17"/>
        <v>836958.8</v>
      </c>
      <c r="I21" s="41">
        <f t="shared" si="17"/>
        <v>836958.8</v>
      </c>
      <c r="J21" s="5">
        <f t="shared" si="18"/>
        <v>95.887781256029086</v>
      </c>
      <c r="K21" s="5">
        <f t="shared" si="19"/>
        <v>95.887781256029086</v>
      </c>
      <c r="L21" s="5">
        <f t="shared" si="20"/>
        <v>95.887781256029086</v>
      </c>
      <c r="N21" s="19">
        <f>G21-H21</f>
        <v>35893.599999999977</v>
      </c>
    </row>
    <row r="22" spans="1:14" ht="30" x14ac:dyDescent="0.25">
      <c r="A22" s="79"/>
      <c r="B22" s="85"/>
      <c r="C22" s="88"/>
      <c r="D22" s="68" t="s">
        <v>761</v>
      </c>
      <c r="E22" s="41">
        <f t="shared" si="17"/>
        <v>865852.4</v>
      </c>
      <c r="F22" s="41">
        <f t="shared" si="17"/>
        <v>865852.4</v>
      </c>
      <c r="G22" s="41">
        <f t="shared" si="17"/>
        <v>865852.4</v>
      </c>
      <c r="H22" s="41">
        <f t="shared" si="17"/>
        <v>829958.8</v>
      </c>
      <c r="I22" s="41">
        <f t="shared" si="17"/>
        <v>829958.8</v>
      </c>
      <c r="J22" s="5">
        <f t="shared" si="18"/>
        <v>95.854535946311401</v>
      </c>
      <c r="K22" s="5">
        <f t="shared" si="19"/>
        <v>95.854535946311401</v>
      </c>
      <c r="L22" s="5">
        <f t="shared" si="20"/>
        <v>95.854535946311401</v>
      </c>
    </row>
    <row r="23" spans="1:14" x14ac:dyDescent="0.25">
      <c r="A23" s="79"/>
      <c r="B23" s="85"/>
      <c r="C23" s="88"/>
      <c r="D23" s="9" t="s">
        <v>5</v>
      </c>
      <c r="E23" s="41">
        <f t="shared" ref="E23:I25" si="21">E1338+E2094</f>
        <v>0</v>
      </c>
      <c r="F23" s="41">
        <f t="shared" si="21"/>
        <v>0</v>
      </c>
      <c r="G23" s="41">
        <f t="shared" si="21"/>
        <v>0</v>
      </c>
      <c r="H23" s="41">
        <f t="shared" si="21"/>
        <v>0</v>
      </c>
      <c r="I23" s="41">
        <f t="shared" si="21"/>
        <v>0</v>
      </c>
      <c r="J23" s="5" t="e">
        <f t="shared" si="13"/>
        <v>#DIV/0!</v>
      </c>
      <c r="K23" s="5" t="e">
        <f t="shared" si="14"/>
        <v>#DIV/0!</v>
      </c>
      <c r="L23" s="5" t="e">
        <f t="shared" si="15"/>
        <v>#DIV/0!</v>
      </c>
      <c r="N23" s="19">
        <f>G23-H23</f>
        <v>0</v>
      </c>
    </row>
    <row r="24" spans="1:14" x14ac:dyDescent="0.25">
      <c r="A24" s="79"/>
      <c r="B24" s="85"/>
      <c r="C24" s="88"/>
      <c r="D24" s="9" t="s">
        <v>138</v>
      </c>
      <c r="E24" s="41">
        <f t="shared" si="21"/>
        <v>0</v>
      </c>
      <c r="F24" s="41">
        <f t="shared" si="21"/>
        <v>0</v>
      </c>
      <c r="G24" s="41">
        <f t="shared" si="21"/>
        <v>0</v>
      </c>
      <c r="H24" s="41">
        <f t="shared" si="21"/>
        <v>0</v>
      </c>
      <c r="I24" s="41">
        <f t="shared" si="21"/>
        <v>0</v>
      </c>
      <c r="J24" s="5" t="e">
        <f t="shared" si="13"/>
        <v>#DIV/0!</v>
      </c>
      <c r="K24" s="5" t="e">
        <f t="shared" si="14"/>
        <v>#DIV/0!</v>
      </c>
      <c r="L24" s="5" t="e">
        <f t="shared" si="15"/>
        <v>#DIV/0!</v>
      </c>
      <c r="N24" s="19">
        <f>G24-H24</f>
        <v>0</v>
      </c>
    </row>
    <row r="25" spans="1:14" ht="60" x14ac:dyDescent="0.25">
      <c r="A25" s="79"/>
      <c r="B25" s="85"/>
      <c r="C25" s="89"/>
      <c r="D25" s="9" t="s">
        <v>360</v>
      </c>
      <c r="E25" s="41">
        <f t="shared" si="21"/>
        <v>0</v>
      </c>
      <c r="F25" s="41">
        <f t="shared" si="21"/>
        <v>0</v>
      </c>
      <c r="G25" s="41">
        <f t="shared" si="21"/>
        <v>0</v>
      </c>
      <c r="H25" s="41">
        <f t="shared" si="21"/>
        <v>0</v>
      </c>
      <c r="I25" s="41">
        <f t="shared" si="21"/>
        <v>0</v>
      </c>
      <c r="J25" s="5" t="e">
        <f t="shared" si="13"/>
        <v>#DIV/0!</v>
      </c>
      <c r="K25" s="5" t="e">
        <f t="shared" si="14"/>
        <v>#DIV/0!</v>
      </c>
      <c r="L25" s="5" t="e">
        <f t="shared" si="15"/>
        <v>#DIV/0!</v>
      </c>
      <c r="N25" s="19">
        <f>G25-H25</f>
        <v>0</v>
      </c>
    </row>
    <row r="26" spans="1:14" x14ac:dyDescent="0.25">
      <c r="A26" s="79"/>
      <c r="B26" s="85"/>
      <c r="C26" s="92" t="s">
        <v>635</v>
      </c>
      <c r="D26" s="93"/>
      <c r="E26" s="93"/>
      <c r="F26" s="93"/>
      <c r="G26" s="93"/>
      <c r="H26" s="93"/>
      <c r="I26" s="93"/>
      <c r="J26" s="93"/>
      <c r="K26" s="93"/>
      <c r="L26" s="93"/>
      <c r="N26" s="19">
        <f>G26-H26</f>
        <v>0</v>
      </c>
    </row>
    <row r="27" spans="1:14" x14ac:dyDescent="0.25">
      <c r="A27" s="79"/>
      <c r="B27" s="85"/>
      <c r="C27" s="87"/>
      <c r="D27" s="9" t="s">
        <v>2</v>
      </c>
      <c r="E27" s="41">
        <f>SUM(E28:E34)</f>
        <v>6059041.0999999996</v>
      </c>
      <c r="F27" s="41">
        <f t="shared" ref="F27:I27" si="22">SUM(F28:F34)</f>
        <v>6059041.0999999996</v>
      </c>
      <c r="G27" s="41">
        <f t="shared" si="22"/>
        <v>6055959.6999999993</v>
      </c>
      <c r="H27" s="41">
        <f t="shared" si="22"/>
        <v>5977449.3999999994</v>
      </c>
      <c r="I27" s="41">
        <f t="shared" si="22"/>
        <v>5977449.3999999994</v>
      </c>
      <c r="J27" s="5">
        <f t="shared" ref="J27:J34" si="23">I27/E27*100</f>
        <v>98.653389230186932</v>
      </c>
      <c r="K27" s="5">
        <f t="shared" ref="K27:K34" si="24">I27/F27*100</f>
        <v>98.653389230186932</v>
      </c>
      <c r="L27" s="5">
        <f t="shared" ref="L27:L34" si="25">H27/G27*100</f>
        <v>98.70358615497392</v>
      </c>
      <c r="N27" s="19">
        <f>G27-H27</f>
        <v>78510.299999999814</v>
      </c>
    </row>
    <row r="28" spans="1:14" x14ac:dyDescent="0.25">
      <c r="A28" s="79"/>
      <c r="B28" s="85"/>
      <c r="C28" s="88"/>
      <c r="D28" s="9" t="s">
        <v>46</v>
      </c>
      <c r="E28" s="41">
        <f>E83+E289+E609+E711+E880+E930+E1122+E1177+E1213+E1343+E2098+E2297+E2431</f>
        <v>3113758.3999999994</v>
      </c>
      <c r="F28" s="41">
        <f>F83+F289+F609+F711+F880+F930+F1122+F1177+F1213+F1343+F2098+F2297+F2431</f>
        <v>3113758.3999999994</v>
      </c>
      <c r="G28" s="41">
        <f>G83+G289+G609+G711+G880+G930+G1122+G1177+G1213+G1343+G2098+G2297+G2431</f>
        <v>3110676.9999999991</v>
      </c>
      <c r="H28" s="41">
        <f>H83+H289+H609+H711+H880+H930+H1122+H1177+H1213+H1343+H2098+H2297+H2431</f>
        <v>3098328.0999999992</v>
      </c>
      <c r="I28" s="41">
        <f>I83+I289+I609+I711+I880+I930+I1122+I1177+I1213+I1343+I2098+I2297+I2431</f>
        <v>3098328.0999999992</v>
      </c>
      <c r="J28" s="5">
        <f t="shared" si="23"/>
        <v>99.504447743922569</v>
      </c>
      <c r="K28" s="5">
        <f t="shared" si="24"/>
        <v>99.504447743922569</v>
      </c>
      <c r="L28" s="5">
        <f t="shared" si="25"/>
        <v>99.603015677937634</v>
      </c>
      <c r="N28" s="19">
        <f>G28-H28</f>
        <v>12348.899999999907</v>
      </c>
    </row>
    <row r="29" spans="1:14" ht="30" x14ac:dyDescent="0.25">
      <c r="A29" s="79"/>
      <c r="B29" s="85"/>
      <c r="C29" s="88"/>
      <c r="D29" s="68" t="s">
        <v>759</v>
      </c>
      <c r="E29" s="41">
        <f t="shared" ref="E29:I29" si="26">E84+E290+E610+E712+E881+E931+E1123+E1178+E1214+E1344+E2099+E2298+E2432</f>
        <v>31416.400000000005</v>
      </c>
      <c r="F29" s="41">
        <f t="shared" si="26"/>
        <v>31416.400000000005</v>
      </c>
      <c r="G29" s="41">
        <f t="shared" si="26"/>
        <v>31416.400000000005</v>
      </c>
      <c r="H29" s="41">
        <f t="shared" si="26"/>
        <v>21859.4</v>
      </c>
      <c r="I29" s="41">
        <f t="shared" si="26"/>
        <v>21859.4</v>
      </c>
      <c r="J29" s="5">
        <f t="shared" ref="J29:J31" si="27">I29/E29*100</f>
        <v>69.579582638367214</v>
      </c>
      <c r="K29" s="5">
        <f t="shared" ref="K29:K31" si="28">I29/F29*100</f>
        <v>69.579582638367214</v>
      </c>
      <c r="L29" s="5">
        <f t="shared" ref="L29:L31" si="29">H29/G29*100</f>
        <v>69.579582638367214</v>
      </c>
    </row>
    <row r="30" spans="1:14" x14ac:dyDescent="0.25">
      <c r="A30" s="79"/>
      <c r="B30" s="85"/>
      <c r="C30" s="88"/>
      <c r="D30" s="68" t="s">
        <v>760</v>
      </c>
      <c r="E30" s="41">
        <f t="shared" ref="E30:I30" si="30">E85+E291+E611+E713+E882+E932+E1124+E1179+E1215+E1345+E2100+E2299+E2433</f>
        <v>92047.099999999991</v>
      </c>
      <c r="F30" s="41">
        <f t="shared" si="30"/>
        <v>92047.099999999991</v>
      </c>
      <c r="G30" s="41">
        <f t="shared" si="30"/>
        <v>92047.099999999991</v>
      </c>
      <c r="H30" s="41">
        <f t="shared" si="30"/>
        <v>81179.299999999988</v>
      </c>
      <c r="I30" s="41">
        <f t="shared" si="30"/>
        <v>81179.299999999988</v>
      </c>
      <c r="J30" s="5">
        <f t="shared" si="27"/>
        <v>88.193218471847558</v>
      </c>
      <c r="K30" s="5">
        <f t="shared" si="28"/>
        <v>88.193218471847558</v>
      </c>
      <c r="L30" s="5">
        <f t="shared" si="29"/>
        <v>88.193218471847558</v>
      </c>
      <c r="N30" s="19">
        <f>G30-H30</f>
        <v>10867.800000000003</v>
      </c>
    </row>
    <row r="31" spans="1:14" ht="30" x14ac:dyDescent="0.25">
      <c r="A31" s="79"/>
      <c r="B31" s="85"/>
      <c r="C31" s="88"/>
      <c r="D31" s="68" t="s">
        <v>761</v>
      </c>
      <c r="E31" s="41">
        <f t="shared" ref="E31:I31" si="31">E86+E292+E612+E714+E883+E933+E1125+E1180+E1216+E1346+E2101+E2300+E2434</f>
        <v>92047.099999999991</v>
      </c>
      <c r="F31" s="41">
        <f t="shared" si="31"/>
        <v>92047.099999999991</v>
      </c>
      <c r="G31" s="41">
        <f t="shared" si="31"/>
        <v>92047.099999999991</v>
      </c>
      <c r="H31" s="41">
        <f t="shared" si="31"/>
        <v>81179.299999999988</v>
      </c>
      <c r="I31" s="41">
        <f t="shared" si="31"/>
        <v>81179.299999999988</v>
      </c>
      <c r="J31" s="5">
        <f t="shared" si="27"/>
        <v>88.193218471847558</v>
      </c>
      <c r="K31" s="5">
        <f t="shared" si="28"/>
        <v>88.193218471847558</v>
      </c>
      <c r="L31" s="5">
        <f t="shared" si="29"/>
        <v>88.193218471847558</v>
      </c>
    </row>
    <row r="32" spans="1:14" x14ac:dyDescent="0.25">
      <c r="A32" s="79"/>
      <c r="B32" s="85"/>
      <c r="C32" s="88"/>
      <c r="D32" s="9" t="s">
        <v>5</v>
      </c>
      <c r="E32" s="41">
        <f>E87+E293+E613+E715+E884+E934+E1189+E1126</f>
        <v>2534917.7000000002</v>
      </c>
      <c r="F32" s="41">
        <f t="shared" ref="F32:I32" si="32">F87+F293+F613+F715+F884+F934+F1189+F1126</f>
        <v>2534917.7000000002</v>
      </c>
      <c r="G32" s="41">
        <f t="shared" si="32"/>
        <v>2534917.7000000002</v>
      </c>
      <c r="H32" s="41">
        <f t="shared" si="32"/>
        <v>2534917.7000000002</v>
      </c>
      <c r="I32" s="41">
        <f t="shared" si="32"/>
        <v>2534917.7000000002</v>
      </c>
      <c r="J32" s="5">
        <f t="shared" si="23"/>
        <v>100</v>
      </c>
      <c r="K32" s="5">
        <f t="shared" si="24"/>
        <v>100</v>
      </c>
      <c r="L32" s="5">
        <f t="shared" si="25"/>
        <v>100</v>
      </c>
      <c r="N32" s="19">
        <f>G32-H32</f>
        <v>0</v>
      </c>
    </row>
    <row r="33" spans="1:14" x14ac:dyDescent="0.25">
      <c r="A33" s="79"/>
      <c r="B33" s="85"/>
      <c r="C33" s="88"/>
      <c r="D33" s="9" t="s">
        <v>138</v>
      </c>
      <c r="E33" s="41">
        <f>E88+E294+E614+E716+E885+E935+E1190+E1127</f>
        <v>97854.399999999994</v>
      </c>
      <c r="F33" s="41">
        <f t="shared" ref="F33:I33" si="33">F88+F294+F614+F716+F885+F935+F1190+F1127</f>
        <v>97854.399999999994</v>
      </c>
      <c r="G33" s="41">
        <f t="shared" si="33"/>
        <v>97854.399999999994</v>
      </c>
      <c r="H33" s="41">
        <f t="shared" si="33"/>
        <v>97854.399999999994</v>
      </c>
      <c r="I33" s="41">
        <f t="shared" si="33"/>
        <v>97854.399999999994</v>
      </c>
      <c r="J33" s="5">
        <f t="shared" si="23"/>
        <v>100</v>
      </c>
      <c r="K33" s="5">
        <f t="shared" si="24"/>
        <v>100</v>
      </c>
      <c r="L33" s="5">
        <f t="shared" si="25"/>
        <v>100</v>
      </c>
      <c r="N33" s="19">
        <f>G33-H33</f>
        <v>0</v>
      </c>
    </row>
    <row r="34" spans="1:14" ht="60" x14ac:dyDescent="0.25">
      <c r="A34" s="79"/>
      <c r="B34" s="85"/>
      <c r="C34" s="89"/>
      <c r="D34" s="9" t="s">
        <v>360</v>
      </c>
      <c r="E34" s="41">
        <f>E1349</f>
        <v>97000</v>
      </c>
      <c r="F34" s="41">
        <f t="shared" ref="F34:I34" si="34">F1349</f>
        <v>97000</v>
      </c>
      <c r="G34" s="41">
        <f t="shared" si="34"/>
        <v>97000</v>
      </c>
      <c r="H34" s="41">
        <f t="shared" si="34"/>
        <v>62131.199999999997</v>
      </c>
      <c r="I34" s="41">
        <f t="shared" si="34"/>
        <v>62131.199999999997</v>
      </c>
      <c r="J34" s="5">
        <f t="shared" si="23"/>
        <v>64.052783505154636</v>
      </c>
      <c r="K34" s="5">
        <f t="shared" si="24"/>
        <v>64.052783505154636</v>
      </c>
      <c r="L34" s="5">
        <f t="shared" si="25"/>
        <v>64.052783505154636</v>
      </c>
      <c r="N34" s="19">
        <f>G34-H34</f>
        <v>34868.800000000003</v>
      </c>
    </row>
    <row r="35" spans="1:14" x14ac:dyDescent="0.25">
      <c r="A35" s="79"/>
      <c r="B35" s="85"/>
      <c r="C35" s="22"/>
      <c r="D35" s="9"/>
      <c r="E35" s="41"/>
      <c r="F35" s="41"/>
      <c r="G35" s="41"/>
      <c r="H35" s="41"/>
      <c r="I35" s="41"/>
      <c r="J35" s="23"/>
      <c r="K35" s="23"/>
      <c r="L35" s="23"/>
      <c r="N35" s="19">
        <f>G35-H35</f>
        <v>0</v>
      </c>
    </row>
    <row r="36" spans="1:14" x14ac:dyDescent="0.25">
      <c r="A36" s="79"/>
      <c r="B36" s="85"/>
      <c r="C36" s="97" t="s">
        <v>637</v>
      </c>
      <c r="D36" s="98"/>
      <c r="E36" s="98"/>
      <c r="F36" s="98"/>
      <c r="G36" s="98"/>
      <c r="H36" s="98"/>
      <c r="I36" s="98"/>
      <c r="J36" s="98"/>
      <c r="K36" s="98"/>
      <c r="L36" s="99"/>
      <c r="N36" s="19">
        <f>G36-H36</f>
        <v>0</v>
      </c>
    </row>
    <row r="37" spans="1:14" x14ac:dyDescent="0.25">
      <c r="A37" s="79"/>
      <c r="B37" s="85"/>
      <c r="C37" s="75" t="s">
        <v>482</v>
      </c>
      <c r="D37" s="9" t="s">
        <v>2</v>
      </c>
      <c r="E37" s="41">
        <f>E38+E40+E42+E43+E44</f>
        <v>6285766.2000000002</v>
      </c>
      <c r="F37" s="41">
        <f t="shared" ref="F37:I37" si="35">F38+F40+F42+F43+F44</f>
        <v>6285766.2000000002</v>
      </c>
      <c r="G37" s="41">
        <f t="shared" si="35"/>
        <v>6284233.7000000002</v>
      </c>
      <c r="H37" s="41">
        <f t="shared" si="35"/>
        <v>6159826.7000000002</v>
      </c>
      <c r="I37" s="41">
        <f t="shared" si="35"/>
        <v>6159826.7000000002</v>
      </c>
      <c r="J37" s="5">
        <f t="shared" ref="J37:J79" si="36">I37/E37*100</f>
        <v>97.996433593091652</v>
      </c>
      <c r="K37" s="5">
        <f t="shared" ref="K37:K79" si="37">I37/F37*100</f>
        <v>97.996433593091652</v>
      </c>
      <c r="L37" s="5">
        <f t="shared" ref="L37:L79" si="38">H37/G37*100</f>
        <v>98.020331420838147</v>
      </c>
      <c r="N37" s="19">
        <f>G37-H37</f>
        <v>124407</v>
      </c>
    </row>
    <row r="38" spans="1:14" x14ac:dyDescent="0.25">
      <c r="A38" s="79"/>
      <c r="B38" s="85"/>
      <c r="C38" s="76"/>
      <c r="D38" s="9" t="s">
        <v>46</v>
      </c>
      <c r="E38" s="41">
        <f>E74+E281+E601+E703+E872+E922+E1130+E1205+E1352+E2106+E2289</f>
        <v>3088563</v>
      </c>
      <c r="F38" s="41">
        <f>F74+F281+F601+F703+F872+F922+F1130+F1205+F1352+F2106+F2289</f>
        <v>3088563</v>
      </c>
      <c r="G38" s="41">
        <f>G74+G281+G601+G703+G872+G922+G1130+G1205+G1352+G2106+G2289</f>
        <v>3087030.5</v>
      </c>
      <c r="H38" s="41">
        <f>H74+H281+H601+H703+H872+H922+H1130+H1205+H1352+H2106+H2289</f>
        <v>2997492.3</v>
      </c>
      <c r="I38" s="41">
        <f>I74+I281+I601+I703+I872+I922+I1130+I1205+I1352+I2106+I2289</f>
        <v>2997492.3</v>
      </c>
      <c r="J38" s="5">
        <f t="shared" si="36"/>
        <v>97.051356893157106</v>
      </c>
      <c r="K38" s="5">
        <f t="shared" si="37"/>
        <v>97.051356893157106</v>
      </c>
      <c r="L38" s="5">
        <f t="shared" si="38"/>
        <v>97.099536269563899</v>
      </c>
      <c r="N38" s="19">
        <f>G38-H38</f>
        <v>89538.200000000186</v>
      </c>
    </row>
    <row r="39" spans="1:14" ht="30" x14ac:dyDescent="0.25">
      <c r="A39" s="79"/>
      <c r="B39" s="85"/>
      <c r="C39" s="76"/>
      <c r="D39" s="68" t="s">
        <v>759</v>
      </c>
      <c r="E39" s="41">
        <f t="shared" ref="E39:I39" si="39">E75+E282+E602+E704+E873+E923+E1131+E1206+E1353+E2107+E2290</f>
        <v>57684.5</v>
      </c>
      <c r="F39" s="41">
        <f t="shared" si="39"/>
        <v>57684.5</v>
      </c>
      <c r="G39" s="41">
        <f t="shared" si="39"/>
        <v>57684.5</v>
      </c>
      <c r="H39" s="41">
        <f t="shared" si="39"/>
        <v>57684.5</v>
      </c>
      <c r="I39" s="41">
        <f t="shared" si="39"/>
        <v>57684.5</v>
      </c>
      <c r="J39" s="5">
        <f t="shared" si="36"/>
        <v>100</v>
      </c>
      <c r="K39" s="5">
        <f t="shared" si="37"/>
        <v>100</v>
      </c>
      <c r="L39" s="5">
        <f t="shared" si="38"/>
        <v>100</v>
      </c>
    </row>
    <row r="40" spans="1:14" x14ac:dyDescent="0.25">
      <c r="A40" s="79"/>
      <c r="B40" s="85"/>
      <c r="C40" s="76"/>
      <c r="D40" s="68" t="s">
        <v>760</v>
      </c>
      <c r="E40" s="41">
        <f t="shared" ref="E40:I40" si="40">E76+E283+E603+E705+E874+E924+E1132+E1207+E1354+E2108+E2291</f>
        <v>486462.3</v>
      </c>
      <c r="F40" s="41">
        <f t="shared" si="40"/>
        <v>486462.3</v>
      </c>
      <c r="G40" s="41">
        <f t="shared" si="40"/>
        <v>486462.3</v>
      </c>
      <c r="H40" s="41">
        <f t="shared" si="40"/>
        <v>486462.3</v>
      </c>
      <c r="I40" s="41">
        <f t="shared" si="40"/>
        <v>486462.3</v>
      </c>
      <c r="J40" s="5">
        <f t="shared" si="36"/>
        <v>100</v>
      </c>
      <c r="K40" s="5">
        <f t="shared" si="37"/>
        <v>100</v>
      </c>
      <c r="L40" s="5">
        <f t="shared" si="38"/>
        <v>100</v>
      </c>
      <c r="N40" s="19">
        <f>G40-H40</f>
        <v>0</v>
      </c>
    </row>
    <row r="41" spans="1:14" ht="30" x14ac:dyDescent="0.25">
      <c r="A41" s="79"/>
      <c r="B41" s="85"/>
      <c r="C41" s="76"/>
      <c r="D41" s="68" t="s">
        <v>761</v>
      </c>
      <c r="E41" s="41">
        <f t="shared" ref="E41:I41" si="41">E77+E284+E604+E706+E875+E925+E1133+E1208+E1355+E2109+E2292</f>
        <v>479462.3</v>
      </c>
      <c r="F41" s="41">
        <f t="shared" si="41"/>
        <v>479462.3</v>
      </c>
      <c r="G41" s="41">
        <f t="shared" si="41"/>
        <v>479462.3</v>
      </c>
      <c r="H41" s="41">
        <f t="shared" si="41"/>
        <v>479462.3</v>
      </c>
      <c r="I41" s="41">
        <f t="shared" si="41"/>
        <v>479462.3</v>
      </c>
      <c r="J41" s="5">
        <f t="shared" si="36"/>
        <v>100</v>
      </c>
      <c r="K41" s="5">
        <f t="shared" si="37"/>
        <v>100</v>
      </c>
      <c r="L41" s="5">
        <f t="shared" si="38"/>
        <v>100</v>
      </c>
    </row>
    <row r="42" spans="1:14" x14ac:dyDescent="0.25">
      <c r="A42" s="79"/>
      <c r="B42" s="85"/>
      <c r="C42" s="76"/>
      <c r="D42" s="9" t="s">
        <v>5</v>
      </c>
      <c r="E42" s="41">
        <f t="shared" ref="E42:I43" si="42">E78+E285+E605+E707+E876+E926+E1134+E1209+E1356+E2110+E2293</f>
        <v>2521986.5</v>
      </c>
      <c r="F42" s="41">
        <f t="shared" si="42"/>
        <v>2521986.5</v>
      </c>
      <c r="G42" s="41">
        <f t="shared" si="42"/>
        <v>2521986.5</v>
      </c>
      <c r="H42" s="41">
        <f t="shared" si="42"/>
        <v>2521986.5</v>
      </c>
      <c r="I42" s="41">
        <f t="shared" si="42"/>
        <v>2521986.5</v>
      </c>
      <c r="J42" s="5">
        <f t="shared" si="36"/>
        <v>100</v>
      </c>
      <c r="K42" s="5">
        <f t="shared" si="37"/>
        <v>100</v>
      </c>
      <c r="L42" s="5">
        <f t="shared" si="38"/>
        <v>100</v>
      </c>
      <c r="N42" s="19">
        <f>G42-H42</f>
        <v>0</v>
      </c>
    </row>
    <row r="43" spans="1:14" x14ac:dyDescent="0.25">
      <c r="A43" s="79"/>
      <c r="B43" s="85"/>
      <c r="C43" s="76"/>
      <c r="D43" s="9" t="s">
        <v>138</v>
      </c>
      <c r="E43" s="41">
        <f t="shared" si="42"/>
        <v>91754.4</v>
      </c>
      <c r="F43" s="41">
        <f t="shared" si="42"/>
        <v>91754.4</v>
      </c>
      <c r="G43" s="41">
        <f t="shared" si="42"/>
        <v>91754.4</v>
      </c>
      <c r="H43" s="41">
        <f t="shared" si="42"/>
        <v>91754.4</v>
      </c>
      <c r="I43" s="41">
        <f t="shared" si="42"/>
        <v>91754.4</v>
      </c>
      <c r="J43" s="5">
        <f t="shared" si="36"/>
        <v>100</v>
      </c>
      <c r="K43" s="5">
        <f t="shared" si="37"/>
        <v>100</v>
      </c>
      <c r="L43" s="5">
        <f t="shared" si="38"/>
        <v>100</v>
      </c>
      <c r="N43" s="19">
        <f>G43-H43</f>
        <v>0</v>
      </c>
    </row>
    <row r="44" spans="1:14" s="24" customFormat="1" ht="60" x14ac:dyDescent="0.25">
      <c r="A44" s="79"/>
      <c r="B44" s="85"/>
      <c r="C44" s="77"/>
      <c r="D44" s="9" t="s">
        <v>360</v>
      </c>
      <c r="E44" s="41">
        <f t="shared" ref="E44:I44" si="43">E1358</f>
        <v>97000</v>
      </c>
      <c r="F44" s="41">
        <f t="shared" si="43"/>
        <v>97000</v>
      </c>
      <c r="G44" s="41">
        <f t="shared" si="43"/>
        <v>97000</v>
      </c>
      <c r="H44" s="41">
        <f t="shared" si="43"/>
        <v>62131.199999999997</v>
      </c>
      <c r="I44" s="41">
        <f t="shared" si="43"/>
        <v>62131.199999999997</v>
      </c>
      <c r="J44" s="5">
        <f t="shared" si="36"/>
        <v>64.052783505154636</v>
      </c>
      <c r="K44" s="5">
        <f t="shared" si="37"/>
        <v>64.052783505154636</v>
      </c>
      <c r="L44" s="5">
        <f t="shared" si="38"/>
        <v>64.052783505154636</v>
      </c>
      <c r="M44" s="20"/>
      <c r="N44" s="19">
        <f>G44-H44</f>
        <v>34868.800000000003</v>
      </c>
    </row>
    <row r="45" spans="1:14" s="24" customFormat="1" x14ac:dyDescent="0.25">
      <c r="A45" s="79"/>
      <c r="B45" s="85"/>
      <c r="C45" s="100" t="s">
        <v>7</v>
      </c>
      <c r="D45" s="9" t="s">
        <v>2</v>
      </c>
      <c r="E45" s="41">
        <f>E1168</f>
        <v>135907</v>
      </c>
      <c r="F45" s="41">
        <f t="shared" ref="F45:I45" si="44">F1168</f>
        <v>135907</v>
      </c>
      <c r="G45" s="41">
        <f t="shared" si="44"/>
        <v>135907</v>
      </c>
      <c r="H45" s="41">
        <f t="shared" si="44"/>
        <v>135907</v>
      </c>
      <c r="I45" s="41">
        <f t="shared" si="44"/>
        <v>135907</v>
      </c>
      <c r="J45" s="5">
        <f t="shared" si="36"/>
        <v>100</v>
      </c>
      <c r="K45" s="5">
        <f t="shared" si="37"/>
        <v>100</v>
      </c>
      <c r="L45" s="5">
        <f t="shared" si="38"/>
        <v>100</v>
      </c>
      <c r="M45" s="20"/>
      <c r="N45" s="19">
        <f>G45-H45</f>
        <v>0</v>
      </c>
    </row>
    <row r="46" spans="1:14" s="24" customFormat="1" x14ac:dyDescent="0.25">
      <c r="A46" s="79"/>
      <c r="B46" s="85"/>
      <c r="C46" s="101"/>
      <c r="D46" s="9" t="s">
        <v>46</v>
      </c>
      <c r="E46" s="41">
        <f>E1169</f>
        <v>122975.8</v>
      </c>
      <c r="F46" s="41">
        <f>F1169</f>
        <v>122975.8</v>
      </c>
      <c r="G46" s="41">
        <f>G1169</f>
        <v>122975.8</v>
      </c>
      <c r="H46" s="41">
        <f>H1169</f>
        <v>122975.8</v>
      </c>
      <c r="I46" s="41">
        <f>I1169</f>
        <v>122975.8</v>
      </c>
      <c r="J46" s="5">
        <f t="shared" si="36"/>
        <v>100</v>
      </c>
      <c r="K46" s="5">
        <f t="shared" si="37"/>
        <v>100</v>
      </c>
      <c r="L46" s="5">
        <f t="shared" si="38"/>
        <v>100</v>
      </c>
      <c r="M46" s="20"/>
      <c r="N46" s="19">
        <f>G46-H46</f>
        <v>0</v>
      </c>
    </row>
    <row r="47" spans="1:14" s="24" customFormat="1" ht="30" x14ac:dyDescent="0.25">
      <c r="A47" s="79"/>
      <c r="B47" s="85"/>
      <c r="C47" s="101"/>
      <c r="D47" s="68" t="s">
        <v>759</v>
      </c>
      <c r="E47" s="41">
        <f t="shared" ref="E47:I47" si="45">E1170</f>
        <v>0</v>
      </c>
      <c r="F47" s="41">
        <f t="shared" si="45"/>
        <v>0</v>
      </c>
      <c r="G47" s="41">
        <f t="shared" si="45"/>
        <v>0</v>
      </c>
      <c r="H47" s="41">
        <f t="shared" si="45"/>
        <v>0</v>
      </c>
      <c r="I47" s="41">
        <f t="shared" si="45"/>
        <v>0</v>
      </c>
      <c r="J47" s="5" t="e">
        <f t="shared" si="36"/>
        <v>#DIV/0!</v>
      </c>
      <c r="K47" s="5" t="e">
        <f t="shared" si="37"/>
        <v>#DIV/0!</v>
      </c>
      <c r="L47" s="5" t="e">
        <f t="shared" si="38"/>
        <v>#DIV/0!</v>
      </c>
      <c r="M47" s="20"/>
      <c r="N47" s="19"/>
    </row>
    <row r="48" spans="1:14" s="24" customFormat="1" x14ac:dyDescent="0.25">
      <c r="A48" s="79"/>
      <c r="B48" s="85"/>
      <c r="C48" s="101"/>
      <c r="D48" s="68" t="s">
        <v>760</v>
      </c>
      <c r="E48" s="41">
        <f t="shared" ref="E48:I48" si="46">E1171</f>
        <v>0</v>
      </c>
      <c r="F48" s="41">
        <f t="shared" si="46"/>
        <v>0</v>
      </c>
      <c r="G48" s="41">
        <f t="shared" si="46"/>
        <v>0</v>
      </c>
      <c r="H48" s="41">
        <f t="shared" si="46"/>
        <v>0</v>
      </c>
      <c r="I48" s="41">
        <f t="shared" si="46"/>
        <v>0</v>
      </c>
      <c r="J48" s="5" t="e">
        <f t="shared" si="36"/>
        <v>#DIV/0!</v>
      </c>
      <c r="K48" s="5" t="e">
        <f t="shared" si="37"/>
        <v>#DIV/0!</v>
      </c>
      <c r="L48" s="5" t="e">
        <f t="shared" si="38"/>
        <v>#DIV/0!</v>
      </c>
      <c r="M48" s="20"/>
      <c r="N48" s="19">
        <f>G48-H48</f>
        <v>0</v>
      </c>
    </row>
    <row r="49" spans="1:14" s="24" customFormat="1" ht="30" x14ac:dyDescent="0.25">
      <c r="A49" s="79"/>
      <c r="B49" s="85"/>
      <c r="C49" s="101"/>
      <c r="D49" s="68" t="s">
        <v>761</v>
      </c>
      <c r="E49" s="41">
        <f t="shared" ref="E49:I49" si="47">E1172</f>
        <v>0</v>
      </c>
      <c r="F49" s="41">
        <f t="shared" si="47"/>
        <v>0</v>
      </c>
      <c r="G49" s="41">
        <f t="shared" si="47"/>
        <v>0</v>
      </c>
      <c r="H49" s="41">
        <f t="shared" si="47"/>
        <v>0</v>
      </c>
      <c r="I49" s="41">
        <f t="shared" si="47"/>
        <v>0</v>
      </c>
      <c r="J49" s="5" t="e">
        <f t="shared" si="36"/>
        <v>#DIV/0!</v>
      </c>
      <c r="K49" s="5" t="e">
        <f t="shared" si="37"/>
        <v>#DIV/0!</v>
      </c>
      <c r="L49" s="5" t="e">
        <f t="shared" si="38"/>
        <v>#DIV/0!</v>
      </c>
      <c r="M49" s="20"/>
      <c r="N49" s="19"/>
    </row>
    <row r="50" spans="1:14" s="24" customFormat="1" x14ac:dyDescent="0.25">
      <c r="A50" s="79"/>
      <c r="B50" s="85"/>
      <c r="C50" s="101"/>
      <c r="D50" s="9" t="s">
        <v>5</v>
      </c>
      <c r="E50" s="41">
        <f t="shared" ref="E50:I51" si="48">E1173</f>
        <v>12931.2</v>
      </c>
      <c r="F50" s="41">
        <f t="shared" si="48"/>
        <v>12931.2</v>
      </c>
      <c r="G50" s="41">
        <f t="shared" si="48"/>
        <v>12931.2</v>
      </c>
      <c r="H50" s="41">
        <f t="shared" si="48"/>
        <v>12931.2</v>
      </c>
      <c r="I50" s="41">
        <f t="shared" si="48"/>
        <v>12931.2</v>
      </c>
      <c r="J50" s="5">
        <f t="shared" si="36"/>
        <v>100</v>
      </c>
      <c r="K50" s="5">
        <f t="shared" si="37"/>
        <v>100</v>
      </c>
      <c r="L50" s="5">
        <f t="shared" si="38"/>
        <v>100</v>
      </c>
      <c r="M50" s="20"/>
      <c r="N50" s="19">
        <f>G50-H50</f>
        <v>0</v>
      </c>
    </row>
    <row r="51" spans="1:14" s="24" customFormat="1" x14ac:dyDescent="0.25">
      <c r="A51" s="79"/>
      <c r="B51" s="85"/>
      <c r="C51" s="101"/>
      <c r="D51" s="9" t="s">
        <v>138</v>
      </c>
      <c r="E51" s="41">
        <f t="shared" si="48"/>
        <v>0</v>
      </c>
      <c r="F51" s="41">
        <f t="shared" si="48"/>
        <v>0</v>
      </c>
      <c r="G51" s="41">
        <f t="shared" si="48"/>
        <v>0</v>
      </c>
      <c r="H51" s="41">
        <f t="shared" si="48"/>
        <v>0</v>
      </c>
      <c r="I51" s="41">
        <f t="shared" si="48"/>
        <v>0</v>
      </c>
      <c r="J51" s="5" t="e">
        <f t="shared" si="36"/>
        <v>#DIV/0!</v>
      </c>
      <c r="K51" s="5" t="e">
        <f t="shared" si="37"/>
        <v>#DIV/0!</v>
      </c>
      <c r="L51" s="5" t="e">
        <f t="shared" si="38"/>
        <v>#DIV/0!</v>
      </c>
      <c r="M51" s="20"/>
      <c r="N51" s="19">
        <f>G51-H51</f>
        <v>0</v>
      </c>
    </row>
    <row r="52" spans="1:14" s="24" customFormat="1" x14ac:dyDescent="0.25">
      <c r="A52" s="79"/>
      <c r="B52" s="85"/>
      <c r="C52" s="75" t="s">
        <v>640</v>
      </c>
      <c r="D52" s="9" t="s">
        <v>2</v>
      </c>
      <c r="E52" s="41">
        <f t="shared" ref="E52:I53" si="49">E1136</f>
        <v>44283.7</v>
      </c>
      <c r="F52" s="41">
        <f t="shared" si="49"/>
        <v>44283.7</v>
      </c>
      <c r="G52" s="41">
        <f t="shared" si="49"/>
        <v>42734.8</v>
      </c>
      <c r="H52" s="41">
        <f t="shared" si="49"/>
        <v>42734.8</v>
      </c>
      <c r="I52" s="41">
        <f t="shared" si="49"/>
        <v>42734.8</v>
      </c>
      <c r="J52" s="5">
        <f t="shared" si="36"/>
        <v>96.502324783159509</v>
      </c>
      <c r="K52" s="5">
        <f t="shared" si="37"/>
        <v>96.502324783159509</v>
      </c>
      <c r="L52" s="5">
        <f t="shared" si="38"/>
        <v>100</v>
      </c>
      <c r="M52" s="20"/>
      <c r="N52" s="19">
        <f>G52-H52</f>
        <v>0</v>
      </c>
    </row>
    <row r="53" spans="1:14" s="24" customFormat="1" x14ac:dyDescent="0.25">
      <c r="A53" s="79"/>
      <c r="B53" s="85"/>
      <c r="C53" s="76"/>
      <c r="D53" s="9" t="s">
        <v>46</v>
      </c>
      <c r="E53" s="41">
        <f t="shared" si="49"/>
        <v>38183.699999999997</v>
      </c>
      <c r="F53" s="41">
        <f t="shared" si="49"/>
        <v>38183.699999999997</v>
      </c>
      <c r="G53" s="41">
        <f t="shared" si="49"/>
        <v>36634.800000000003</v>
      </c>
      <c r="H53" s="41">
        <f t="shared" si="49"/>
        <v>36634.800000000003</v>
      </c>
      <c r="I53" s="41">
        <f t="shared" si="49"/>
        <v>36634.800000000003</v>
      </c>
      <c r="J53" s="5">
        <f t="shared" si="36"/>
        <v>95.943557067544532</v>
      </c>
      <c r="K53" s="5">
        <f t="shared" si="37"/>
        <v>95.943557067544532</v>
      </c>
      <c r="L53" s="5">
        <f t="shared" si="38"/>
        <v>100</v>
      </c>
      <c r="M53" s="20"/>
      <c r="N53" s="19">
        <f>G53-H53</f>
        <v>0</v>
      </c>
    </row>
    <row r="54" spans="1:14" s="24" customFormat="1" ht="30" x14ac:dyDescent="0.25">
      <c r="A54" s="79"/>
      <c r="B54" s="85"/>
      <c r="C54" s="76"/>
      <c r="D54" s="68" t="s">
        <v>759</v>
      </c>
      <c r="E54" s="41">
        <f t="shared" ref="E54:I54" si="50">E1138</f>
        <v>0</v>
      </c>
      <c r="F54" s="41">
        <f t="shared" si="50"/>
        <v>0</v>
      </c>
      <c r="G54" s="41">
        <f t="shared" si="50"/>
        <v>0</v>
      </c>
      <c r="H54" s="41">
        <f t="shared" si="50"/>
        <v>0</v>
      </c>
      <c r="I54" s="41">
        <f t="shared" si="50"/>
        <v>0</v>
      </c>
      <c r="J54" s="5" t="e">
        <f t="shared" si="36"/>
        <v>#DIV/0!</v>
      </c>
      <c r="K54" s="5" t="e">
        <f t="shared" si="37"/>
        <v>#DIV/0!</v>
      </c>
      <c r="L54" s="5" t="e">
        <f t="shared" si="38"/>
        <v>#DIV/0!</v>
      </c>
      <c r="M54" s="20"/>
      <c r="N54" s="19"/>
    </row>
    <row r="55" spans="1:14" s="24" customFormat="1" x14ac:dyDescent="0.25">
      <c r="A55" s="79"/>
      <c r="B55" s="85"/>
      <c r="C55" s="76"/>
      <c r="D55" s="68" t="s">
        <v>760</v>
      </c>
      <c r="E55" s="41">
        <f t="shared" ref="E55:I55" si="51">E1139</f>
        <v>0</v>
      </c>
      <c r="F55" s="41">
        <f t="shared" si="51"/>
        <v>0</v>
      </c>
      <c r="G55" s="41">
        <f t="shared" si="51"/>
        <v>0</v>
      </c>
      <c r="H55" s="41">
        <f t="shared" si="51"/>
        <v>0</v>
      </c>
      <c r="I55" s="41">
        <f t="shared" si="51"/>
        <v>0</v>
      </c>
      <c r="J55" s="5" t="e">
        <f t="shared" si="36"/>
        <v>#DIV/0!</v>
      </c>
      <c r="K55" s="5" t="e">
        <f t="shared" si="37"/>
        <v>#DIV/0!</v>
      </c>
      <c r="L55" s="5" t="e">
        <f t="shared" si="38"/>
        <v>#DIV/0!</v>
      </c>
      <c r="M55" s="20"/>
      <c r="N55" s="19">
        <f>G55-H55</f>
        <v>0</v>
      </c>
    </row>
    <row r="56" spans="1:14" s="24" customFormat="1" ht="30" x14ac:dyDescent="0.25">
      <c r="A56" s="79"/>
      <c r="B56" s="85"/>
      <c r="C56" s="76"/>
      <c r="D56" s="68" t="s">
        <v>761</v>
      </c>
      <c r="E56" s="41">
        <f t="shared" ref="E56:I56" si="52">E1140</f>
        <v>0</v>
      </c>
      <c r="F56" s="41">
        <f t="shared" si="52"/>
        <v>0</v>
      </c>
      <c r="G56" s="41">
        <f t="shared" si="52"/>
        <v>0</v>
      </c>
      <c r="H56" s="41">
        <f t="shared" si="52"/>
        <v>0</v>
      </c>
      <c r="I56" s="41">
        <f t="shared" si="52"/>
        <v>0</v>
      </c>
      <c r="J56" s="5" t="e">
        <f t="shared" si="36"/>
        <v>#DIV/0!</v>
      </c>
      <c r="K56" s="5" t="e">
        <f t="shared" si="37"/>
        <v>#DIV/0!</v>
      </c>
      <c r="L56" s="5" t="e">
        <f t="shared" si="38"/>
        <v>#DIV/0!</v>
      </c>
      <c r="M56" s="20"/>
      <c r="N56" s="19"/>
    </row>
    <row r="57" spans="1:14" x14ac:dyDescent="0.25">
      <c r="A57" s="79"/>
      <c r="B57" s="85"/>
      <c r="C57" s="76"/>
      <c r="D57" s="9" t="s">
        <v>5</v>
      </c>
      <c r="E57" s="41">
        <f t="shared" ref="E57:I57" si="53">E1141</f>
        <v>0</v>
      </c>
      <c r="F57" s="41">
        <f t="shared" si="53"/>
        <v>0</v>
      </c>
      <c r="G57" s="41">
        <f t="shared" si="53"/>
        <v>0</v>
      </c>
      <c r="H57" s="41">
        <f t="shared" si="53"/>
        <v>0</v>
      </c>
      <c r="I57" s="41">
        <f t="shared" si="53"/>
        <v>0</v>
      </c>
      <c r="J57" s="5" t="e">
        <f t="shared" si="36"/>
        <v>#DIV/0!</v>
      </c>
      <c r="K57" s="5" t="e">
        <f t="shared" si="37"/>
        <v>#DIV/0!</v>
      </c>
      <c r="L57" s="5" t="e">
        <f t="shared" si="38"/>
        <v>#DIV/0!</v>
      </c>
      <c r="N57" s="19">
        <f>G57-H57</f>
        <v>0</v>
      </c>
    </row>
    <row r="58" spans="1:14" x14ac:dyDescent="0.25">
      <c r="A58" s="79"/>
      <c r="B58" s="85"/>
      <c r="C58" s="76"/>
      <c r="D58" s="9" t="s">
        <v>138</v>
      </c>
      <c r="E58" s="41">
        <f t="shared" ref="E58" si="54">E1142</f>
        <v>6100</v>
      </c>
      <c r="F58" s="41">
        <f t="shared" ref="F58:I58" si="55">F1142</f>
        <v>6100</v>
      </c>
      <c r="G58" s="41">
        <f t="shared" si="55"/>
        <v>6100</v>
      </c>
      <c r="H58" s="41">
        <f t="shared" si="55"/>
        <v>6100</v>
      </c>
      <c r="I58" s="41">
        <f t="shared" si="55"/>
        <v>6100</v>
      </c>
      <c r="J58" s="5">
        <f t="shared" si="36"/>
        <v>100</v>
      </c>
      <c r="K58" s="5">
        <f t="shared" si="37"/>
        <v>100</v>
      </c>
      <c r="L58" s="5">
        <f t="shared" si="38"/>
        <v>100</v>
      </c>
      <c r="N58" s="19">
        <f>G58-H58</f>
        <v>0</v>
      </c>
    </row>
    <row r="59" spans="1:14" x14ac:dyDescent="0.25">
      <c r="A59" s="79"/>
      <c r="B59" s="85"/>
      <c r="C59" s="75" t="s">
        <v>485</v>
      </c>
      <c r="D59" s="9" t="s">
        <v>2</v>
      </c>
      <c r="E59" s="41">
        <f t="shared" ref="E59:I60" si="56">E1359</f>
        <v>609425.80000000005</v>
      </c>
      <c r="F59" s="41">
        <f t="shared" si="56"/>
        <v>609425.80000000005</v>
      </c>
      <c r="G59" s="41">
        <f t="shared" si="56"/>
        <v>609425.80000000005</v>
      </c>
      <c r="H59" s="41">
        <f t="shared" si="56"/>
        <v>533351.80000000005</v>
      </c>
      <c r="I59" s="41">
        <f t="shared" si="56"/>
        <v>533351.80000000005</v>
      </c>
      <c r="J59" s="5">
        <f t="shared" si="36"/>
        <v>87.517102164037027</v>
      </c>
      <c r="K59" s="5">
        <f t="shared" si="37"/>
        <v>87.517102164037027</v>
      </c>
      <c r="L59" s="5">
        <f t="shared" si="38"/>
        <v>87.517102164037027</v>
      </c>
      <c r="N59" s="19">
        <f>G59-H59</f>
        <v>76074</v>
      </c>
    </row>
    <row r="60" spans="1:14" x14ac:dyDescent="0.25">
      <c r="A60" s="79"/>
      <c r="B60" s="85"/>
      <c r="C60" s="76"/>
      <c r="D60" s="9" t="s">
        <v>46</v>
      </c>
      <c r="E60" s="41">
        <f t="shared" si="56"/>
        <v>136587</v>
      </c>
      <c r="F60" s="41">
        <f t="shared" si="56"/>
        <v>136587</v>
      </c>
      <c r="G60" s="41">
        <f t="shared" si="56"/>
        <v>136587</v>
      </c>
      <c r="H60" s="41">
        <f t="shared" si="56"/>
        <v>107274.4</v>
      </c>
      <c r="I60" s="41">
        <f t="shared" si="56"/>
        <v>107274.4</v>
      </c>
      <c r="J60" s="5">
        <f t="shared" si="36"/>
        <v>78.539246048306197</v>
      </c>
      <c r="K60" s="5">
        <f t="shared" si="37"/>
        <v>78.539246048306197</v>
      </c>
      <c r="L60" s="5">
        <f t="shared" si="38"/>
        <v>78.539246048306197</v>
      </c>
      <c r="N60" s="19">
        <f>G60-H60</f>
        <v>29312.600000000006</v>
      </c>
    </row>
    <row r="61" spans="1:14" ht="30" x14ac:dyDescent="0.25">
      <c r="A61" s="79"/>
      <c r="B61" s="85"/>
      <c r="C61" s="76"/>
      <c r="D61" s="68" t="s">
        <v>759</v>
      </c>
      <c r="E61" s="41">
        <f t="shared" ref="E61:I61" si="57">E1361</f>
        <v>129987</v>
      </c>
      <c r="F61" s="41">
        <f t="shared" si="57"/>
        <v>129987</v>
      </c>
      <c r="G61" s="41">
        <f t="shared" si="57"/>
        <v>129987</v>
      </c>
      <c r="H61" s="41">
        <f t="shared" si="57"/>
        <v>100674.4</v>
      </c>
      <c r="I61" s="41">
        <f t="shared" si="57"/>
        <v>100674.4</v>
      </c>
      <c r="J61" s="5">
        <f>I61/E61*100</f>
        <v>77.449591112957449</v>
      </c>
      <c r="K61" s="5">
        <f t="shared" si="37"/>
        <v>77.449591112957449</v>
      </c>
      <c r="L61" s="5">
        <f t="shared" si="38"/>
        <v>77.449591112957449</v>
      </c>
    </row>
    <row r="62" spans="1:14" x14ac:dyDescent="0.25">
      <c r="A62" s="79"/>
      <c r="B62" s="85"/>
      <c r="C62" s="76"/>
      <c r="D62" s="68" t="s">
        <v>760</v>
      </c>
      <c r="E62" s="41">
        <f t="shared" ref="E62:I62" si="58">E1362</f>
        <v>472838.8</v>
      </c>
      <c r="F62" s="41">
        <f t="shared" si="58"/>
        <v>472838.8</v>
      </c>
      <c r="G62" s="41">
        <f t="shared" si="58"/>
        <v>472838.8</v>
      </c>
      <c r="H62" s="41">
        <f t="shared" si="58"/>
        <v>426077.4</v>
      </c>
      <c r="I62" s="41">
        <f t="shared" si="58"/>
        <v>426077.4</v>
      </c>
      <c r="J62" s="5">
        <f t="shared" si="36"/>
        <v>90.110498546227603</v>
      </c>
      <c r="K62" s="5">
        <f t="shared" si="37"/>
        <v>90.110498546227603</v>
      </c>
      <c r="L62" s="5">
        <f t="shared" si="38"/>
        <v>90.110498546227603</v>
      </c>
      <c r="N62" s="19">
        <f>G62-H62</f>
        <v>46761.399999999965</v>
      </c>
    </row>
    <row r="63" spans="1:14" ht="30" x14ac:dyDescent="0.25">
      <c r="A63" s="79"/>
      <c r="B63" s="85"/>
      <c r="C63" s="76"/>
      <c r="D63" s="68" t="s">
        <v>761</v>
      </c>
      <c r="E63" s="41">
        <f t="shared" ref="E63:I63" si="59">E1363</f>
        <v>472838.8</v>
      </c>
      <c r="F63" s="41">
        <f t="shared" si="59"/>
        <v>472838.8</v>
      </c>
      <c r="G63" s="41">
        <f t="shared" si="59"/>
        <v>472838.8</v>
      </c>
      <c r="H63" s="41">
        <f t="shared" si="59"/>
        <v>426077.4</v>
      </c>
      <c r="I63" s="41">
        <f t="shared" si="59"/>
        <v>426077.4</v>
      </c>
      <c r="J63" s="5">
        <f t="shared" si="36"/>
        <v>90.110498546227603</v>
      </c>
      <c r="K63" s="5">
        <f t="shared" si="37"/>
        <v>90.110498546227603</v>
      </c>
      <c r="L63" s="5">
        <f t="shared" si="38"/>
        <v>90.110498546227603</v>
      </c>
    </row>
    <row r="64" spans="1:14" x14ac:dyDescent="0.25">
      <c r="A64" s="79"/>
      <c r="B64" s="85"/>
      <c r="C64" s="76"/>
      <c r="D64" s="9" t="s">
        <v>5</v>
      </c>
      <c r="E64" s="41">
        <f>E1364</f>
        <v>0</v>
      </c>
      <c r="F64" s="41">
        <f t="shared" ref="F64:I65" si="60">F1364</f>
        <v>0</v>
      </c>
      <c r="G64" s="41">
        <f t="shared" si="60"/>
        <v>0</v>
      </c>
      <c r="H64" s="41">
        <f t="shared" si="60"/>
        <v>0</v>
      </c>
      <c r="I64" s="41">
        <f t="shared" si="60"/>
        <v>0</v>
      </c>
      <c r="J64" s="5" t="e">
        <f t="shared" si="36"/>
        <v>#DIV/0!</v>
      </c>
      <c r="K64" s="5" t="e">
        <f t="shared" si="37"/>
        <v>#DIV/0!</v>
      </c>
      <c r="L64" s="5" t="e">
        <f t="shared" si="38"/>
        <v>#DIV/0!</v>
      </c>
      <c r="N64" s="19">
        <f>G64-H64</f>
        <v>0</v>
      </c>
    </row>
    <row r="65" spans="1:14" x14ac:dyDescent="0.25">
      <c r="A65" s="79"/>
      <c r="B65" s="85"/>
      <c r="C65" s="76"/>
      <c r="D65" s="9" t="s">
        <v>138</v>
      </c>
      <c r="E65" s="41">
        <f>E1365</f>
        <v>0</v>
      </c>
      <c r="F65" s="41">
        <f t="shared" si="60"/>
        <v>0</v>
      </c>
      <c r="G65" s="41">
        <f t="shared" si="60"/>
        <v>0</v>
      </c>
      <c r="H65" s="41">
        <f t="shared" si="60"/>
        <v>0</v>
      </c>
      <c r="I65" s="41">
        <f t="shared" si="60"/>
        <v>0</v>
      </c>
      <c r="J65" s="5" t="e">
        <f t="shared" si="36"/>
        <v>#DIV/0!</v>
      </c>
      <c r="K65" s="5" t="e">
        <f t="shared" si="37"/>
        <v>#DIV/0!</v>
      </c>
      <c r="L65" s="5" t="e">
        <f t="shared" si="38"/>
        <v>#DIV/0!</v>
      </c>
      <c r="N65" s="19">
        <f>G65-H65</f>
        <v>0</v>
      </c>
    </row>
    <row r="66" spans="1:14" x14ac:dyDescent="0.25">
      <c r="A66" s="79"/>
      <c r="B66" s="85"/>
      <c r="C66" s="75" t="s">
        <v>588</v>
      </c>
      <c r="D66" s="9" t="s">
        <v>2</v>
      </c>
      <c r="E66" s="41">
        <f>E2422</f>
        <v>9090.2999999999993</v>
      </c>
      <c r="F66" s="41">
        <f t="shared" ref="F66:I66" si="61">F2422</f>
        <v>9090.2999999999993</v>
      </c>
      <c r="G66" s="41">
        <f t="shared" si="61"/>
        <v>9090.2999999999993</v>
      </c>
      <c r="H66" s="41">
        <f t="shared" si="61"/>
        <v>9090.2999999999993</v>
      </c>
      <c r="I66" s="41">
        <f t="shared" si="61"/>
        <v>9090.2999999999993</v>
      </c>
      <c r="J66" s="5">
        <f t="shared" si="36"/>
        <v>100</v>
      </c>
      <c r="K66" s="5">
        <f t="shared" si="37"/>
        <v>100</v>
      </c>
      <c r="L66" s="5">
        <f t="shared" si="38"/>
        <v>100</v>
      </c>
      <c r="N66" s="19">
        <f>G66-H66</f>
        <v>0</v>
      </c>
    </row>
    <row r="67" spans="1:14" x14ac:dyDescent="0.25">
      <c r="A67" s="79"/>
      <c r="B67" s="85"/>
      <c r="C67" s="76"/>
      <c r="D67" s="9" t="s">
        <v>46</v>
      </c>
      <c r="E67" s="41">
        <f>E2423</f>
        <v>3491.8999999999996</v>
      </c>
      <c r="F67" s="41">
        <f>F2423</f>
        <v>3491.8999999999996</v>
      </c>
      <c r="G67" s="41">
        <f>G2423</f>
        <v>3491.8999999999996</v>
      </c>
      <c r="H67" s="41">
        <f>H2423</f>
        <v>3491.8999999999996</v>
      </c>
      <c r="I67" s="41">
        <f>I2423</f>
        <v>3491.8999999999996</v>
      </c>
      <c r="J67" s="5">
        <f t="shared" si="36"/>
        <v>100</v>
      </c>
      <c r="K67" s="5">
        <f t="shared" si="37"/>
        <v>100</v>
      </c>
      <c r="L67" s="5">
        <f t="shared" si="38"/>
        <v>100</v>
      </c>
      <c r="N67" s="19">
        <f>G67-H67</f>
        <v>0</v>
      </c>
    </row>
    <row r="68" spans="1:14" ht="30" x14ac:dyDescent="0.25">
      <c r="A68" s="79"/>
      <c r="B68" s="85"/>
      <c r="C68" s="76"/>
      <c r="D68" s="68" t="s">
        <v>759</v>
      </c>
      <c r="E68" s="41">
        <f t="shared" ref="E68:I68" si="62">E2424</f>
        <v>691.9</v>
      </c>
      <c r="F68" s="41">
        <f t="shared" si="62"/>
        <v>691.9</v>
      </c>
      <c r="G68" s="41">
        <f t="shared" si="62"/>
        <v>691.9</v>
      </c>
      <c r="H68" s="41">
        <f t="shared" si="62"/>
        <v>691.9</v>
      </c>
      <c r="I68" s="41">
        <f t="shared" si="62"/>
        <v>691.9</v>
      </c>
      <c r="J68" s="5">
        <f t="shared" si="36"/>
        <v>100</v>
      </c>
      <c r="K68" s="5">
        <f t="shared" si="37"/>
        <v>100</v>
      </c>
      <c r="L68" s="5">
        <f t="shared" si="38"/>
        <v>100</v>
      </c>
    </row>
    <row r="69" spans="1:14" x14ac:dyDescent="0.25">
      <c r="A69" s="79"/>
      <c r="B69" s="85"/>
      <c r="C69" s="76"/>
      <c r="D69" s="68" t="s">
        <v>760</v>
      </c>
      <c r="E69" s="41">
        <f t="shared" ref="E69:I69" si="63">E2425</f>
        <v>5598.4</v>
      </c>
      <c r="F69" s="41">
        <f t="shared" si="63"/>
        <v>5598.4</v>
      </c>
      <c r="G69" s="41">
        <f t="shared" si="63"/>
        <v>5598.4</v>
      </c>
      <c r="H69" s="41">
        <f t="shared" si="63"/>
        <v>5598.4</v>
      </c>
      <c r="I69" s="41">
        <f t="shared" si="63"/>
        <v>5598.4</v>
      </c>
      <c r="J69" s="5">
        <f t="shared" si="36"/>
        <v>100</v>
      </c>
      <c r="K69" s="5">
        <f t="shared" si="37"/>
        <v>100</v>
      </c>
      <c r="L69" s="5">
        <f t="shared" si="38"/>
        <v>100</v>
      </c>
      <c r="N69" s="19">
        <f>G69-H69</f>
        <v>0</v>
      </c>
    </row>
    <row r="70" spans="1:14" ht="30" x14ac:dyDescent="0.25">
      <c r="A70" s="79"/>
      <c r="B70" s="85"/>
      <c r="C70" s="76"/>
      <c r="D70" s="68" t="s">
        <v>761</v>
      </c>
      <c r="E70" s="41">
        <f t="shared" ref="E70:I70" si="64">E2426</f>
        <v>5598.4</v>
      </c>
      <c r="F70" s="41">
        <f t="shared" si="64"/>
        <v>5598.4</v>
      </c>
      <c r="G70" s="41">
        <f t="shared" si="64"/>
        <v>5598.4</v>
      </c>
      <c r="H70" s="41">
        <f t="shared" si="64"/>
        <v>5598.4</v>
      </c>
      <c r="I70" s="41">
        <f t="shared" si="64"/>
        <v>5598.4</v>
      </c>
      <c r="J70" s="5">
        <f t="shared" si="36"/>
        <v>100</v>
      </c>
      <c r="K70" s="5">
        <f t="shared" si="37"/>
        <v>100</v>
      </c>
      <c r="L70" s="5">
        <f t="shared" si="38"/>
        <v>100</v>
      </c>
    </row>
    <row r="71" spans="1:14" x14ac:dyDescent="0.25">
      <c r="A71" s="79"/>
      <c r="B71" s="85"/>
      <c r="C71" s="76"/>
      <c r="D71" s="9" t="s">
        <v>5</v>
      </c>
      <c r="E71" s="41">
        <f t="shared" ref="E71:I72" si="65">E2427</f>
        <v>0</v>
      </c>
      <c r="F71" s="41">
        <f t="shared" si="65"/>
        <v>0</v>
      </c>
      <c r="G71" s="41">
        <f t="shared" si="65"/>
        <v>0</v>
      </c>
      <c r="H71" s="41">
        <f t="shared" si="65"/>
        <v>0</v>
      </c>
      <c r="I71" s="41">
        <f t="shared" si="65"/>
        <v>0</v>
      </c>
      <c r="J71" s="5" t="e">
        <f t="shared" si="36"/>
        <v>#DIV/0!</v>
      </c>
      <c r="K71" s="5" t="e">
        <f t="shared" si="37"/>
        <v>#DIV/0!</v>
      </c>
      <c r="L71" s="5" t="e">
        <f t="shared" si="38"/>
        <v>#DIV/0!</v>
      </c>
      <c r="N71" s="19">
        <f>G71-H71</f>
        <v>0</v>
      </c>
    </row>
    <row r="72" spans="1:14" x14ac:dyDescent="0.25">
      <c r="A72" s="80"/>
      <c r="B72" s="85"/>
      <c r="C72" s="76"/>
      <c r="D72" s="9" t="s">
        <v>138</v>
      </c>
      <c r="E72" s="41">
        <f t="shared" si="65"/>
        <v>0</v>
      </c>
      <c r="F72" s="41">
        <f t="shared" si="65"/>
        <v>0</v>
      </c>
      <c r="G72" s="41">
        <f t="shared" si="65"/>
        <v>0</v>
      </c>
      <c r="H72" s="41">
        <f t="shared" si="65"/>
        <v>0</v>
      </c>
      <c r="I72" s="41">
        <f t="shared" si="65"/>
        <v>0</v>
      </c>
      <c r="J72" s="5" t="e">
        <f t="shared" si="36"/>
        <v>#DIV/0!</v>
      </c>
      <c r="K72" s="5" t="e">
        <f t="shared" si="37"/>
        <v>#DIV/0!</v>
      </c>
      <c r="L72" s="5" t="e">
        <f t="shared" si="38"/>
        <v>#DIV/0!</v>
      </c>
      <c r="N72" s="19">
        <f>G72-H72</f>
        <v>0</v>
      </c>
    </row>
    <row r="73" spans="1:14" x14ac:dyDescent="0.25">
      <c r="A73" s="78"/>
      <c r="B73" s="81" t="s">
        <v>641</v>
      </c>
      <c r="C73" s="75"/>
      <c r="D73" s="9" t="s">
        <v>2</v>
      </c>
      <c r="E73" s="41">
        <f t="shared" ref="E73:I74" si="66">E82</f>
        <v>259924.1</v>
      </c>
      <c r="F73" s="41">
        <f t="shared" si="66"/>
        <v>259924.1</v>
      </c>
      <c r="G73" s="41">
        <f t="shared" si="66"/>
        <v>259924.1</v>
      </c>
      <c r="H73" s="41">
        <f t="shared" si="66"/>
        <v>259675.5</v>
      </c>
      <c r="I73" s="41">
        <f t="shared" si="66"/>
        <v>259675.5</v>
      </c>
      <c r="J73" s="5">
        <f t="shared" si="36"/>
        <v>99.904356694896705</v>
      </c>
      <c r="K73" s="5">
        <f t="shared" si="37"/>
        <v>99.904356694896705</v>
      </c>
      <c r="L73" s="5">
        <f t="shared" si="38"/>
        <v>99.904356694896705</v>
      </c>
      <c r="N73" s="19">
        <f>G73-H73</f>
        <v>248.60000000000582</v>
      </c>
    </row>
    <row r="74" spans="1:14" x14ac:dyDescent="0.25">
      <c r="A74" s="79"/>
      <c r="B74" s="82"/>
      <c r="C74" s="76"/>
      <c r="D74" s="9" t="s">
        <v>46</v>
      </c>
      <c r="E74" s="41">
        <f t="shared" si="66"/>
        <v>216336.6</v>
      </c>
      <c r="F74" s="41">
        <f t="shared" si="66"/>
        <v>216336.6</v>
      </c>
      <c r="G74" s="41">
        <f t="shared" si="66"/>
        <v>216336.6</v>
      </c>
      <c r="H74" s="41">
        <f t="shared" si="66"/>
        <v>216088</v>
      </c>
      <c r="I74" s="41">
        <f t="shared" si="66"/>
        <v>216088</v>
      </c>
      <c r="J74" s="5">
        <f t="shared" si="36"/>
        <v>99.88508648097455</v>
      </c>
      <c r="K74" s="5">
        <f t="shared" si="37"/>
        <v>99.88508648097455</v>
      </c>
      <c r="L74" s="5">
        <f t="shared" si="38"/>
        <v>99.88508648097455</v>
      </c>
      <c r="N74" s="19">
        <f>G74-H74</f>
        <v>248.60000000000582</v>
      </c>
    </row>
    <row r="75" spans="1:14" ht="30" x14ac:dyDescent="0.25">
      <c r="A75" s="79"/>
      <c r="B75" s="82"/>
      <c r="C75" s="76"/>
      <c r="D75" s="68" t="s">
        <v>759</v>
      </c>
      <c r="E75" s="41">
        <f t="shared" ref="E75:I75" si="67">E84</f>
        <v>0</v>
      </c>
      <c r="F75" s="41">
        <f t="shared" si="67"/>
        <v>0</v>
      </c>
      <c r="G75" s="41">
        <f t="shared" si="67"/>
        <v>0</v>
      </c>
      <c r="H75" s="41">
        <f t="shared" si="67"/>
        <v>0</v>
      </c>
      <c r="I75" s="41">
        <f t="shared" si="67"/>
        <v>0</v>
      </c>
      <c r="J75" s="5" t="e">
        <f t="shared" si="36"/>
        <v>#DIV/0!</v>
      </c>
      <c r="K75" s="5" t="e">
        <f t="shared" si="37"/>
        <v>#DIV/0!</v>
      </c>
      <c r="L75" s="5" t="e">
        <f t="shared" si="38"/>
        <v>#DIV/0!</v>
      </c>
    </row>
    <row r="76" spans="1:14" x14ac:dyDescent="0.25">
      <c r="A76" s="79"/>
      <c r="B76" s="82"/>
      <c r="C76" s="76"/>
      <c r="D76" s="68" t="s">
        <v>760</v>
      </c>
      <c r="E76" s="41">
        <f t="shared" ref="E76:I76" si="68">E85</f>
        <v>0</v>
      </c>
      <c r="F76" s="41">
        <f t="shared" si="68"/>
        <v>0</v>
      </c>
      <c r="G76" s="41">
        <f t="shared" si="68"/>
        <v>0</v>
      </c>
      <c r="H76" s="41">
        <f t="shared" si="68"/>
        <v>0</v>
      </c>
      <c r="I76" s="41">
        <f t="shared" si="68"/>
        <v>0</v>
      </c>
      <c r="J76" s="5" t="e">
        <f t="shared" si="36"/>
        <v>#DIV/0!</v>
      </c>
      <c r="K76" s="5" t="e">
        <f t="shared" si="37"/>
        <v>#DIV/0!</v>
      </c>
      <c r="L76" s="5" t="e">
        <f t="shared" si="38"/>
        <v>#DIV/0!</v>
      </c>
      <c r="N76" s="19">
        <f>G76-H76</f>
        <v>0</v>
      </c>
    </row>
    <row r="77" spans="1:14" ht="30" x14ac:dyDescent="0.25">
      <c r="A77" s="79"/>
      <c r="B77" s="82"/>
      <c r="C77" s="76"/>
      <c r="D77" s="68" t="s">
        <v>761</v>
      </c>
      <c r="E77" s="41">
        <f t="shared" ref="E77:I77" si="69">E86</f>
        <v>0</v>
      </c>
      <c r="F77" s="41">
        <f t="shared" si="69"/>
        <v>0</v>
      </c>
      <c r="G77" s="41">
        <f t="shared" si="69"/>
        <v>0</v>
      </c>
      <c r="H77" s="41">
        <f t="shared" si="69"/>
        <v>0</v>
      </c>
      <c r="I77" s="41">
        <f t="shared" si="69"/>
        <v>0</v>
      </c>
      <c r="J77" s="5" t="e">
        <f t="shared" si="36"/>
        <v>#DIV/0!</v>
      </c>
      <c r="K77" s="5" t="e">
        <f t="shared" si="37"/>
        <v>#DIV/0!</v>
      </c>
      <c r="L77" s="5" t="e">
        <f t="shared" si="38"/>
        <v>#DIV/0!</v>
      </c>
    </row>
    <row r="78" spans="1:14" x14ac:dyDescent="0.25">
      <c r="A78" s="79"/>
      <c r="B78" s="82"/>
      <c r="C78" s="76"/>
      <c r="D78" s="9" t="s">
        <v>5</v>
      </c>
      <c r="E78" s="41">
        <f t="shared" ref="E78:E79" si="70">E87</f>
        <v>42857.4</v>
      </c>
      <c r="F78" s="41">
        <f t="shared" ref="F78:I80" si="71">F87</f>
        <v>42857.4</v>
      </c>
      <c r="G78" s="41">
        <f t="shared" si="71"/>
        <v>42857.4</v>
      </c>
      <c r="H78" s="41">
        <f t="shared" si="71"/>
        <v>42857.4</v>
      </c>
      <c r="I78" s="41">
        <f t="shared" si="71"/>
        <v>42857.4</v>
      </c>
      <c r="J78" s="5">
        <f t="shared" si="36"/>
        <v>100</v>
      </c>
      <c r="K78" s="5">
        <f t="shared" si="37"/>
        <v>100</v>
      </c>
      <c r="L78" s="5">
        <f t="shared" si="38"/>
        <v>100</v>
      </c>
      <c r="N78" s="19">
        <f>G78-H78</f>
        <v>0</v>
      </c>
    </row>
    <row r="79" spans="1:14" x14ac:dyDescent="0.25">
      <c r="A79" s="79"/>
      <c r="B79" s="82"/>
      <c r="C79" s="76"/>
      <c r="D79" s="9" t="s">
        <v>138</v>
      </c>
      <c r="E79" s="41">
        <f t="shared" si="70"/>
        <v>730.1</v>
      </c>
      <c r="F79" s="41">
        <f t="shared" si="71"/>
        <v>730.1</v>
      </c>
      <c r="G79" s="41">
        <f t="shared" si="71"/>
        <v>730.1</v>
      </c>
      <c r="H79" s="41">
        <f t="shared" si="71"/>
        <v>730.1</v>
      </c>
      <c r="I79" s="41">
        <f t="shared" si="71"/>
        <v>730.1</v>
      </c>
      <c r="J79" s="5">
        <f t="shared" si="36"/>
        <v>100</v>
      </c>
      <c r="K79" s="5">
        <f t="shared" si="37"/>
        <v>100</v>
      </c>
      <c r="L79" s="5">
        <f t="shared" si="38"/>
        <v>100</v>
      </c>
      <c r="N79" s="19">
        <f>G79-H79</f>
        <v>0</v>
      </c>
    </row>
    <row r="80" spans="1:14" ht="49.5" customHeight="1" x14ac:dyDescent="0.25">
      <c r="A80" s="80"/>
      <c r="B80" s="83"/>
      <c r="C80" s="77"/>
      <c r="D80" s="9" t="s">
        <v>360</v>
      </c>
      <c r="E80" s="41">
        <f>E89</f>
        <v>0</v>
      </c>
      <c r="F80" s="41">
        <f t="shared" si="71"/>
        <v>0</v>
      </c>
      <c r="G80" s="41">
        <f t="shared" si="71"/>
        <v>0</v>
      </c>
      <c r="H80" s="41">
        <f t="shared" si="71"/>
        <v>0</v>
      </c>
      <c r="I80" s="41">
        <f t="shared" si="71"/>
        <v>0</v>
      </c>
      <c r="J80" s="5" t="e">
        <f t="shared" ref="J80" si="72">I80/E80*100</f>
        <v>#DIV/0!</v>
      </c>
      <c r="K80" s="5" t="e">
        <f t="shared" ref="K80" si="73">I80/F80*100</f>
        <v>#DIV/0!</v>
      </c>
      <c r="L80" s="5" t="e">
        <f t="shared" ref="L80" si="74">H80/G80*100</f>
        <v>#DIV/0!</v>
      </c>
      <c r="N80" s="19">
        <f>G80-H80</f>
        <v>0</v>
      </c>
    </row>
    <row r="81" spans="1:14" x14ac:dyDescent="0.25">
      <c r="B81" s="25"/>
      <c r="C81" s="92" t="s">
        <v>635</v>
      </c>
      <c r="D81" s="93"/>
      <c r="E81" s="93"/>
      <c r="F81" s="93"/>
      <c r="G81" s="93"/>
      <c r="H81" s="93"/>
      <c r="I81" s="93"/>
      <c r="J81" s="93"/>
      <c r="K81" s="93"/>
      <c r="L81" s="93"/>
      <c r="N81" s="19">
        <f>G81-H81</f>
        <v>0</v>
      </c>
    </row>
    <row r="82" spans="1:14" x14ac:dyDescent="0.25">
      <c r="A82" s="78"/>
      <c r="B82" s="84"/>
      <c r="C82" s="87"/>
      <c r="D82" s="9" t="s">
        <v>2</v>
      </c>
      <c r="E82" s="41">
        <f>SUM(E83:E88)</f>
        <v>259924.1</v>
      </c>
      <c r="F82" s="41">
        <f t="shared" ref="F82:I82" si="75">SUM(F83:F88)</f>
        <v>259924.1</v>
      </c>
      <c r="G82" s="41">
        <f t="shared" si="75"/>
        <v>259924.1</v>
      </c>
      <c r="H82" s="41">
        <f t="shared" si="75"/>
        <v>259675.5</v>
      </c>
      <c r="I82" s="41">
        <f t="shared" si="75"/>
        <v>259675.5</v>
      </c>
      <c r="J82" s="5">
        <f t="shared" ref="J82:J87" si="76">I82/E82*100</f>
        <v>99.904356694896705</v>
      </c>
      <c r="K82" s="5">
        <f t="shared" ref="K82:K87" si="77">I82/F82*100</f>
        <v>99.904356694896705</v>
      </c>
      <c r="L82" s="5">
        <f t="shared" ref="L82:L87" si="78">H82/G82*100</f>
        <v>99.904356694896705</v>
      </c>
      <c r="N82" s="19">
        <f>G82-H82</f>
        <v>248.60000000000582</v>
      </c>
    </row>
    <row r="83" spans="1:14" x14ac:dyDescent="0.25">
      <c r="A83" s="79"/>
      <c r="B83" s="85"/>
      <c r="C83" s="88"/>
      <c r="D83" s="9" t="s">
        <v>46</v>
      </c>
      <c r="E83" s="41">
        <f>E91+E99+E120+E162+E225</f>
        <v>216336.6</v>
      </c>
      <c r="F83" s="41">
        <f>F91+F99+F120+F162+F225</f>
        <v>216336.6</v>
      </c>
      <c r="G83" s="41">
        <f>G91+G99+G120+G162+G225</f>
        <v>216336.6</v>
      </c>
      <c r="H83" s="41">
        <f>H91+H99+H120+H162+H225</f>
        <v>216088</v>
      </c>
      <c r="I83" s="41">
        <f>I91+I99+I120+I162+I225</f>
        <v>216088</v>
      </c>
      <c r="J83" s="5">
        <f t="shared" si="76"/>
        <v>99.88508648097455</v>
      </c>
      <c r="K83" s="5">
        <f t="shared" si="77"/>
        <v>99.88508648097455</v>
      </c>
      <c r="L83" s="5">
        <f t="shared" si="78"/>
        <v>99.88508648097455</v>
      </c>
      <c r="N83" s="19">
        <f>G83-H83</f>
        <v>248.60000000000582</v>
      </c>
    </row>
    <row r="84" spans="1:14" ht="30" x14ac:dyDescent="0.25">
      <c r="A84" s="79"/>
      <c r="B84" s="85"/>
      <c r="C84" s="88"/>
      <c r="D84" s="68" t="s">
        <v>759</v>
      </c>
      <c r="E84" s="41">
        <f t="shared" ref="E84:I84" si="79">E92+E100+E121+E163+E226</f>
        <v>0</v>
      </c>
      <c r="F84" s="41">
        <f t="shared" si="79"/>
        <v>0</v>
      </c>
      <c r="G84" s="41">
        <f t="shared" si="79"/>
        <v>0</v>
      </c>
      <c r="H84" s="41">
        <f t="shared" si="79"/>
        <v>0</v>
      </c>
      <c r="I84" s="41">
        <f t="shared" si="79"/>
        <v>0</v>
      </c>
      <c r="J84" s="5" t="e">
        <f t="shared" si="76"/>
        <v>#DIV/0!</v>
      </c>
      <c r="K84" s="5" t="e">
        <f t="shared" si="77"/>
        <v>#DIV/0!</v>
      </c>
      <c r="L84" s="5" t="e">
        <f t="shared" si="78"/>
        <v>#DIV/0!</v>
      </c>
    </row>
    <row r="85" spans="1:14" x14ac:dyDescent="0.25">
      <c r="A85" s="79"/>
      <c r="B85" s="85"/>
      <c r="C85" s="88"/>
      <c r="D85" s="68" t="s">
        <v>760</v>
      </c>
      <c r="E85" s="41">
        <f t="shared" ref="E85:I85" si="80">E93+E101+E122+E164+E227</f>
        <v>0</v>
      </c>
      <c r="F85" s="41">
        <f t="shared" si="80"/>
        <v>0</v>
      </c>
      <c r="G85" s="41">
        <f t="shared" si="80"/>
        <v>0</v>
      </c>
      <c r="H85" s="41">
        <f t="shared" si="80"/>
        <v>0</v>
      </c>
      <c r="I85" s="41">
        <f t="shared" si="80"/>
        <v>0</v>
      </c>
      <c r="J85" s="5" t="e">
        <f t="shared" si="76"/>
        <v>#DIV/0!</v>
      </c>
      <c r="K85" s="5" t="e">
        <f t="shared" si="77"/>
        <v>#DIV/0!</v>
      </c>
      <c r="L85" s="5" t="e">
        <f t="shared" si="78"/>
        <v>#DIV/0!</v>
      </c>
      <c r="N85" s="19">
        <f>G85-H85</f>
        <v>0</v>
      </c>
    </row>
    <row r="86" spans="1:14" ht="30" x14ac:dyDescent="0.25">
      <c r="A86" s="79"/>
      <c r="B86" s="85"/>
      <c r="C86" s="88"/>
      <c r="D86" s="68" t="s">
        <v>761</v>
      </c>
      <c r="E86" s="41">
        <f t="shared" ref="E86:I86" si="81">E94+E102+E123+E165+E228</f>
        <v>0</v>
      </c>
      <c r="F86" s="41">
        <f t="shared" si="81"/>
        <v>0</v>
      </c>
      <c r="G86" s="41">
        <f t="shared" si="81"/>
        <v>0</v>
      </c>
      <c r="H86" s="41">
        <f t="shared" si="81"/>
        <v>0</v>
      </c>
      <c r="I86" s="41">
        <f t="shared" si="81"/>
        <v>0</v>
      </c>
      <c r="J86" s="5" t="e">
        <f t="shared" si="76"/>
        <v>#DIV/0!</v>
      </c>
      <c r="K86" s="5" t="e">
        <f t="shared" si="77"/>
        <v>#DIV/0!</v>
      </c>
      <c r="L86" s="5" t="e">
        <f t="shared" si="78"/>
        <v>#DIV/0!</v>
      </c>
    </row>
    <row r="87" spans="1:14" x14ac:dyDescent="0.25">
      <c r="A87" s="79"/>
      <c r="B87" s="85"/>
      <c r="C87" s="88"/>
      <c r="D87" s="9" t="s">
        <v>5</v>
      </c>
      <c r="E87" s="41">
        <f t="shared" ref="E87:I88" si="82">E95+E103+E124+E166+E229</f>
        <v>42857.4</v>
      </c>
      <c r="F87" s="41">
        <f t="shared" si="82"/>
        <v>42857.4</v>
      </c>
      <c r="G87" s="41">
        <f t="shared" si="82"/>
        <v>42857.4</v>
      </c>
      <c r="H87" s="41">
        <f t="shared" si="82"/>
        <v>42857.4</v>
      </c>
      <c r="I87" s="41">
        <f t="shared" si="82"/>
        <v>42857.4</v>
      </c>
      <c r="J87" s="5">
        <f t="shared" si="76"/>
        <v>100</v>
      </c>
      <c r="K87" s="5">
        <f t="shared" si="77"/>
        <v>100</v>
      </c>
      <c r="L87" s="5">
        <f t="shared" si="78"/>
        <v>100</v>
      </c>
      <c r="N87" s="19">
        <f>G87-H87</f>
        <v>0</v>
      </c>
    </row>
    <row r="88" spans="1:14" x14ac:dyDescent="0.25">
      <c r="A88" s="80"/>
      <c r="B88" s="86"/>
      <c r="C88" s="89"/>
      <c r="D88" s="9" t="s">
        <v>138</v>
      </c>
      <c r="E88" s="41">
        <f t="shared" si="82"/>
        <v>730.1</v>
      </c>
      <c r="F88" s="41">
        <f t="shared" si="82"/>
        <v>730.1</v>
      </c>
      <c r="G88" s="41">
        <f t="shared" si="82"/>
        <v>730.1</v>
      </c>
      <c r="H88" s="41">
        <f t="shared" si="82"/>
        <v>730.1</v>
      </c>
      <c r="I88" s="41">
        <f t="shared" si="82"/>
        <v>730.1</v>
      </c>
      <c r="J88" s="5">
        <f t="shared" ref="J88:J96" si="83">I88/E88*100</f>
        <v>100</v>
      </c>
      <c r="K88" s="5">
        <f t="shared" ref="K88:K96" si="84">I88/F88*100</f>
        <v>100</v>
      </c>
      <c r="L88" s="5">
        <f t="shared" ref="L88:L96" si="85">H88/G88*100</f>
        <v>100</v>
      </c>
      <c r="N88" s="19">
        <f>G88-H88</f>
        <v>0</v>
      </c>
    </row>
    <row r="89" spans="1:14" x14ac:dyDescent="0.25">
      <c r="B89" s="25"/>
      <c r="C89" s="62"/>
      <c r="D89" s="9"/>
      <c r="E89" s="41"/>
      <c r="F89" s="41"/>
      <c r="G89" s="41"/>
      <c r="H89" s="41"/>
      <c r="I89" s="41"/>
      <c r="J89" s="5" t="e">
        <f t="shared" si="83"/>
        <v>#DIV/0!</v>
      </c>
      <c r="K89" s="5" t="e">
        <f t="shared" si="84"/>
        <v>#DIV/0!</v>
      </c>
      <c r="L89" s="5" t="e">
        <f t="shared" si="85"/>
        <v>#DIV/0!</v>
      </c>
      <c r="N89" s="19">
        <f>G89-H89</f>
        <v>0</v>
      </c>
    </row>
    <row r="90" spans="1:14" s="7" customFormat="1" x14ac:dyDescent="0.25">
      <c r="A90" s="91" t="s">
        <v>10</v>
      </c>
      <c r="B90" s="122" t="s">
        <v>11</v>
      </c>
      <c r="C90" s="94" t="s">
        <v>12</v>
      </c>
      <c r="D90" s="68" t="s">
        <v>2</v>
      </c>
      <c r="E90" s="26">
        <f>E91+E93+E95+E96</f>
        <v>254485.6</v>
      </c>
      <c r="F90" s="26">
        <f>F91+F93+F95+F96</f>
        <v>254485.6</v>
      </c>
      <c r="G90" s="26">
        <f t="shared" ref="G90:I90" si="86">G91+G93+G95+G96</f>
        <v>254485.6</v>
      </c>
      <c r="H90" s="26">
        <f t="shared" si="86"/>
        <v>254237</v>
      </c>
      <c r="I90" s="26">
        <f t="shared" si="86"/>
        <v>254237</v>
      </c>
      <c r="J90" s="5">
        <f t="shared" ref="J90:J95" si="87">I90/E90*100</f>
        <v>99.902312743825178</v>
      </c>
      <c r="K90" s="5">
        <f t="shared" ref="K90:K95" si="88">I90/F90*100</f>
        <v>99.902312743825178</v>
      </c>
      <c r="L90" s="5">
        <f t="shared" ref="L90:L95" si="89">H90/G90*100</f>
        <v>99.902312743825178</v>
      </c>
      <c r="M90" s="20"/>
      <c r="N90" s="19">
        <f>G90-H90</f>
        <v>248.60000000000582</v>
      </c>
    </row>
    <row r="91" spans="1:14" s="7" customFormat="1" x14ac:dyDescent="0.25">
      <c r="A91" s="91"/>
      <c r="B91" s="122"/>
      <c r="C91" s="94"/>
      <c r="D91" s="68" t="s">
        <v>3</v>
      </c>
      <c r="E91" s="42">
        <v>210898.1</v>
      </c>
      <c r="F91" s="26">
        <v>210898.1</v>
      </c>
      <c r="G91" s="26">
        <v>210898.1</v>
      </c>
      <c r="H91" s="26">
        <v>210649.5</v>
      </c>
      <c r="I91" s="26">
        <v>210649.5</v>
      </c>
      <c r="J91" s="5">
        <f t="shared" si="87"/>
        <v>99.882123167539206</v>
      </c>
      <c r="K91" s="5">
        <f t="shared" si="88"/>
        <v>99.882123167539206</v>
      </c>
      <c r="L91" s="5">
        <f t="shared" si="89"/>
        <v>99.882123167539206</v>
      </c>
      <c r="M91" s="20"/>
      <c r="N91" s="19">
        <f>G91-H91</f>
        <v>248.60000000000582</v>
      </c>
    </row>
    <row r="92" spans="1:14" s="7" customFormat="1" ht="30" x14ac:dyDescent="0.25">
      <c r="A92" s="91"/>
      <c r="B92" s="122"/>
      <c r="C92" s="94"/>
      <c r="D92" s="68" t="s">
        <v>759</v>
      </c>
      <c r="E92" s="42"/>
      <c r="F92" s="26"/>
      <c r="G92" s="26"/>
      <c r="H92" s="26"/>
      <c r="I92" s="26"/>
      <c r="J92" s="5" t="e">
        <f t="shared" si="87"/>
        <v>#DIV/0!</v>
      </c>
      <c r="K92" s="5" t="e">
        <f t="shared" si="88"/>
        <v>#DIV/0!</v>
      </c>
      <c r="L92" s="5" t="e">
        <f t="shared" si="89"/>
        <v>#DIV/0!</v>
      </c>
      <c r="M92" s="20"/>
      <c r="N92" s="19"/>
    </row>
    <row r="93" spans="1:14" s="7" customFormat="1" x14ac:dyDescent="0.25">
      <c r="A93" s="91"/>
      <c r="B93" s="122"/>
      <c r="C93" s="94"/>
      <c r="D93" s="68" t="s">
        <v>760</v>
      </c>
      <c r="E93" s="42"/>
      <c r="F93" s="26"/>
      <c r="G93" s="26"/>
      <c r="H93" s="26"/>
      <c r="I93" s="26"/>
      <c r="J93" s="5" t="e">
        <f t="shared" si="87"/>
        <v>#DIV/0!</v>
      </c>
      <c r="K93" s="5" t="e">
        <f t="shared" si="88"/>
        <v>#DIV/0!</v>
      </c>
      <c r="L93" s="5" t="e">
        <f t="shared" si="89"/>
        <v>#DIV/0!</v>
      </c>
      <c r="M93" s="20"/>
      <c r="N93" s="19">
        <f>G93-H93</f>
        <v>0</v>
      </c>
    </row>
    <row r="94" spans="1:14" s="7" customFormat="1" ht="30" x14ac:dyDescent="0.25">
      <c r="A94" s="91"/>
      <c r="B94" s="122"/>
      <c r="C94" s="94"/>
      <c r="D94" s="68" t="s">
        <v>761</v>
      </c>
      <c r="E94" s="42"/>
      <c r="F94" s="26"/>
      <c r="G94" s="26"/>
      <c r="H94" s="26"/>
      <c r="I94" s="26"/>
      <c r="J94" s="5" t="e">
        <f t="shared" si="87"/>
        <v>#DIV/0!</v>
      </c>
      <c r="K94" s="5" t="e">
        <f t="shared" si="88"/>
        <v>#DIV/0!</v>
      </c>
      <c r="L94" s="5" t="e">
        <f t="shared" si="89"/>
        <v>#DIV/0!</v>
      </c>
      <c r="M94" s="20"/>
      <c r="N94" s="19"/>
    </row>
    <row r="95" spans="1:14" s="7" customFormat="1" x14ac:dyDescent="0.25">
      <c r="A95" s="91"/>
      <c r="B95" s="122"/>
      <c r="C95" s="94"/>
      <c r="D95" s="68" t="s">
        <v>9</v>
      </c>
      <c r="E95" s="42">
        <v>42857.4</v>
      </c>
      <c r="F95" s="42">
        <v>42857.4</v>
      </c>
      <c r="G95" s="42">
        <v>42857.4</v>
      </c>
      <c r="H95" s="42">
        <v>42857.4</v>
      </c>
      <c r="I95" s="42">
        <v>42857.4</v>
      </c>
      <c r="J95" s="5">
        <f t="shared" si="87"/>
        <v>100</v>
      </c>
      <c r="K95" s="5">
        <f t="shared" si="88"/>
        <v>100</v>
      </c>
      <c r="L95" s="5">
        <f t="shared" si="89"/>
        <v>100</v>
      </c>
      <c r="M95" s="20"/>
      <c r="N95" s="19">
        <f>G95-H95</f>
        <v>0</v>
      </c>
    </row>
    <row r="96" spans="1:14" s="7" customFormat="1" x14ac:dyDescent="0.25">
      <c r="A96" s="91"/>
      <c r="B96" s="122"/>
      <c r="C96" s="94"/>
      <c r="D96" s="68" t="s">
        <v>13</v>
      </c>
      <c r="E96" s="42">
        <v>730.1</v>
      </c>
      <c r="F96" s="42">
        <v>730.1</v>
      </c>
      <c r="G96" s="42">
        <v>730.1</v>
      </c>
      <c r="H96" s="42">
        <v>730.1</v>
      </c>
      <c r="I96" s="42">
        <v>730.1</v>
      </c>
      <c r="J96" s="5">
        <f t="shared" si="83"/>
        <v>100</v>
      </c>
      <c r="K96" s="5">
        <f t="shared" si="84"/>
        <v>100</v>
      </c>
      <c r="L96" s="5">
        <f t="shared" si="85"/>
        <v>100</v>
      </c>
      <c r="M96" s="20"/>
      <c r="N96" s="19">
        <f>G96-H96</f>
        <v>0</v>
      </c>
    </row>
    <row r="97" spans="1:14" x14ac:dyDescent="0.25">
      <c r="B97" s="22"/>
      <c r="C97" s="22"/>
      <c r="D97" s="9"/>
      <c r="E97" s="41">
        <f>SUM(F97:L97)</f>
        <v>0</v>
      </c>
      <c r="F97" s="41"/>
      <c r="G97" s="41"/>
      <c r="H97" s="41"/>
      <c r="I97" s="41"/>
      <c r="J97" s="23"/>
      <c r="K97" s="23"/>
      <c r="L97" s="23"/>
      <c r="N97" s="19">
        <f>G97-H97</f>
        <v>0</v>
      </c>
    </row>
    <row r="98" spans="1:14" s="7" customFormat="1" x14ac:dyDescent="0.25">
      <c r="A98" s="91" t="s">
        <v>14</v>
      </c>
      <c r="B98" s="122" t="s">
        <v>15</v>
      </c>
      <c r="C98" s="94" t="s">
        <v>16</v>
      </c>
      <c r="D98" s="68" t="s">
        <v>2</v>
      </c>
      <c r="E98" s="1">
        <f>E99+E101+E103+E104</f>
        <v>202.5</v>
      </c>
      <c r="F98" s="1">
        <f>F99+F101+F103+F104</f>
        <v>202.5</v>
      </c>
      <c r="G98" s="1">
        <f t="shared" ref="G98:I98" si="90">G99+G101+G103+G104</f>
        <v>202.5</v>
      </c>
      <c r="H98" s="1">
        <f t="shared" si="90"/>
        <v>202.5</v>
      </c>
      <c r="I98" s="1">
        <f t="shared" si="90"/>
        <v>202.5</v>
      </c>
      <c r="J98" s="5">
        <f t="shared" ref="J98:J161" si="91">I98/E98*100</f>
        <v>100</v>
      </c>
      <c r="K98" s="5">
        <f t="shared" ref="K98:K161" si="92">I98/F98*100</f>
        <v>100</v>
      </c>
      <c r="L98" s="5">
        <f t="shared" ref="L98:L161" si="93">H98/G98*100</f>
        <v>100</v>
      </c>
      <c r="M98" s="20"/>
      <c r="N98" s="19">
        <f>G98-H98</f>
        <v>0</v>
      </c>
    </row>
    <row r="99" spans="1:14" s="7" customFormat="1" x14ac:dyDescent="0.25">
      <c r="A99" s="91"/>
      <c r="B99" s="122"/>
      <c r="C99" s="94"/>
      <c r="D99" s="68" t="s">
        <v>3</v>
      </c>
      <c r="E99" s="1">
        <f>E106+E113</f>
        <v>202.5</v>
      </c>
      <c r="F99" s="1">
        <f>F106+F113</f>
        <v>202.5</v>
      </c>
      <c r="G99" s="1">
        <f>G106+G113</f>
        <v>202.5</v>
      </c>
      <c r="H99" s="1">
        <f>H106+H113</f>
        <v>202.5</v>
      </c>
      <c r="I99" s="1">
        <f>I106+I113</f>
        <v>202.5</v>
      </c>
      <c r="J99" s="5">
        <f t="shared" si="91"/>
        <v>100</v>
      </c>
      <c r="K99" s="5">
        <f t="shared" si="92"/>
        <v>100</v>
      </c>
      <c r="L99" s="5">
        <f t="shared" si="93"/>
        <v>100</v>
      </c>
      <c r="M99" s="20"/>
      <c r="N99" s="19">
        <f>G99-H99</f>
        <v>0</v>
      </c>
    </row>
    <row r="100" spans="1:14" s="7" customFormat="1" ht="30" x14ac:dyDescent="0.25">
      <c r="A100" s="91"/>
      <c r="B100" s="122"/>
      <c r="C100" s="94"/>
      <c r="D100" s="68" t="s">
        <v>759</v>
      </c>
      <c r="E100" s="1"/>
      <c r="F100" s="1"/>
      <c r="G100" s="1"/>
      <c r="H100" s="1"/>
      <c r="I100" s="1"/>
      <c r="J100" s="5" t="e">
        <f t="shared" si="91"/>
        <v>#DIV/0!</v>
      </c>
      <c r="K100" s="5" t="e">
        <f t="shared" si="92"/>
        <v>#DIV/0!</v>
      </c>
      <c r="L100" s="5" t="e">
        <f t="shared" si="93"/>
        <v>#DIV/0!</v>
      </c>
      <c r="M100" s="20"/>
      <c r="N100" s="19"/>
    </row>
    <row r="101" spans="1:14" s="7" customFormat="1" x14ac:dyDescent="0.25">
      <c r="A101" s="91"/>
      <c r="B101" s="122"/>
      <c r="C101" s="94"/>
      <c r="D101" s="68" t="s">
        <v>760</v>
      </c>
      <c r="E101" s="1">
        <f>E108+E115</f>
        <v>0</v>
      </c>
      <c r="F101" s="1">
        <f>F108+F115</f>
        <v>0</v>
      </c>
      <c r="G101" s="1">
        <f>G108+G115</f>
        <v>0</v>
      </c>
      <c r="H101" s="1">
        <f>H108+H115</f>
        <v>0</v>
      </c>
      <c r="I101" s="1">
        <f>I108+I115</f>
        <v>0</v>
      </c>
      <c r="J101" s="5" t="e">
        <f t="shared" si="91"/>
        <v>#DIV/0!</v>
      </c>
      <c r="K101" s="5" t="e">
        <f t="shared" si="92"/>
        <v>#DIV/0!</v>
      </c>
      <c r="L101" s="5" t="e">
        <f t="shared" si="93"/>
        <v>#DIV/0!</v>
      </c>
      <c r="M101" s="20"/>
      <c r="N101" s="19">
        <f>G101-H101</f>
        <v>0</v>
      </c>
    </row>
    <row r="102" spans="1:14" s="7" customFormat="1" ht="30" x14ac:dyDescent="0.25">
      <c r="A102" s="91"/>
      <c r="B102" s="122"/>
      <c r="C102" s="94"/>
      <c r="D102" s="68" t="s">
        <v>761</v>
      </c>
      <c r="E102" s="1"/>
      <c r="F102" s="1"/>
      <c r="G102" s="1"/>
      <c r="H102" s="1"/>
      <c r="I102" s="1"/>
      <c r="J102" s="5" t="e">
        <f t="shared" si="91"/>
        <v>#DIV/0!</v>
      </c>
      <c r="K102" s="5" t="e">
        <f t="shared" si="92"/>
        <v>#DIV/0!</v>
      </c>
      <c r="L102" s="5" t="e">
        <f t="shared" si="93"/>
        <v>#DIV/0!</v>
      </c>
      <c r="M102" s="20"/>
      <c r="N102" s="19"/>
    </row>
    <row r="103" spans="1:14" s="7" customFormat="1" x14ac:dyDescent="0.25">
      <c r="A103" s="91"/>
      <c r="B103" s="122"/>
      <c r="C103" s="94"/>
      <c r="D103" s="68" t="s">
        <v>9</v>
      </c>
      <c r="E103" s="1">
        <f t="shared" ref="E103:I104" si="94">E110+E117</f>
        <v>0</v>
      </c>
      <c r="F103" s="1">
        <f t="shared" si="94"/>
        <v>0</v>
      </c>
      <c r="G103" s="1">
        <f t="shared" si="94"/>
        <v>0</v>
      </c>
      <c r="H103" s="1">
        <f t="shared" si="94"/>
        <v>0</v>
      </c>
      <c r="I103" s="1">
        <f t="shared" si="94"/>
        <v>0</v>
      </c>
      <c r="J103" s="5" t="e">
        <f t="shared" si="91"/>
        <v>#DIV/0!</v>
      </c>
      <c r="K103" s="5" t="e">
        <f t="shared" si="92"/>
        <v>#DIV/0!</v>
      </c>
      <c r="L103" s="5" t="e">
        <f t="shared" si="93"/>
        <v>#DIV/0!</v>
      </c>
      <c r="M103" s="20"/>
      <c r="N103" s="19">
        <f>G103-H103</f>
        <v>0</v>
      </c>
    </row>
    <row r="104" spans="1:14" s="7" customFormat="1" x14ac:dyDescent="0.25">
      <c r="A104" s="91"/>
      <c r="B104" s="122"/>
      <c r="C104" s="94"/>
      <c r="D104" s="68" t="s">
        <v>13</v>
      </c>
      <c r="E104" s="1">
        <f t="shared" si="94"/>
        <v>0</v>
      </c>
      <c r="F104" s="1">
        <f t="shared" si="94"/>
        <v>0</v>
      </c>
      <c r="G104" s="1">
        <f t="shared" si="94"/>
        <v>0</v>
      </c>
      <c r="H104" s="1">
        <f t="shared" si="94"/>
        <v>0</v>
      </c>
      <c r="I104" s="1">
        <f t="shared" si="94"/>
        <v>0</v>
      </c>
      <c r="J104" s="5" t="e">
        <f t="shared" si="91"/>
        <v>#DIV/0!</v>
      </c>
      <c r="K104" s="5" t="e">
        <f t="shared" si="92"/>
        <v>#DIV/0!</v>
      </c>
      <c r="L104" s="5" t="e">
        <f t="shared" si="93"/>
        <v>#DIV/0!</v>
      </c>
      <c r="M104" s="20"/>
      <c r="N104" s="19">
        <f>G104-H104</f>
        <v>0</v>
      </c>
    </row>
    <row r="105" spans="1:14" s="7" customFormat="1" x14ac:dyDescent="0.25">
      <c r="A105" s="91" t="s">
        <v>17</v>
      </c>
      <c r="B105" s="122" t="s">
        <v>18</v>
      </c>
      <c r="C105" s="94" t="s">
        <v>19</v>
      </c>
      <c r="D105" s="68" t="s">
        <v>2</v>
      </c>
      <c r="E105" s="1">
        <f>E106</f>
        <v>157.5</v>
      </c>
      <c r="F105" s="1">
        <f>F106</f>
        <v>157.5</v>
      </c>
      <c r="G105" s="1">
        <f t="shared" ref="G105:I105" si="95">G106</f>
        <v>157.5</v>
      </c>
      <c r="H105" s="1">
        <f t="shared" si="95"/>
        <v>157.5</v>
      </c>
      <c r="I105" s="1">
        <f t="shared" si="95"/>
        <v>157.5</v>
      </c>
      <c r="J105" s="5">
        <f t="shared" si="91"/>
        <v>100</v>
      </c>
      <c r="K105" s="5">
        <f t="shared" si="92"/>
        <v>100</v>
      </c>
      <c r="L105" s="5">
        <f t="shared" si="93"/>
        <v>100</v>
      </c>
      <c r="M105" s="20"/>
      <c r="N105" s="19">
        <f>G105-H105</f>
        <v>0</v>
      </c>
    </row>
    <row r="106" spans="1:14" s="7" customFormat="1" x14ac:dyDescent="0.25">
      <c r="A106" s="91"/>
      <c r="B106" s="122"/>
      <c r="C106" s="94"/>
      <c r="D106" s="68" t="s">
        <v>3</v>
      </c>
      <c r="E106" s="1">
        <v>157.5</v>
      </c>
      <c r="F106" s="1">
        <v>157.5</v>
      </c>
      <c r="G106" s="1">
        <v>157.5</v>
      </c>
      <c r="H106" s="1">
        <v>157.5</v>
      </c>
      <c r="I106" s="1">
        <v>157.5</v>
      </c>
      <c r="J106" s="5">
        <f t="shared" si="91"/>
        <v>100</v>
      </c>
      <c r="K106" s="5">
        <f t="shared" si="92"/>
        <v>100</v>
      </c>
      <c r="L106" s="5">
        <f t="shared" si="93"/>
        <v>100</v>
      </c>
      <c r="M106" s="20"/>
      <c r="N106" s="19">
        <f>G106-H106</f>
        <v>0</v>
      </c>
    </row>
    <row r="107" spans="1:14" s="7" customFormat="1" ht="30" x14ac:dyDescent="0.25">
      <c r="A107" s="91"/>
      <c r="B107" s="122"/>
      <c r="C107" s="94"/>
      <c r="D107" s="68" t="s">
        <v>759</v>
      </c>
      <c r="E107" s="1"/>
      <c r="F107" s="1"/>
      <c r="G107" s="1"/>
      <c r="H107" s="1"/>
      <c r="I107" s="1"/>
      <c r="J107" s="5" t="e">
        <f t="shared" si="91"/>
        <v>#DIV/0!</v>
      </c>
      <c r="K107" s="5" t="e">
        <f t="shared" si="92"/>
        <v>#DIV/0!</v>
      </c>
      <c r="L107" s="5" t="e">
        <f t="shared" si="93"/>
        <v>#DIV/0!</v>
      </c>
      <c r="M107" s="20"/>
      <c r="N107" s="19"/>
    </row>
    <row r="108" spans="1:14" s="7" customFormat="1" x14ac:dyDescent="0.25">
      <c r="A108" s="91"/>
      <c r="B108" s="122"/>
      <c r="C108" s="94"/>
      <c r="D108" s="68" t="s">
        <v>760</v>
      </c>
      <c r="E108" s="1">
        <v>0</v>
      </c>
      <c r="F108" s="1">
        <v>0</v>
      </c>
      <c r="G108" s="1"/>
      <c r="H108" s="42"/>
      <c r="I108" s="42"/>
      <c r="J108" s="5" t="e">
        <f t="shared" si="91"/>
        <v>#DIV/0!</v>
      </c>
      <c r="K108" s="5" t="e">
        <f t="shared" si="92"/>
        <v>#DIV/0!</v>
      </c>
      <c r="L108" s="5" t="e">
        <f t="shared" si="93"/>
        <v>#DIV/0!</v>
      </c>
      <c r="M108" s="20"/>
      <c r="N108" s="19">
        <f>G108-H108</f>
        <v>0</v>
      </c>
    </row>
    <row r="109" spans="1:14" s="7" customFormat="1" ht="30" x14ac:dyDescent="0.25">
      <c r="A109" s="91"/>
      <c r="B109" s="122"/>
      <c r="C109" s="94"/>
      <c r="D109" s="68" t="s">
        <v>761</v>
      </c>
      <c r="E109" s="1"/>
      <c r="F109" s="1"/>
      <c r="G109" s="1"/>
      <c r="H109" s="42"/>
      <c r="I109" s="42"/>
      <c r="J109" s="5" t="e">
        <f t="shared" si="91"/>
        <v>#DIV/0!</v>
      </c>
      <c r="K109" s="5" t="e">
        <f t="shared" si="92"/>
        <v>#DIV/0!</v>
      </c>
      <c r="L109" s="5" t="e">
        <f t="shared" si="93"/>
        <v>#DIV/0!</v>
      </c>
      <c r="M109" s="20"/>
      <c r="N109" s="19"/>
    </row>
    <row r="110" spans="1:14" s="7" customFormat="1" x14ac:dyDescent="0.25">
      <c r="A110" s="91"/>
      <c r="B110" s="122"/>
      <c r="C110" s="94"/>
      <c r="D110" s="68" t="s">
        <v>9</v>
      </c>
      <c r="E110" s="1">
        <v>0</v>
      </c>
      <c r="F110" s="1">
        <v>0</v>
      </c>
      <c r="G110" s="1"/>
      <c r="H110" s="42"/>
      <c r="I110" s="42"/>
      <c r="J110" s="5" t="e">
        <f t="shared" si="91"/>
        <v>#DIV/0!</v>
      </c>
      <c r="K110" s="5" t="e">
        <f t="shared" si="92"/>
        <v>#DIV/0!</v>
      </c>
      <c r="L110" s="5" t="e">
        <f t="shared" si="93"/>
        <v>#DIV/0!</v>
      </c>
      <c r="M110" s="20"/>
      <c r="N110" s="19">
        <f>G110-H110</f>
        <v>0</v>
      </c>
    </row>
    <row r="111" spans="1:14" s="7" customFormat="1" x14ac:dyDescent="0.25">
      <c r="A111" s="91"/>
      <c r="B111" s="122"/>
      <c r="C111" s="94"/>
      <c r="D111" s="68" t="s">
        <v>13</v>
      </c>
      <c r="E111" s="1">
        <v>0</v>
      </c>
      <c r="F111" s="1">
        <v>0</v>
      </c>
      <c r="G111" s="1"/>
      <c r="H111" s="42"/>
      <c r="I111" s="42"/>
      <c r="J111" s="5" t="e">
        <f t="shared" si="91"/>
        <v>#DIV/0!</v>
      </c>
      <c r="K111" s="5" t="e">
        <f t="shared" si="92"/>
        <v>#DIV/0!</v>
      </c>
      <c r="L111" s="5" t="e">
        <f t="shared" si="93"/>
        <v>#DIV/0!</v>
      </c>
      <c r="M111" s="20"/>
      <c r="N111" s="19">
        <f>G111-H111</f>
        <v>0</v>
      </c>
    </row>
    <row r="112" spans="1:14" s="7" customFormat="1" x14ac:dyDescent="0.25">
      <c r="A112" s="91" t="s">
        <v>20</v>
      </c>
      <c r="B112" s="122" t="s">
        <v>21</v>
      </c>
      <c r="C112" s="94" t="s">
        <v>22</v>
      </c>
      <c r="D112" s="68" t="s">
        <v>2</v>
      </c>
      <c r="E112" s="1">
        <f>E113</f>
        <v>45</v>
      </c>
      <c r="F112" s="1">
        <f>F113</f>
        <v>45</v>
      </c>
      <c r="G112" s="1">
        <f t="shared" ref="G112:I112" si="96">G113</f>
        <v>45</v>
      </c>
      <c r="H112" s="1">
        <f t="shared" si="96"/>
        <v>45</v>
      </c>
      <c r="I112" s="1">
        <f t="shared" si="96"/>
        <v>45</v>
      </c>
      <c r="J112" s="5">
        <f t="shared" si="91"/>
        <v>100</v>
      </c>
      <c r="K112" s="5">
        <f t="shared" si="92"/>
        <v>100</v>
      </c>
      <c r="L112" s="5">
        <f t="shared" si="93"/>
        <v>100</v>
      </c>
      <c r="M112" s="20"/>
      <c r="N112" s="19">
        <f>G112-H112</f>
        <v>0</v>
      </c>
    </row>
    <row r="113" spans="1:14" s="7" customFormat="1" x14ac:dyDescent="0.25">
      <c r="A113" s="91"/>
      <c r="B113" s="122"/>
      <c r="C113" s="94"/>
      <c r="D113" s="68" t="s">
        <v>3</v>
      </c>
      <c r="E113" s="1">
        <v>45</v>
      </c>
      <c r="F113" s="1">
        <v>45</v>
      </c>
      <c r="G113" s="1">
        <v>45</v>
      </c>
      <c r="H113" s="1">
        <v>45</v>
      </c>
      <c r="I113" s="1">
        <v>45</v>
      </c>
      <c r="J113" s="5">
        <f t="shared" si="91"/>
        <v>100</v>
      </c>
      <c r="K113" s="5">
        <f t="shared" si="92"/>
        <v>100</v>
      </c>
      <c r="L113" s="5">
        <f t="shared" si="93"/>
        <v>100</v>
      </c>
      <c r="M113" s="20"/>
      <c r="N113" s="19">
        <f>G113-H113</f>
        <v>0</v>
      </c>
    </row>
    <row r="114" spans="1:14" s="7" customFormat="1" ht="30" x14ac:dyDescent="0.25">
      <c r="A114" s="91"/>
      <c r="B114" s="122"/>
      <c r="C114" s="94"/>
      <c r="D114" s="68" t="s">
        <v>759</v>
      </c>
      <c r="E114" s="1"/>
      <c r="F114" s="1"/>
      <c r="G114" s="1"/>
      <c r="H114" s="1"/>
      <c r="I114" s="1"/>
      <c r="J114" s="5" t="e">
        <f t="shared" si="91"/>
        <v>#DIV/0!</v>
      </c>
      <c r="K114" s="5" t="e">
        <f t="shared" si="92"/>
        <v>#DIV/0!</v>
      </c>
      <c r="L114" s="5" t="e">
        <f t="shared" si="93"/>
        <v>#DIV/0!</v>
      </c>
      <c r="M114" s="20"/>
      <c r="N114" s="19"/>
    </row>
    <row r="115" spans="1:14" s="7" customFormat="1" x14ac:dyDescent="0.25">
      <c r="A115" s="91"/>
      <c r="B115" s="122"/>
      <c r="C115" s="94"/>
      <c r="D115" s="68" t="s">
        <v>760</v>
      </c>
      <c r="E115" s="1">
        <v>0</v>
      </c>
      <c r="F115" s="1">
        <v>0</v>
      </c>
      <c r="G115" s="1">
        <v>0</v>
      </c>
      <c r="H115" s="1">
        <v>0</v>
      </c>
      <c r="I115" s="1">
        <v>0</v>
      </c>
      <c r="J115" s="5" t="e">
        <f t="shared" si="91"/>
        <v>#DIV/0!</v>
      </c>
      <c r="K115" s="5" t="e">
        <f t="shared" si="92"/>
        <v>#DIV/0!</v>
      </c>
      <c r="L115" s="5" t="e">
        <f t="shared" si="93"/>
        <v>#DIV/0!</v>
      </c>
      <c r="M115" s="20"/>
      <c r="N115" s="19">
        <f>G115-H115</f>
        <v>0</v>
      </c>
    </row>
    <row r="116" spans="1:14" s="7" customFormat="1" ht="30" x14ac:dyDescent="0.25">
      <c r="A116" s="91"/>
      <c r="B116" s="122"/>
      <c r="C116" s="94"/>
      <c r="D116" s="68" t="s">
        <v>761</v>
      </c>
      <c r="E116" s="1"/>
      <c r="F116" s="1"/>
      <c r="G116" s="1"/>
      <c r="H116" s="1"/>
      <c r="I116" s="1"/>
      <c r="J116" s="5" t="e">
        <f t="shared" si="91"/>
        <v>#DIV/0!</v>
      </c>
      <c r="K116" s="5" t="e">
        <f t="shared" si="92"/>
        <v>#DIV/0!</v>
      </c>
      <c r="L116" s="5" t="e">
        <f t="shared" si="93"/>
        <v>#DIV/0!</v>
      </c>
      <c r="M116" s="20"/>
      <c r="N116" s="19"/>
    </row>
    <row r="117" spans="1:14" s="7" customFormat="1" x14ac:dyDescent="0.25">
      <c r="A117" s="91"/>
      <c r="B117" s="122"/>
      <c r="C117" s="94"/>
      <c r="D117" s="68" t="s">
        <v>9</v>
      </c>
      <c r="E117" s="1">
        <v>0</v>
      </c>
      <c r="F117" s="1">
        <v>0</v>
      </c>
      <c r="G117" s="1">
        <v>0</v>
      </c>
      <c r="H117" s="1">
        <v>0</v>
      </c>
      <c r="I117" s="1">
        <v>0</v>
      </c>
      <c r="J117" s="5" t="e">
        <f t="shared" si="91"/>
        <v>#DIV/0!</v>
      </c>
      <c r="K117" s="5" t="e">
        <f t="shared" si="92"/>
        <v>#DIV/0!</v>
      </c>
      <c r="L117" s="5" t="e">
        <f t="shared" si="93"/>
        <v>#DIV/0!</v>
      </c>
      <c r="M117" s="20"/>
      <c r="N117" s="19">
        <f>G117-H117</f>
        <v>0</v>
      </c>
    </row>
    <row r="118" spans="1:14" s="7" customFormat="1" x14ac:dyDescent="0.25">
      <c r="A118" s="91"/>
      <c r="B118" s="122"/>
      <c r="C118" s="94"/>
      <c r="D118" s="68" t="s">
        <v>13</v>
      </c>
      <c r="E118" s="1">
        <v>0</v>
      </c>
      <c r="F118" s="1">
        <v>0</v>
      </c>
      <c r="G118" s="1">
        <v>0</v>
      </c>
      <c r="H118" s="1">
        <v>0</v>
      </c>
      <c r="I118" s="1">
        <v>0</v>
      </c>
      <c r="J118" s="5" t="e">
        <f t="shared" si="91"/>
        <v>#DIV/0!</v>
      </c>
      <c r="K118" s="5" t="e">
        <f t="shared" si="92"/>
        <v>#DIV/0!</v>
      </c>
      <c r="L118" s="5" t="e">
        <f t="shared" si="93"/>
        <v>#DIV/0!</v>
      </c>
      <c r="M118" s="20"/>
      <c r="N118" s="19">
        <f>G118-H118</f>
        <v>0</v>
      </c>
    </row>
    <row r="119" spans="1:14" s="7" customFormat="1" x14ac:dyDescent="0.25">
      <c r="A119" s="91" t="s">
        <v>23</v>
      </c>
      <c r="B119" s="122" t="s">
        <v>24</v>
      </c>
      <c r="C119" s="94" t="s">
        <v>25</v>
      </c>
      <c r="D119" s="68" t="s">
        <v>2</v>
      </c>
      <c r="E119" s="26">
        <f>E120+E122+E124+E125</f>
        <v>423</v>
      </c>
      <c r="F119" s="26">
        <f>F120+F122+F124+F125</f>
        <v>423</v>
      </c>
      <c r="G119" s="26">
        <f t="shared" ref="G119:I119" si="97">G120+G122+G124+G125</f>
        <v>423</v>
      </c>
      <c r="H119" s="26">
        <f t="shared" si="97"/>
        <v>423</v>
      </c>
      <c r="I119" s="26">
        <f t="shared" si="97"/>
        <v>423</v>
      </c>
      <c r="J119" s="5">
        <f t="shared" si="91"/>
        <v>100</v>
      </c>
      <c r="K119" s="5">
        <f t="shared" si="92"/>
        <v>100</v>
      </c>
      <c r="L119" s="5">
        <f t="shared" si="93"/>
        <v>100</v>
      </c>
      <c r="M119" s="20"/>
      <c r="N119" s="19">
        <f>G119-H119</f>
        <v>0</v>
      </c>
    </row>
    <row r="120" spans="1:14" s="7" customFormat="1" x14ac:dyDescent="0.25">
      <c r="A120" s="91"/>
      <c r="B120" s="122"/>
      <c r="C120" s="94"/>
      <c r="D120" s="68" t="s">
        <v>3</v>
      </c>
      <c r="E120" s="26">
        <f>E127+E134+E141+E148+E155</f>
        <v>423</v>
      </c>
      <c r="F120" s="26">
        <f>F127+F134+F141+F148+F155</f>
        <v>423</v>
      </c>
      <c r="G120" s="26">
        <f t="shared" ref="G120:I120" si="98">G127+G134+G141+G148+G155</f>
        <v>423</v>
      </c>
      <c r="H120" s="26">
        <f t="shared" si="98"/>
        <v>423</v>
      </c>
      <c r="I120" s="26">
        <f t="shared" si="98"/>
        <v>423</v>
      </c>
      <c r="J120" s="5">
        <f t="shared" si="91"/>
        <v>100</v>
      </c>
      <c r="K120" s="5">
        <f t="shared" si="92"/>
        <v>100</v>
      </c>
      <c r="L120" s="5">
        <f t="shared" si="93"/>
        <v>100</v>
      </c>
      <c r="M120" s="20"/>
      <c r="N120" s="19">
        <f>G120-H120</f>
        <v>0</v>
      </c>
    </row>
    <row r="121" spans="1:14" s="7" customFormat="1" ht="30" x14ac:dyDescent="0.25">
      <c r="A121" s="91"/>
      <c r="B121" s="122"/>
      <c r="C121" s="94"/>
      <c r="D121" s="68" t="s">
        <v>759</v>
      </c>
      <c r="E121" s="26"/>
      <c r="F121" s="26"/>
      <c r="G121" s="26"/>
      <c r="H121" s="26"/>
      <c r="I121" s="26"/>
      <c r="J121" s="5" t="e">
        <f t="shared" si="91"/>
        <v>#DIV/0!</v>
      </c>
      <c r="K121" s="5" t="e">
        <f t="shared" si="92"/>
        <v>#DIV/0!</v>
      </c>
      <c r="L121" s="5" t="e">
        <f t="shared" si="93"/>
        <v>#DIV/0!</v>
      </c>
      <c r="M121" s="20"/>
      <c r="N121" s="19"/>
    </row>
    <row r="122" spans="1:14" s="7" customFormat="1" x14ac:dyDescent="0.25">
      <c r="A122" s="91"/>
      <c r="B122" s="122"/>
      <c r="C122" s="94"/>
      <c r="D122" s="68" t="s">
        <v>760</v>
      </c>
      <c r="E122" s="26">
        <f>E129+E136+E143+E150</f>
        <v>0</v>
      </c>
      <c r="F122" s="26">
        <f>F129+F136+F143+F150</f>
        <v>0</v>
      </c>
      <c r="G122" s="26">
        <f>G129+G136+G143+G150</f>
        <v>0</v>
      </c>
      <c r="H122" s="26">
        <f>H129+H136+H143+H150</f>
        <v>0</v>
      </c>
      <c r="I122" s="26">
        <f>I129+I136+I143+I150</f>
        <v>0</v>
      </c>
      <c r="J122" s="5" t="e">
        <f t="shared" si="91"/>
        <v>#DIV/0!</v>
      </c>
      <c r="K122" s="5" t="e">
        <f t="shared" si="92"/>
        <v>#DIV/0!</v>
      </c>
      <c r="L122" s="5" t="e">
        <f t="shared" si="93"/>
        <v>#DIV/0!</v>
      </c>
      <c r="M122" s="20"/>
      <c r="N122" s="19">
        <f>G122-H122</f>
        <v>0</v>
      </c>
    </row>
    <row r="123" spans="1:14" s="7" customFormat="1" ht="30" x14ac:dyDescent="0.25">
      <c r="A123" s="91"/>
      <c r="B123" s="122"/>
      <c r="C123" s="94"/>
      <c r="D123" s="68" t="s">
        <v>761</v>
      </c>
      <c r="E123" s="26"/>
      <c r="F123" s="26"/>
      <c r="G123" s="26"/>
      <c r="H123" s="26"/>
      <c r="I123" s="26"/>
      <c r="J123" s="5" t="e">
        <f t="shared" si="91"/>
        <v>#DIV/0!</v>
      </c>
      <c r="K123" s="5" t="e">
        <f t="shared" si="92"/>
        <v>#DIV/0!</v>
      </c>
      <c r="L123" s="5" t="e">
        <f t="shared" si="93"/>
        <v>#DIV/0!</v>
      </c>
      <c r="M123" s="20"/>
      <c r="N123" s="19"/>
    </row>
    <row r="124" spans="1:14" s="7" customFormat="1" x14ac:dyDescent="0.25">
      <c r="A124" s="91"/>
      <c r="B124" s="122"/>
      <c r="C124" s="94"/>
      <c r="D124" s="68" t="s">
        <v>9</v>
      </c>
      <c r="E124" s="26">
        <f t="shared" ref="E124:I125" si="99">E131+E138+E145+E152</f>
        <v>0</v>
      </c>
      <c r="F124" s="26">
        <f t="shared" si="99"/>
        <v>0</v>
      </c>
      <c r="G124" s="26">
        <f t="shared" si="99"/>
        <v>0</v>
      </c>
      <c r="H124" s="26">
        <f t="shared" si="99"/>
        <v>0</v>
      </c>
      <c r="I124" s="26">
        <f t="shared" si="99"/>
        <v>0</v>
      </c>
      <c r="J124" s="5" t="e">
        <f t="shared" si="91"/>
        <v>#DIV/0!</v>
      </c>
      <c r="K124" s="5" t="e">
        <f t="shared" si="92"/>
        <v>#DIV/0!</v>
      </c>
      <c r="L124" s="5" t="e">
        <f t="shared" si="93"/>
        <v>#DIV/0!</v>
      </c>
      <c r="M124" s="20"/>
      <c r="N124" s="19">
        <f>G124-H124</f>
        <v>0</v>
      </c>
    </row>
    <row r="125" spans="1:14" s="7" customFormat="1" x14ac:dyDescent="0.25">
      <c r="A125" s="91"/>
      <c r="B125" s="122"/>
      <c r="C125" s="94"/>
      <c r="D125" s="68" t="s">
        <v>13</v>
      </c>
      <c r="E125" s="26">
        <f t="shared" si="99"/>
        <v>0</v>
      </c>
      <c r="F125" s="26">
        <f t="shared" si="99"/>
        <v>0</v>
      </c>
      <c r="G125" s="26">
        <f t="shared" si="99"/>
        <v>0</v>
      </c>
      <c r="H125" s="26">
        <f t="shared" si="99"/>
        <v>0</v>
      </c>
      <c r="I125" s="26">
        <f t="shared" si="99"/>
        <v>0</v>
      </c>
      <c r="J125" s="5" t="e">
        <f t="shared" si="91"/>
        <v>#DIV/0!</v>
      </c>
      <c r="K125" s="5" t="e">
        <f t="shared" si="92"/>
        <v>#DIV/0!</v>
      </c>
      <c r="L125" s="5" t="e">
        <f t="shared" si="93"/>
        <v>#DIV/0!</v>
      </c>
      <c r="M125" s="20"/>
      <c r="N125" s="19">
        <f>G125-H125</f>
        <v>0</v>
      </c>
    </row>
    <row r="126" spans="1:14" s="7" customFormat="1" x14ac:dyDescent="0.25">
      <c r="A126" s="91" t="s">
        <v>26</v>
      </c>
      <c r="B126" s="122" t="s">
        <v>27</v>
      </c>
      <c r="C126" s="94" t="s">
        <v>28</v>
      </c>
      <c r="D126" s="68" t="s">
        <v>2</v>
      </c>
      <c r="E126" s="26">
        <f>E127+E129+E131+E132</f>
        <v>76.5</v>
      </c>
      <c r="F126" s="26">
        <f>F127+F129+F131+F132</f>
        <v>76.5</v>
      </c>
      <c r="G126" s="26">
        <f>G127+G129+G131+G132</f>
        <v>76.5</v>
      </c>
      <c r="H126" s="26">
        <f t="shared" ref="H126:I126" si="100">H127+H129+H131+H132</f>
        <v>76.5</v>
      </c>
      <c r="I126" s="26">
        <f t="shared" si="100"/>
        <v>76.5</v>
      </c>
      <c r="J126" s="5">
        <f t="shared" si="91"/>
        <v>100</v>
      </c>
      <c r="K126" s="5">
        <f t="shared" si="92"/>
        <v>100</v>
      </c>
      <c r="L126" s="5">
        <f t="shared" si="93"/>
        <v>100</v>
      </c>
      <c r="M126" s="20"/>
      <c r="N126" s="19">
        <f>G126-H126</f>
        <v>0</v>
      </c>
    </row>
    <row r="127" spans="1:14" s="7" customFormat="1" x14ac:dyDescent="0.25">
      <c r="A127" s="91"/>
      <c r="B127" s="122"/>
      <c r="C127" s="94"/>
      <c r="D127" s="68" t="s">
        <v>3</v>
      </c>
      <c r="E127" s="26">
        <v>76.5</v>
      </c>
      <c r="F127" s="26">
        <v>76.5</v>
      </c>
      <c r="G127" s="26">
        <v>76.5</v>
      </c>
      <c r="H127" s="26">
        <v>76.5</v>
      </c>
      <c r="I127" s="26">
        <v>76.5</v>
      </c>
      <c r="J127" s="5">
        <f t="shared" si="91"/>
        <v>100</v>
      </c>
      <c r="K127" s="5">
        <f t="shared" si="92"/>
        <v>100</v>
      </c>
      <c r="L127" s="5">
        <f t="shared" si="93"/>
        <v>100</v>
      </c>
      <c r="M127" s="20"/>
      <c r="N127" s="19">
        <f>G127-H127</f>
        <v>0</v>
      </c>
    </row>
    <row r="128" spans="1:14" s="7" customFormat="1" ht="30" x14ac:dyDescent="0.25">
      <c r="A128" s="91"/>
      <c r="B128" s="122"/>
      <c r="C128" s="94"/>
      <c r="D128" s="68" t="s">
        <v>759</v>
      </c>
      <c r="E128" s="26"/>
      <c r="F128" s="26"/>
      <c r="G128" s="26"/>
      <c r="H128" s="26"/>
      <c r="I128" s="26"/>
      <c r="J128" s="5" t="e">
        <f t="shared" si="91"/>
        <v>#DIV/0!</v>
      </c>
      <c r="K128" s="5" t="e">
        <f t="shared" si="92"/>
        <v>#DIV/0!</v>
      </c>
      <c r="L128" s="5" t="e">
        <f t="shared" si="93"/>
        <v>#DIV/0!</v>
      </c>
      <c r="M128" s="20"/>
      <c r="N128" s="19"/>
    </row>
    <row r="129" spans="1:14" s="7" customFormat="1" x14ac:dyDescent="0.25">
      <c r="A129" s="91"/>
      <c r="B129" s="122"/>
      <c r="C129" s="94"/>
      <c r="D129" s="68" t="s">
        <v>760</v>
      </c>
      <c r="E129" s="26">
        <v>0</v>
      </c>
      <c r="F129" s="26">
        <v>0</v>
      </c>
      <c r="G129" s="26">
        <v>0</v>
      </c>
      <c r="H129" s="26"/>
      <c r="I129" s="26"/>
      <c r="J129" s="5" t="e">
        <f t="shared" si="91"/>
        <v>#DIV/0!</v>
      </c>
      <c r="K129" s="5" t="e">
        <f t="shared" si="92"/>
        <v>#DIV/0!</v>
      </c>
      <c r="L129" s="5" t="e">
        <f t="shared" si="93"/>
        <v>#DIV/0!</v>
      </c>
      <c r="M129" s="20"/>
      <c r="N129" s="19">
        <f>G129-H129</f>
        <v>0</v>
      </c>
    </row>
    <row r="130" spans="1:14" s="7" customFormat="1" ht="30" x14ac:dyDescent="0.25">
      <c r="A130" s="91"/>
      <c r="B130" s="122"/>
      <c r="C130" s="94"/>
      <c r="D130" s="68" t="s">
        <v>761</v>
      </c>
      <c r="E130" s="26"/>
      <c r="F130" s="26"/>
      <c r="G130" s="26"/>
      <c r="H130" s="26"/>
      <c r="I130" s="26"/>
      <c r="J130" s="5" t="e">
        <f t="shared" si="91"/>
        <v>#DIV/0!</v>
      </c>
      <c r="K130" s="5" t="e">
        <f t="shared" si="92"/>
        <v>#DIV/0!</v>
      </c>
      <c r="L130" s="5" t="e">
        <f t="shared" si="93"/>
        <v>#DIV/0!</v>
      </c>
      <c r="M130" s="20"/>
      <c r="N130" s="19"/>
    </row>
    <row r="131" spans="1:14" s="7" customFormat="1" x14ac:dyDescent="0.25">
      <c r="A131" s="91"/>
      <c r="B131" s="122"/>
      <c r="C131" s="94"/>
      <c r="D131" s="68" t="s">
        <v>9</v>
      </c>
      <c r="E131" s="26">
        <v>0</v>
      </c>
      <c r="F131" s="26">
        <v>0</v>
      </c>
      <c r="G131" s="26">
        <v>0</v>
      </c>
      <c r="H131" s="26"/>
      <c r="I131" s="26"/>
      <c r="J131" s="5" t="e">
        <f t="shared" si="91"/>
        <v>#DIV/0!</v>
      </c>
      <c r="K131" s="5" t="e">
        <f t="shared" si="92"/>
        <v>#DIV/0!</v>
      </c>
      <c r="L131" s="5" t="e">
        <f t="shared" si="93"/>
        <v>#DIV/0!</v>
      </c>
      <c r="M131" s="20"/>
      <c r="N131" s="19">
        <f>G131-H131</f>
        <v>0</v>
      </c>
    </row>
    <row r="132" spans="1:14" s="7" customFormat="1" x14ac:dyDescent="0.25">
      <c r="A132" s="91"/>
      <c r="B132" s="122"/>
      <c r="C132" s="94"/>
      <c r="D132" s="68" t="s">
        <v>13</v>
      </c>
      <c r="E132" s="26">
        <v>0</v>
      </c>
      <c r="F132" s="26">
        <v>0</v>
      </c>
      <c r="G132" s="26">
        <v>0</v>
      </c>
      <c r="H132" s="26"/>
      <c r="I132" s="26"/>
      <c r="J132" s="5" t="e">
        <f t="shared" si="91"/>
        <v>#DIV/0!</v>
      </c>
      <c r="K132" s="5" t="e">
        <f t="shared" si="92"/>
        <v>#DIV/0!</v>
      </c>
      <c r="L132" s="5" t="e">
        <f t="shared" si="93"/>
        <v>#DIV/0!</v>
      </c>
      <c r="M132" s="20"/>
      <c r="N132" s="19">
        <f>G132-H132</f>
        <v>0</v>
      </c>
    </row>
    <row r="133" spans="1:14" s="7" customFormat="1" x14ac:dyDescent="0.25">
      <c r="A133" s="91" t="s">
        <v>29</v>
      </c>
      <c r="B133" s="122" t="s">
        <v>30</v>
      </c>
      <c r="C133" s="94" t="s">
        <v>31</v>
      </c>
      <c r="D133" s="68" t="s">
        <v>2</v>
      </c>
      <c r="E133" s="26">
        <f>E134+E136+E138+E139</f>
        <v>121.5</v>
      </c>
      <c r="F133" s="26">
        <f>F134+F136+F138+F139</f>
        <v>121.5</v>
      </c>
      <c r="G133" s="26">
        <f>G134+G136+G138+G139</f>
        <v>121.5</v>
      </c>
      <c r="H133" s="26">
        <f t="shared" ref="H133:I133" si="101">H134+H136+H138+H139</f>
        <v>121.5</v>
      </c>
      <c r="I133" s="26">
        <f t="shared" si="101"/>
        <v>121.5</v>
      </c>
      <c r="J133" s="5">
        <f t="shared" si="91"/>
        <v>100</v>
      </c>
      <c r="K133" s="5">
        <f t="shared" si="92"/>
        <v>100</v>
      </c>
      <c r="L133" s="5">
        <f t="shared" si="93"/>
        <v>100</v>
      </c>
      <c r="M133" s="20"/>
      <c r="N133" s="19">
        <f>G133-H133</f>
        <v>0</v>
      </c>
    </row>
    <row r="134" spans="1:14" s="7" customFormat="1" x14ac:dyDescent="0.25">
      <c r="A134" s="91"/>
      <c r="B134" s="122"/>
      <c r="C134" s="94"/>
      <c r="D134" s="68" t="s">
        <v>3</v>
      </c>
      <c r="E134" s="26">
        <v>121.5</v>
      </c>
      <c r="F134" s="26">
        <v>121.5</v>
      </c>
      <c r="G134" s="26">
        <v>121.5</v>
      </c>
      <c r="H134" s="26">
        <v>121.5</v>
      </c>
      <c r="I134" s="26">
        <v>121.5</v>
      </c>
      <c r="J134" s="5">
        <f t="shared" si="91"/>
        <v>100</v>
      </c>
      <c r="K134" s="5">
        <f t="shared" si="92"/>
        <v>100</v>
      </c>
      <c r="L134" s="5">
        <f t="shared" si="93"/>
        <v>100</v>
      </c>
      <c r="M134" s="20"/>
      <c r="N134" s="19">
        <f>G134-H134</f>
        <v>0</v>
      </c>
    </row>
    <row r="135" spans="1:14" s="7" customFormat="1" ht="30" x14ac:dyDescent="0.25">
      <c r="A135" s="91"/>
      <c r="B135" s="122"/>
      <c r="C135" s="94"/>
      <c r="D135" s="68" t="s">
        <v>759</v>
      </c>
      <c r="E135" s="26"/>
      <c r="F135" s="26"/>
      <c r="G135" s="26"/>
      <c r="H135" s="26"/>
      <c r="I135" s="26"/>
      <c r="J135" s="5" t="e">
        <f t="shared" si="91"/>
        <v>#DIV/0!</v>
      </c>
      <c r="K135" s="5" t="e">
        <f t="shared" si="92"/>
        <v>#DIV/0!</v>
      </c>
      <c r="L135" s="5" t="e">
        <f t="shared" si="93"/>
        <v>#DIV/0!</v>
      </c>
      <c r="M135" s="20"/>
      <c r="N135" s="19"/>
    </row>
    <row r="136" spans="1:14" s="7" customFormat="1" x14ac:dyDescent="0.25">
      <c r="A136" s="91"/>
      <c r="B136" s="122"/>
      <c r="C136" s="94"/>
      <c r="D136" s="68" t="s">
        <v>760</v>
      </c>
      <c r="E136" s="26">
        <v>0</v>
      </c>
      <c r="F136" s="26">
        <v>0</v>
      </c>
      <c r="G136" s="26">
        <v>0</v>
      </c>
      <c r="H136" s="26"/>
      <c r="I136" s="26"/>
      <c r="J136" s="5" t="e">
        <f t="shared" si="91"/>
        <v>#DIV/0!</v>
      </c>
      <c r="K136" s="5" t="e">
        <f t="shared" si="92"/>
        <v>#DIV/0!</v>
      </c>
      <c r="L136" s="5" t="e">
        <f t="shared" si="93"/>
        <v>#DIV/0!</v>
      </c>
      <c r="M136" s="20"/>
      <c r="N136" s="19">
        <f>G136-H136</f>
        <v>0</v>
      </c>
    </row>
    <row r="137" spans="1:14" s="7" customFormat="1" ht="30" x14ac:dyDescent="0.25">
      <c r="A137" s="91"/>
      <c r="B137" s="122"/>
      <c r="C137" s="94"/>
      <c r="D137" s="68" t="s">
        <v>761</v>
      </c>
      <c r="E137" s="26"/>
      <c r="F137" s="26"/>
      <c r="G137" s="26"/>
      <c r="H137" s="26"/>
      <c r="I137" s="26"/>
      <c r="J137" s="5" t="e">
        <f t="shared" si="91"/>
        <v>#DIV/0!</v>
      </c>
      <c r="K137" s="5" t="e">
        <f t="shared" si="92"/>
        <v>#DIV/0!</v>
      </c>
      <c r="L137" s="5" t="e">
        <f t="shared" si="93"/>
        <v>#DIV/0!</v>
      </c>
      <c r="M137" s="20"/>
      <c r="N137" s="19"/>
    </row>
    <row r="138" spans="1:14" s="7" customFormat="1" x14ac:dyDescent="0.25">
      <c r="A138" s="91"/>
      <c r="B138" s="122"/>
      <c r="C138" s="94"/>
      <c r="D138" s="68" t="s">
        <v>9</v>
      </c>
      <c r="E138" s="26">
        <v>0</v>
      </c>
      <c r="F138" s="26">
        <v>0</v>
      </c>
      <c r="G138" s="26">
        <v>0</v>
      </c>
      <c r="H138" s="26"/>
      <c r="I138" s="26"/>
      <c r="J138" s="5" t="e">
        <f t="shared" si="91"/>
        <v>#DIV/0!</v>
      </c>
      <c r="K138" s="5" t="e">
        <f t="shared" si="92"/>
        <v>#DIV/0!</v>
      </c>
      <c r="L138" s="5" t="e">
        <f t="shared" si="93"/>
        <v>#DIV/0!</v>
      </c>
      <c r="M138" s="20"/>
      <c r="N138" s="19">
        <f>G138-H138</f>
        <v>0</v>
      </c>
    </row>
    <row r="139" spans="1:14" s="7" customFormat="1" x14ac:dyDescent="0.25">
      <c r="A139" s="91"/>
      <c r="B139" s="122"/>
      <c r="C139" s="94"/>
      <c r="D139" s="68" t="s">
        <v>13</v>
      </c>
      <c r="E139" s="26">
        <v>0</v>
      </c>
      <c r="F139" s="26">
        <v>0</v>
      </c>
      <c r="G139" s="26">
        <v>0</v>
      </c>
      <c r="H139" s="26"/>
      <c r="I139" s="26"/>
      <c r="J139" s="5" t="e">
        <f t="shared" si="91"/>
        <v>#DIV/0!</v>
      </c>
      <c r="K139" s="5" t="e">
        <f t="shared" si="92"/>
        <v>#DIV/0!</v>
      </c>
      <c r="L139" s="5" t="e">
        <f t="shared" si="93"/>
        <v>#DIV/0!</v>
      </c>
      <c r="M139" s="20"/>
      <c r="N139" s="19">
        <f>G139-H139</f>
        <v>0</v>
      </c>
    </row>
    <row r="140" spans="1:14" s="7" customFormat="1" x14ac:dyDescent="0.25">
      <c r="A140" s="91" t="s">
        <v>32</v>
      </c>
      <c r="B140" s="122" t="s">
        <v>33</v>
      </c>
      <c r="C140" s="94" t="s">
        <v>34</v>
      </c>
      <c r="D140" s="68" t="s">
        <v>2</v>
      </c>
      <c r="E140" s="26">
        <f>E141+E143+E145+E146</f>
        <v>45</v>
      </c>
      <c r="F140" s="26">
        <f>F141+F143+F145+F146</f>
        <v>45</v>
      </c>
      <c r="G140" s="26">
        <f>G141+G143+G145+G146</f>
        <v>45</v>
      </c>
      <c r="H140" s="26">
        <f t="shared" ref="H140:I140" si="102">H141+H143+H145+H146</f>
        <v>45</v>
      </c>
      <c r="I140" s="26">
        <f t="shared" si="102"/>
        <v>45</v>
      </c>
      <c r="J140" s="5">
        <f t="shared" si="91"/>
        <v>100</v>
      </c>
      <c r="K140" s="5">
        <f t="shared" si="92"/>
        <v>100</v>
      </c>
      <c r="L140" s="5">
        <f t="shared" si="93"/>
        <v>100</v>
      </c>
      <c r="M140" s="20"/>
      <c r="N140" s="19">
        <f>G140-H140</f>
        <v>0</v>
      </c>
    </row>
    <row r="141" spans="1:14" s="7" customFormat="1" x14ac:dyDescent="0.25">
      <c r="A141" s="91"/>
      <c r="B141" s="122"/>
      <c r="C141" s="94"/>
      <c r="D141" s="68" t="s">
        <v>3</v>
      </c>
      <c r="E141" s="26">
        <v>45</v>
      </c>
      <c r="F141" s="26">
        <v>45</v>
      </c>
      <c r="G141" s="26">
        <v>45</v>
      </c>
      <c r="H141" s="26">
        <v>45</v>
      </c>
      <c r="I141" s="26">
        <v>45</v>
      </c>
      <c r="J141" s="5">
        <f t="shared" si="91"/>
        <v>100</v>
      </c>
      <c r="K141" s="5">
        <f t="shared" si="92"/>
        <v>100</v>
      </c>
      <c r="L141" s="5">
        <f t="shared" si="93"/>
        <v>100</v>
      </c>
      <c r="M141" s="20"/>
      <c r="N141" s="19">
        <f>G141-H141</f>
        <v>0</v>
      </c>
    </row>
    <row r="142" spans="1:14" s="7" customFormat="1" ht="30" x14ac:dyDescent="0.25">
      <c r="A142" s="91"/>
      <c r="B142" s="122"/>
      <c r="C142" s="94"/>
      <c r="D142" s="68" t="s">
        <v>759</v>
      </c>
      <c r="E142" s="26"/>
      <c r="F142" s="26"/>
      <c r="G142" s="26"/>
      <c r="H142" s="26"/>
      <c r="I142" s="26"/>
      <c r="J142" s="5" t="e">
        <f t="shared" si="91"/>
        <v>#DIV/0!</v>
      </c>
      <c r="K142" s="5" t="e">
        <f t="shared" si="92"/>
        <v>#DIV/0!</v>
      </c>
      <c r="L142" s="5" t="e">
        <f t="shared" si="93"/>
        <v>#DIV/0!</v>
      </c>
      <c r="M142" s="20"/>
      <c r="N142" s="19"/>
    </row>
    <row r="143" spans="1:14" s="7" customFormat="1" x14ac:dyDescent="0.25">
      <c r="A143" s="91"/>
      <c r="B143" s="122"/>
      <c r="C143" s="94"/>
      <c r="D143" s="68" t="s">
        <v>760</v>
      </c>
      <c r="E143" s="26">
        <v>0</v>
      </c>
      <c r="F143" s="26">
        <v>0</v>
      </c>
      <c r="G143" s="26">
        <v>0</v>
      </c>
      <c r="H143" s="42"/>
      <c r="I143" s="42"/>
      <c r="J143" s="5" t="e">
        <f t="shared" si="91"/>
        <v>#DIV/0!</v>
      </c>
      <c r="K143" s="5" t="e">
        <f t="shared" si="92"/>
        <v>#DIV/0!</v>
      </c>
      <c r="L143" s="5" t="e">
        <f t="shared" si="93"/>
        <v>#DIV/0!</v>
      </c>
      <c r="M143" s="20"/>
      <c r="N143" s="19">
        <f>G143-H143</f>
        <v>0</v>
      </c>
    </row>
    <row r="144" spans="1:14" s="7" customFormat="1" ht="30" x14ac:dyDescent="0.25">
      <c r="A144" s="91"/>
      <c r="B144" s="122"/>
      <c r="C144" s="94"/>
      <c r="D144" s="68" t="s">
        <v>761</v>
      </c>
      <c r="E144" s="26"/>
      <c r="F144" s="26"/>
      <c r="G144" s="26"/>
      <c r="H144" s="42"/>
      <c r="I144" s="42"/>
      <c r="J144" s="5" t="e">
        <f t="shared" si="91"/>
        <v>#DIV/0!</v>
      </c>
      <c r="K144" s="5" t="e">
        <f t="shared" si="92"/>
        <v>#DIV/0!</v>
      </c>
      <c r="L144" s="5" t="e">
        <f t="shared" si="93"/>
        <v>#DIV/0!</v>
      </c>
      <c r="M144" s="20"/>
      <c r="N144" s="19"/>
    </row>
    <row r="145" spans="1:14" s="7" customFormat="1" x14ac:dyDescent="0.25">
      <c r="A145" s="91"/>
      <c r="B145" s="122"/>
      <c r="C145" s="94"/>
      <c r="D145" s="68" t="s">
        <v>9</v>
      </c>
      <c r="E145" s="26">
        <v>0</v>
      </c>
      <c r="F145" s="26">
        <v>0</v>
      </c>
      <c r="G145" s="26">
        <v>0</v>
      </c>
      <c r="H145" s="42"/>
      <c r="I145" s="42"/>
      <c r="J145" s="5" t="e">
        <f t="shared" si="91"/>
        <v>#DIV/0!</v>
      </c>
      <c r="K145" s="5" t="e">
        <f t="shared" si="92"/>
        <v>#DIV/0!</v>
      </c>
      <c r="L145" s="5" t="e">
        <f t="shared" si="93"/>
        <v>#DIV/0!</v>
      </c>
      <c r="M145" s="20"/>
      <c r="N145" s="19">
        <f>G145-H145</f>
        <v>0</v>
      </c>
    </row>
    <row r="146" spans="1:14" s="7" customFormat="1" x14ac:dyDescent="0.25">
      <c r="A146" s="91"/>
      <c r="B146" s="122"/>
      <c r="C146" s="94"/>
      <c r="D146" s="68" t="s">
        <v>13</v>
      </c>
      <c r="E146" s="26">
        <v>0</v>
      </c>
      <c r="F146" s="26">
        <v>0</v>
      </c>
      <c r="G146" s="26">
        <v>0</v>
      </c>
      <c r="H146" s="42"/>
      <c r="I146" s="42"/>
      <c r="J146" s="5" t="e">
        <f t="shared" si="91"/>
        <v>#DIV/0!</v>
      </c>
      <c r="K146" s="5" t="e">
        <f t="shared" si="92"/>
        <v>#DIV/0!</v>
      </c>
      <c r="L146" s="5" t="e">
        <f t="shared" si="93"/>
        <v>#DIV/0!</v>
      </c>
      <c r="M146" s="20"/>
      <c r="N146" s="19">
        <f>G146-H146</f>
        <v>0</v>
      </c>
    </row>
    <row r="147" spans="1:14" s="7" customFormat="1" x14ac:dyDescent="0.25">
      <c r="A147" s="91" t="s">
        <v>35</v>
      </c>
      <c r="B147" s="122" t="s">
        <v>36</v>
      </c>
      <c r="C147" s="94" t="s">
        <v>37</v>
      </c>
      <c r="D147" s="68" t="s">
        <v>2</v>
      </c>
      <c r="E147" s="26">
        <f>E148+E150+E152+E153</f>
        <v>45</v>
      </c>
      <c r="F147" s="26">
        <f>F148+F150+F152+F153</f>
        <v>45</v>
      </c>
      <c r="G147" s="26">
        <f>G148+G150+G152+G153</f>
        <v>45</v>
      </c>
      <c r="H147" s="26">
        <f t="shared" ref="H147:I147" si="103">H148+H150+H152+H153</f>
        <v>45</v>
      </c>
      <c r="I147" s="26">
        <f t="shared" si="103"/>
        <v>45</v>
      </c>
      <c r="J147" s="5">
        <f t="shared" si="91"/>
        <v>100</v>
      </c>
      <c r="K147" s="5">
        <f t="shared" si="92"/>
        <v>100</v>
      </c>
      <c r="L147" s="5">
        <f t="shared" si="93"/>
        <v>100</v>
      </c>
      <c r="M147" s="20"/>
      <c r="N147" s="19">
        <f>G147-H147</f>
        <v>0</v>
      </c>
    </row>
    <row r="148" spans="1:14" s="7" customFormat="1" x14ac:dyDescent="0.25">
      <c r="A148" s="91"/>
      <c r="B148" s="122"/>
      <c r="C148" s="94"/>
      <c r="D148" s="68" t="s">
        <v>3</v>
      </c>
      <c r="E148" s="26">
        <v>45</v>
      </c>
      <c r="F148" s="26">
        <v>45</v>
      </c>
      <c r="G148" s="26">
        <v>45</v>
      </c>
      <c r="H148" s="26">
        <v>45</v>
      </c>
      <c r="I148" s="26">
        <v>45</v>
      </c>
      <c r="J148" s="5">
        <f t="shared" si="91"/>
        <v>100</v>
      </c>
      <c r="K148" s="5">
        <f t="shared" si="92"/>
        <v>100</v>
      </c>
      <c r="L148" s="5">
        <f t="shared" si="93"/>
        <v>100</v>
      </c>
      <c r="M148" s="20"/>
      <c r="N148" s="19">
        <f>G148-H148</f>
        <v>0</v>
      </c>
    </row>
    <row r="149" spans="1:14" s="7" customFormat="1" ht="30" x14ac:dyDescent="0.25">
      <c r="A149" s="91"/>
      <c r="B149" s="122"/>
      <c r="C149" s="94"/>
      <c r="D149" s="68" t="s">
        <v>759</v>
      </c>
      <c r="E149" s="26"/>
      <c r="F149" s="26"/>
      <c r="G149" s="26"/>
      <c r="H149" s="26"/>
      <c r="I149" s="26"/>
      <c r="J149" s="5" t="e">
        <f t="shared" si="91"/>
        <v>#DIV/0!</v>
      </c>
      <c r="K149" s="5" t="e">
        <f t="shared" si="92"/>
        <v>#DIV/0!</v>
      </c>
      <c r="L149" s="5" t="e">
        <f t="shared" si="93"/>
        <v>#DIV/0!</v>
      </c>
      <c r="M149" s="20"/>
      <c r="N149" s="19"/>
    </row>
    <row r="150" spans="1:14" s="7" customFormat="1" x14ac:dyDescent="0.25">
      <c r="A150" s="91"/>
      <c r="B150" s="122"/>
      <c r="C150" s="94"/>
      <c r="D150" s="68" t="s">
        <v>760</v>
      </c>
      <c r="E150" s="26">
        <v>0</v>
      </c>
      <c r="F150" s="26">
        <v>0</v>
      </c>
      <c r="G150" s="26">
        <v>0</v>
      </c>
      <c r="H150" s="42"/>
      <c r="I150" s="42"/>
      <c r="J150" s="5" t="e">
        <f t="shared" si="91"/>
        <v>#DIV/0!</v>
      </c>
      <c r="K150" s="5" t="e">
        <f t="shared" si="92"/>
        <v>#DIV/0!</v>
      </c>
      <c r="L150" s="5" t="e">
        <f t="shared" si="93"/>
        <v>#DIV/0!</v>
      </c>
      <c r="M150" s="20"/>
      <c r="N150" s="19">
        <f>G150-H150</f>
        <v>0</v>
      </c>
    </row>
    <row r="151" spans="1:14" s="7" customFormat="1" ht="30" x14ac:dyDescent="0.25">
      <c r="A151" s="91"/>
      <c r="B151" s="122"/>
      <c r="C151" s="94"/>
      <c r="D151" s="68" t="s">
        <v>761</v>
      </c>
      <c r="E151" s="26"/>
      <c r="F151" s="26"/>
      <c r="G151" s="26"/>
      <c r="H151" s="42"/>
      <c r="I151" s="42"/>
      <c r="J151" s="5" t="e">
        <f t="shared" si="91"/>
        <v>#DIV/0!</v>
      </c>
      <c r="K151" s="5" t="e">
        <f t="shared" si="92"/>
        <v>#DIV/0!</v>
      </c>
      <c r="L151" s="5" t="e">
        <f t="shared" si="93"/>
        <v>#DIV/0!</v>
      </c>
      <c r="M151" s="20"/>
      <c r="N151" s="19"/>
    </row>
    <row r="152" spans="1:14" s="7" customFormat="1" x14ac:dyDescent="0.25">
      <c r="A152" s="91"/>
      <c r="B152" s="122"/>
      <c r="C152" s="94"/>
      <c r="D152" s="68" t="s">
        <v>9</v>
      </c>
      <c r="E152" s="26">
        <v>0</v>
      </c>
      <c r="F152" s="26">
        <v>0</v>
      </c>
      <c r="G152" s="26">
        <v>0</v>
      </c>
      <c r="H152" s="42"/>
      <c r="I152" s="42"/>
      <c r="J152" s="5" t="e">
        <f t="shared" si="91"/>
        <v>#DIV/0!</v>
      </c>
      <c r="K152" s="5" t="e">
        <f t="shared" si="92"/>
        <v>#DIV/0!</v>
      </c>
      <c r="L152" s="5" t="e">
        <f t="shared" si="93"/>
        <v>#DIV/0!</v>
      </c>
      <c r="M152" s="20"/>
      <c r="N152" s="19">
        <f>G152-H152</f>
        <v>0</v>
      </c>
    </row>
    <row r="153" spans="1:14" s="7" customFormat="1" x14ac:dyDescent="0.25">
      <c r="A153" s="91"/>
      <c r="B153" s="122"/>
      <c r="C153" s="94"/>
      <c r="D153" s="68" t="s">
        <v>13</v>
      </c>
      <c r="E153" s="26">
        <v>0</v>
      </c>
      <c r="F153" s="26">
        <v>0</v>
      </c>
      <c r="G153" s="26">
        <v>0</v>
      </c>
      <c r="H153" s="42"/>
      <c r="I153" s="42"/>
      <c r="J153" s="5" t="e">
        <f t="shared" si="91"/>
        <v>#DIV/0!</v>
      </c>
      <c r="K153" s="5" t="e">
        <f t="shared" si="92"/>
        <v>#DIV/0!</v>
      </c>
      <c r="L153" s="5" t="e">
        <f t="shared" si="93"/>
        <v>#DIV/0!</v>
      </c>
      <c r="M153" s="20"/>
      <c r="N153" s="19">
        <f>G153-H153</f>
        <v>0</v>
      </c>
    </row>
    <row r="154" spans="1:14" s="7" customFormat="1" x14ac:dyDescent="0.25">
      <c r="A154" s="91" t="s">
        <v>38</v>
      </c>
      <c r="B154" s="122" t="s">
        <v>39</v>
      </c>
      <c r="C154" s="94" t="s">
        <v>40</v>
      </c>
      <c r="D154" s="68" t="s">
        <v>2</v>
      </c>
      <c r="E154" s="26">
        <f>E155+E157+E159+E160</f>
        <v>135</v>
      </c>
      <c r="F154" s="26">
        <f>F155+F157+F159+F160</f>
        <v>135</v>
      </c>
      <c r="G154" s="26">
        <f>G155+G157+G159+G160</f>
        <v>135</v>
      </c>
      <c r="H154" s="26">
        <f t="shared" ref="H154:I154" si="104">H155+H157+H159+H160</f>
        <v>135</v>
      </c>
      <c r="I154" s="26">
        <f t="shared" si="104"/>
        <v>135</v>
      </c>
      <c r="J154" s="5">
        <f t="shared" si="91"/>
        <v>100</v>
      </c>
      <c r="K154" s="5">
        <f t="shared" si="92"/>
        <v>100</v>
      </c>
      <c r="L154" s="5">
        <f t="shared" si="93"/>
        <v>100</v>
      </c>
      <c r="M154" s="20"/>
      <c r="N154" s="19">
        <f>G154-H154</f>
        <v>0</v>
      </c>
    </row>
    <row r="155" spans="1:14" s="7" customFormat="1" x14ac:dyDescent="0.25">
      <c r="A155" s="91"/>
      <c r="B155" s="122"/>
      <c r="C155" s="94"/>
      <c r="D155" s="68" t="s">
        <v>3</v>
      </c>
      <c r="E155" s="26">
        <v>135</v>
      </c>
      <c r="F155" s="26">
        <v>135</v>
      </c>
      <c r="G155" s="26">
        <v>135</v>
      </c>
      <c r="H155" s="26">
        <v>135</v>
      </c>
      <c r="I155" s="26">
        <v>135</v>
      </c>
      <c r="J155" s="5">
        <f t="shared" si="91"/>
        <v>100</v>
      </c>
      <c r="K155" s="5">
        <f t="shared" si="92"/>
        <v>100</v>
      </c>
      <c r="L155" s="5">
        <f t="shared" si="93"/>
        <v>100</v>
      </c>
      <c r="M155" s="20"/>
      <c r="N155" s="19">
        <f>G155-H155</f>
        <v>0</v>
      </c>
    </row>
    <row r="156" spans="1:14" s="7" customFormat="1" ht="30" x14ac:dyDescent="0.25">
      <c r="A156" s="91"/>
      <c r="B156" s="122"/>
      <c r="C156" s="94"/>
      <c r="D156" s="68" t="s">
        <v>759</v>
      </c>
      <c r="E156" s="26"/>
      <c r="F156" s="26"/>
      <c r="G156" s="26"/>
      <c r="H156" s="26"/>
      <c r="I156" s="26"/>
      <c r="J156" s="5" t="e">
        <f t="shared" si="91"/>
        <v>#DIV/0!</v>
      </c>
      <c r="K156" s="5" t="e">
        <f t="shared" si="92"/>
        <v>#DIV/0!</v>
      </c>
      <c r="L156" s="5" t="e">
        <f t="shared" si="93"/>
        <v>#DIV/0!</v>
      </c>
      <c r="M156" s="20"/>
      <c r="N156" s="19"/>
    </row>
    <row r="157" spans="1:14" s="7" customFormat="1" x14ac:dyDescent="0.25">
      <c r="A157" s="91"/>
      <c r="B157" s="122"/>
      <c r="C157" s="94"/>
      <c r="D157" s="68" t="s">
        <v>760</v>
      </c>
      <c r="E157" s="26">
        <v>0</v>
      </c>
      <c r="F157" s="26">
        <v>0</v>
      </c>
      <c r="G157" s="26">
        <v>0</v>
      </c>
      <c r="H157" s="42"/>
      <c r="I157" s="42"/>
      <c r="J157" s="5" t="e">
        <f t="shared" si="91"/>
        <v>#DIV/0!</v>
      </c>
      <c r="K157" s="5" t="e">
        <f t="shared" si="92"/>
        <v>#DIV/0!</v>
      </c>
      <c r="L157" s="5" t="e">
        <f t="shared" si="93"/>
        <v>#DIV/0!</v>
      </c>
      <c r="M157" s="20"/>
      <c r="N157" s="19">
        <f>G157-H157</f>
        <v>0</v>
      </c>
    </row>
    <row r="158" spans="1:14" s="7" customFormat="1" ht="30" x14ac:dyDescent="0.25">
      <c r="A158" s="91"/>
      <c r="B158" s="122"/>
      <c r="C158" s="94"/>
      <c r="D158" s="68" t="s">
        <v>761</v>
      </c>
      <c r="E158" s="26"/>
      <c r="F158" s="26"/>
      <c r="G158" s="26"/>
      <c r="H158" s="42"/>
      <c r="I158" s="42"/>
      <c r="J158" s="5" t="e">
        <f t="shared" si="91"/>
        <v>#DIV/0!</v>
      </c>
      <c r="K158" s="5" t="e">
        <f t="shared" si="92"/>
        <v>#DIV/0!</v>
      </c>
      <c r="L158" s="5" t="e">
        <f t="shared" si="93"/>
        <v>#DIV/0!</v>
      </c>
      <c r="M158" s="20"/>
      <c r="N158" s="19"/>
    </row>
    <row r="159" spans="1:14" s="7" customFormat="1" x14ac:dyDescent="0.25">
      <c r="A159" s="91"/>
      <c r="B159" s="122"/>
      <c r="C159" s="94"/>
      <c r="D159" s="68" t="s">
        <v>9</v>
      </c>
      <c r="E159" s="26">
        <v>0</v>
      </c>
      <c r="F159" s="26">
        <v>0</v>
      </c>
      <c r="G159" s="26">
        <v>0</v>
      </c>
      <c r="H159" s="42"/>
      <c r="I159" s="42"/>
      <c r="J159" s="5" t="e">
        <f t="shared" si="91"/>
        <v>#DIV/0!</v>
      </c>
      <c r="K159" s="5" t="e">
        <f t="shared" si="92"/>
        <v>#DIV/0!</v>
      </c>
      <c r="L159" s="5" t="e">
        <f t="shared" si="93"/>
        <v>#DIV/0!</v>
      </c>
      <c r="M159" s="20"/>
      <c r="N159" s="19">
        <f>G159-H159</f>
        <v>0</v>
      </c>
    </row>
    <row r="160" spans="1:14" s="7" customFormat="1" x14ac:dyDescent="0.25">
      <c r="A160" s="91"/>
      <c r="B160" s="122"/>
      <c r="C160" s="94"/>
      <c r="D160" s="68" t="s">
        <v>13</v>
      </c>
      <c r="E160" s="26">
        <v>0</v>
      </c>
      <c r="F160" s="26">
        <v>0</v>
      </c>
      <c r="G160" s="26">
        <v>0</v>
      </c>
      <c r="H160" s="42"/>
      <c r="I160" s="42"/>
      <c r="J160" s="5" t="e">
        <f t="shared" si="91"/>
        <v>#DIV/0!</v>
      </c>
      <c r="K160" s="5" t="e">
        <f t="shared" si="92"/>
        <v>#DIV/0!</v>
      </c>
      <c r="L160" s="5" t="e">
        <f t="shared" si="93"/>
        <v>#DIV/0!</v>
      </c>
      <c r="M160" s="20"/>
      <c r="N160" s="19">
        <f>G160-H160</f>
        <v>0</v>
      </c>
    </row>
    <row r="161" spans="1:14" s="7" customFormat="1" x14ac:dyDescent="0.25">
      <c r="A161" s="91" t="s">
        <v>41</v>
      </c>
      <c r="B161" s="122" t="s">
        <v>42</v>
      </c>
      <c r="C161" s="94" t="s">
        <v>12</v>
      </c>
      <c r="D161" s="68" t="s">
        <v>2</v>
      </c>
      <c r="E161" s="26">
        <f>E162+E164+E166+E167</f>
        <v>3015</v>
      </c>
      <c r="F161" s="26">
        <f>F162+F164+F166+F167</f>
        <v>3015</v>
      </c>
      <c r="G161" s="26">
        <f t="shared" ref="G161:I161" si="105">G162+G164+G166+G167</f>
        <v>3015</v>
      </c>
      <c r="H161" s="26">
        <f t="shared" si="105"/>
        <v>3015</v>
      </c>
      <c r="I161" s="26">
        <f t="shared" si="105"/>
        <v>3015</v>
      </c>
      <c r="J161" s="5">
        <f t="shared" si="91"/>
        <v>100</v>
      </c>
      <c r="K161" s="5">
        <f t="shared" si="92"/>
        <v>100</v>
      </c>
      <c r="L161" s="5">
        <f t="shared" si="93"/>
        <v>100</v>
      </c>
      <c r="M161" s="20"/>
      <c r="N161" s="19">
        <f>G161-H161</f>
        <v>0</v>
      </c>
    </row>
    <row r="162" spans="1:14" s="7" customFormat="1" x14ac:dyDescent="0.25">
      <c r="A162" s="91"/>
      <c r="B162" s="122"/>
      <c r="C162" s="94"/>
      <c r="D162" s="68" t="s">
        <v>3</v>
      </c>
      <c r="E162" s="26">
        <f>E169+E176+E183+E190+E197+E204+E211+E218</f>
        <v>3015</v>
      </c>
      <c r="F162" s="26">
        <f>F169+F176+F183+F190+F197+F204+F211+F218</f>
        <v>3015</v>
      </c>
      <c r="G162" s="26">
        <f>G169+G176+G183+G190+G197+G204+G211+G218</f>
        <v>3015</v>
      </c>
      <c r="H162" s="26">
        <f>H169+H176+H183+H190+H197+H204+H211+H218</f>
        <v>3015</v>
      </c>
      <c r="I162" s="26">
        <f>I169+I176+I183+I190+I197+I204+I211+I218</f>
        <v>3015</v>
      </c>
      <c r="J162" s="5">
        <f t="shared" ref="J162:J225" si="106">I162/E162*100</f>
        <v>100</v>
      </c>
      <c r="K162" s="5">
        <f t="shared" ref="K162:K225" si="107">I162/F162*100</f>
        <v>100</v>
      </c>
      <c r="L162" s="5">
        <f t="shared" ref="L162:L225" si="108">H162/G162*100</f>
        <v>100</v>
      </c>
      <c r="M162" s="20"/>
      <c r="N162" s="19">
        <f>G162-H162</f>
        <v>0</v>
      </c>
    </row>
    <row r="163" spans="1:14" s="7" customFormat="1" ht="30" x14ac:dyDescent="0.25">
      <c r="A163" s="91"/>
      <c r="B163" s="122"/>
      <c r="C163" s="94"/>
      <c r="D163" s="68" t="s">
        <v>759</v>
      </c>
      <c r="E163" s="26"/>
      <c r="F163" s="26"/>
      <c r="G163" s="26"/>
      <c r="H163" s="26"/>
      <c r="I163" s="26"/>
      <c r="J163" s="5" t="e">
        <f t="shared" si="106"/>
        <v>#DIV/0!</v>
      </c>
      <c r="K163" s="5" t="e">
        <f t="shared" si="107"/>
        <v>#DIV/0!</v>
      </c>
      <c r="L163" s="5" t="e">
        <f t="shared" si="108"/>
        <v>#DIV/0!</v>
      </c>
      <c r="M163" s="20"/>
      <c r="N163" s="19"/>
    </row>
    <row r="164" spans="1:14" s="7" customFormat="1" x14ac:dyDescent="0.25">
      <c r="A164" s="91"/>
      <c r="B164" s="122"/>
      <c r="C164" s="94"/>
      <c r="D164" s="68" t="s">
        <v>760</v>
      </c>
      <c r="E164" s="26">
        <f>E171+E178+E185+E192+E199+E206+E213+E220</f>
        <v>0</v>
      </c>
      <c r="F164" s="26">
        <f>F171+F178+F185+F192+F199+F206+F213+F220</f>
        <v>0</v>
      </c>
      <c r="G164" s="26">
        <f>G171+G178+G185+G192+G199+G206+G213+G220</f>
        <v>0</v>
      </c>
      <c r="H164" s="26">
        <f>H171+H178+H185+H192+H199+H206+H213+H220</f>
        <v>0</v>
      </c>
      <c r="I164" s="26">
        <f>I171+I178+I185+I192+I199+I206+I213+I220</f>
        <v>0</v>
      </c>
      <c r="J164" s="5" t="e">
        <f t="shared" si="106"/>
        <v>#DIV/0!</v>
      </c>
      <c r="K164" s="5" t="e">
        <f t="shared" si="107"/>
        <v>#DIV/0!</v>
      </c>
      <c r="L164" s="5" t="e">
        <f t="shared" si="108"/>
        <v>#DIV/0!</v>
      </c>
      <c r="M164" s="20"/>
      <c r="N164" s="19">
        <f>G164-H164</f>
        <v>0</v>
      </c>
    </row>
    <row r="165" spans="1:14" s="7" customFormat="1" ht="30" x14ac:dyDescent="0.25">
      <c r="A165" s="91"/>
      <c r="B165" s="122"/>
      <c r="C165" s="94"/>
      <c r="D165" s="68" t="s">
        <v>761</v>
      </c>
      <c r="E165" s="26"/>
      <c r="F165" s="26"/>
      <c r="G165" s="26"/>
      <c r="H165" s="26"/>
      <c r="I165" s="26"/>
      <c r="J165" s="5" t="e">
        <f t="shared" si="106"/>
        <v>#DIV/0!</v>
      </c>
      <c r="K165" s="5" t="e">
        <f t="shared" si="107"/>
        <v>#DIV/0!</v>
      </c>
      <c r="L165" s="5" t="e">
        <f t="shared" si="108"/>
        <v>#DIV/0!</v>
      </c>
      <c r="M165" s="20"/>
      <c r="N165" s="19"/>
    </row>
    <row r="166" spans="1:14" s="7" customFormat="1" x14ac:dyDescent="0.25">
      <c r="A166" s="91"/>
      <c r="B166" s="122"/>
      <c r="C166" s="94"/>
      <c r="D166" s="68" t="s">
        <v>9</v>
      </c>
      <c r="E166" s="26">
        <f t="shared" ref="E166:I167" si="109">E173+E180+E187+E194+E201+E208+E215+E222</f>
        <v>0</v>
      </c>
      <c r="F166" s="26">
        <f t="shared" si="109"/>
        <v>0</v>
      </c>
      <c r="G166" s="26">
        <f t="shared" si="109"/>
        <v>0</v>
      </c>
      <c r="H166" s="26">
        <f t="shared" si="109"/>
        <v>0</v>
      </c>
      <c r="I166" s="26">
        <f t="shared" si="109"/>
        <v>0</v>
      </c>
      <c r="J166" s="5" t="e">
        <f t="shared" si="106"/>
        <v>#DIV/0!</v>
      </c>
      <c r="K166" s="5" t="e">
        <f t="shared" si="107"/>
        <v>#DIV/0!</v>
      </c>
      <c r="L166" s="5" t="e">
        <f t="shared" si="108"/>
        <v>#DIV/0!</v>
      </c>
      <c r="M166" s="20"/>
      <c r="N166" s="19">
        <f>G166-H166</f>
        <v>0</v>
      </c>
    </row>
    <row r="167" spans="1:14" s="7" customFormat="1" x14ac:dyDescent="0.25">
      <c r="A167" s="91"/>
      <c r="B167" s="122"/>
      <c r="C167" s="94"/>
      <c r="D167" s="68" t="s">
        <v>13</v>
      </c>
      <c r="E167" s="26">
        <f t="shared" si="109"/>
        <v>0</v>
      </c>
      <c r="F167" s="26">
        <f t="shared" si="109"/>
        <v>0</v>
      </c>
      <c r="G167" s="26">
        <f t="shared" si="109"/>
        <v>0</v>
      </c>
      <c r="H167" s="26">
        <f t="shared" si="109"/>
        <v>0</v>
      </c>
      <c r="I167" s="26">
        <f t="shared" si="109"/>
        <v>0</v>
      </c>
      <c r="J167" s="5" t="e">
        <f t="shared" si="106"/>
        <v>#DIV/0!</v>
      </c>
      <c r="K167" s="5" t="e">
        <f t="shared" si="107"/>
        <v>#DIV/0!</v>
      </c>
      <c r="L167" s="5" t="e">
        <f t="shared" si="108"/>
        <v>#DIV/0!</v>
      </c>
      <c r="M167" s="20"/>
      <c r="N167" s="19">
        <f>G167-H167</f>
        <v>0</v>
      </c>
    </row>
    <row r="168" spans="1:14" s="7" customFormat="1" x14ac:dyDescent="0.25">
      <c r="A168" s="91" t="s">
        <v>43</v>
      </c>
      <c r="B168" s="122" t="s">
        <v>44</v>
      </c>
      <c r="C168" s="94" t="s">
        <v>45</v>
      </c>
      <c r="D168" s="68" t="s">
        <v>2</v>
      </c>
      <c r="E168" s="26">
        <f>SUM(E169)</f>
        <v>225</v>
      </c>
      <c r="F168" s="26">
        <f>SUM(F169)</f>
        <v>225</v>
      </c>
      <c r="G168" s="26">
        <f>SUM(G169)</f>
        <v>225</v>
      </c>
      <c r="H168" s="26">
        <f t="shared" ref="H168:I168" si="110">SUM(H169)</f>
        <v>225</v>
      </c>
      <c r="I168" s="26">
        <f t="shared" si="110"/>
        <v>225</v>
      </c>
      <c r="J168" s="5">
        <f t="shared" si="106"/>
        <v>100</v>
      </c>
      <c r="K168" s="5">
        <f t="shared" si="107"/>
        <v>100</v>
      </c>
      <c r="L168" s="5">
        <f t="shared" si="108"/>
        <v>100</v>
      </c>
      <c r="M168" s="20"/>
      <c r="N168" s="19">
        <f>G168-H168</f>
        <v>0</v>
      </c>
    </row>
    <row r="169" spans="1:14" s="7" customFormat="1" x14ac:dyDescent="0.25">
      <c r="A169" s="91"/>
      <c r="B169" s="122"/>
      <c r="C169" s="94"/>
      <c r="D169" s="68" t="s">
        <v>46</v>
      </c>
      <c r="E169" s="26">
        <v>225</v>
      </c>
      <c r="F169" s="26">
        <v>225</v>
      </c>
      <c r="G169" s="26">
        <v>225</v>
      </c>
      <c r="H169" s="26">
        <v>225</v>
      </c>
      <c r="I169" s="26">
        <v>225</v>
      </c>
      <c r="J169" s="5">
        <f t="shared" si="106"/>
        <v>100</v>
      </c>
      <c r="K169" s="5">
        <f t="shared" si="107"/>
        <v>100</v>
      </c>
      <c r="L169" s="5">
        <f t="shared" si="108"/>
        <v>100</v>
      </c>
      <c r="M169" s="20"/>
      <c r="N169" s="19">
        <f>G169-H169</f>
        <v>0</v>
      </c>
    </row>
    <row r="170" spans="1:14" s="7" customFormat="1" ht="30" x14ac:dyDescent="0.25">
      <c r="A170" s="91"/>
      <c r="B170" s="122"/>
      <c r="C170" s="94"/>
      <c r="D170" s="68" t="s">
        <v>759</v>
      </c>
      <c r="E170" s="26"/>
      <c r="F170" s="26"/>
      <c r="G170" s="26"/>
      <c r="H170" s="26"/>
      <c r="I170" s="26"/>
      <c r="J170" s="5" t="e">
        <f t="shared" si="106"/>
        <v>#DIV/0!</v>
      </c>
      <c r="K170" s="5" t="e">
        <f t="shared" si="107"/>
        <v>#DIV/0!</v>
      </c>
      <c r="L170" s="5" t="e">
        <f t="shared" si="108"/>
        <v>#DIV/0!</v>
      </c>
      <c r="M170" s="20"/>
      <c r="N170" s="19"/>
    </row>
    <row r="171" spans="1:14" s="7" customFormat="1" x14ac:dyDescent="0.25">
      <c r="A171" s="91"/>
      <c r="B171" s="122"/>
      <c r="C171" s="94"/>
      <c r="D171" s="68" t="s">
        <v>760</v>
      </c>
      <c r="E171" s="26"/>
      <c r="F171" s="26"/>
      <c r="G171" s="26"/>
      <c r="H171" s="26"/>
      <c r="I171" s="26"/>
      <c r="J171" s="5" t="e">
        <f t="shared" si="106"/>
        <v>#DIV/0!</v>
      </c>
      <c r="K171" s="5" t="e">
        <f t="shared" si="107"/>
        <v>#DIV/0!</v>
      </c>
      <c r="L171" s="5" t="e">
        <f t="shared" si="108"/>
        <v>#DIV/0!</v>
      </c>
      <c r="M171" s="20"/>
      <c r="N171" s="19">
        <f>G171-H171</f>
        <v>0</v>
      </c>
    </row>
    <row r="172" spans="1:14" s="7" customFormat="1" ht="30" x14ac:dyDescent="0.25">
      <c r="A172" s="91"/>
      <c r="B172" s="122"/>
      <c r="C172" s="94"/>
      <c r="D172" s="68" t="s">
        <v>761</v>
      </c>
      <c r="E172" s="26"/>
      <c r="F172" s="26"/>
      <c r="G172" s="26"/>
      <c r="H172" s="26"/>
      <c r="I172" s="26"/>
      <c r="J172" s="5" t="e">
        <f t="shared" si="106"/>
        <v>#DIV/0!</v>
      </c>
      <c r="K172" s="5" t="e">
        <f t="shared" si="107"/>
        <v>#DIV/0!</v>
      </c>
      <c r="L172" s="5" t="e">
        <f t="shared" si="108"/>
        <v>#DIV/0!</v>
      </c>
      <c r="M172" s="20"/>
      <c r="N172" s="19"/>
    </row>
    <row r="173" spans="1:14" s="7" customFormat="1" x14ac:dyDescent="0.25">
      <c r="A173" s="91"/>
      <c r="B173" s="122"/>
      <c r="C173" s="94"/>
      <c r="D173" s="68" t="s">
        <v>9</v>
      </c>
      <c r="E173" s="26"/>
      <c r="F173" s="26"/>
      <c r="G173" s="26"/>
      <c r="H173" s="26"/>
      <c r="I173" s="26"/>
      <c r="J173" s="5" t="e">
        <f t="shared" si="106"/>
        <v>#DIV/0!</v>
      </c>
      <c r="K173" s="5" t="e">
        <f t="shared" si="107"/>
        <v>#DIV/0!</v>
      </c>
      <c r="L173" s="5" t="e">
        <f t="shared" si="108"/>
        <v>#DIV/0!</v>
      </c>
      <c r="M173" s="20"/>
      <c r="N173" s="19">
        <f>G173-H173</f>
        <v>0</v>
      </c>
    </row>
    <row r="174" spans="1:14" s="7" customFormat="1" x14ac:dyDescent="0.25">
      <c r="A174" s="91"/>
      <c r="B174" s="122"/>
      <c r="C174" s="94"/>
      <c r="D174" s="68" t="s">
        <v>13</v>
      </c>
      <c r="E174" s="26"/>
      <c r="F174" s="26"/>
      <c r="G174" s="26"/>
      <c r="H174" s="26"/>
      <c r="I174" s="26"/>
      <c r="J174" s="5" t="e">
        <f t="shared" si="106"/>
        <v>#DIV/0!</v>
      </c>
      <c r="K174" s="5" t="e">
        <f t="shared" si="107"/>
        <v>#DIV/0!</v>
      </c>
      <c r="L174" s="5" t="e">
        <f t="shared" si="108"/>
        <v>#DIV/0!</v>
      </c>
      <c r="M174" s="20"/>
      <c r="N174" s="19">
        <f>G174-H174</f>
        <v>0</v>
      </c>
    </row>
    <row r="175" spans="1:14" s="10" customFormat="1" x14ac:dyDescent="0.25">
      <c r="A175" s="91" t="s">
        <v>47</v>
      </c>
      <c r="B175" s="122" t="s">
        <v>48</v>
      </c>
      <c r="C175" s="94" t="s">
        <v>45</v>
      </c>
      <c r="D175" s="68" t="s">
        <v>2</v>
      </c>
      <c r="E175" s="26">
        <f>SUM(E176)</f>
        <v>270</v>
      </c>
      <c r="F175" s="26">
        <f>SUM(F176)</f>
        <v>270</v>
      </c>
      <c r="G175" s="26">
        <f>SUM(G176)</f>
        <v>270</v>
      </c>
      <c r="H175" s="26">
        <f t="shared" ref="H175:I175" si="111">SUM(H176)</f>
        <v>270</v>
      </c>
      <c r="I175" s="26">
        <f t="shared" si="111"/>
        <v>270</v>
      </c>
      <c r="J175" s="5">
        <f t="shared" si="106"/>
        <v>100</v>
      </c>
      <c r="K175" s="5">
        <f t="shared" si="107"/>
        <v>100</v>
      </c>
      <c r="L175" s="5">
        <f t="shared" si="108"/>
        <v>100</v>
      </c>
      <c r="M175" s="20"/>
      <c r="N175" s="19">
        <f>G175-H175</f>
        <v>0</v>
      </c>
    </row>
    <row r="176" spans="1:14" s="10" customFormat="1" x14ac:dyDescent="0.25">
      <c r="A176" s="91"/>
      <c r="B176" s="122"/>
      <c r="C176" s="94"/>
      <c r="D176" s="68" t="s">
        <v>3</v>
      </c>
      <c r="E176" s="26">
        <v>270</v>
      </c>
      <c r="F176" s="26">
        <v>270</v>
      </c>
      <c r="G176" s="26">
        <v>270</v>
      </c>
      <c r="H176" s="26">
        <v>270</v>
      </c>
      <c r="I176" s="26">
        <v>270</v>
      </c>
      <c r="J176" s="5">
        <f t="shared" si="106"/>
        <v>100</v>
      </c>
      <c r="K176" s="5">
        <f t="shared" si="107"/>
        <v>100</v>
      </c>
      <c r="L176" s="5">
        <f t="shared" si="108"/>
        <v>100</v>
      </c>
      <c r="M176" s="20"/>
      <c r="N176" s="19">
        <f>G176-H176</f>
        <v>0</v>
      </c>
    </row>
    <row r="177" spans="1:14" s="10" customFormat="1" ht="30" x14ac:dyDescent="0.25">
      <c r="A177" s="91"/>
      <c r="B177" s="122"/>
      <c r="C177" s="94"/>
      <c r="D177" s="68" t="s">
        <v>759</v>
      </c>
      <c r="E177" s="26"/>
      <c r="F177" s="26"/>
      <c r="G177" s="26"/>
      <c r="H177" s="26"/>
      <c r="I177" s="26"/>
      <c r="J177" s="5" t="e">
        <f t="shared" si="106"/>
        <v>#DIV/0!</v>
      </c>
      <c r="K177" s="5" t="e">
        <f t="shared" si="107"/>
        <v>#DIV/0!</v>
      </c>
      <c r="L177" s="5" t="e">
        <f t="shared" si="108"/>
        <v>#DIV/0!</v>
      </c>
      <c r="M177" s="20"/>
      <c r="N177" s="19"/>
    </row>
    <row r="178" spans="1:14" s="10" customFormat="1" x14ac:dyDescent="0.25">
      <c r="A178" s="91"/>
      <c r="B178" s="122"/>
      <c r="C178" s="94"/>
      <c r="D178" s="68" t="s">
        <v>760</v>
      </c>
      <c r="E178" s="26">
        <v>0</v>
      </c>
      <c r="F178" s="26">
        <v>0</v>
      </c>
      <c r="G178" s="26">
        <v>0</v>
      </c>
      <c r="H178" s="26"/>
      <c r="I178" s="26"/>
      <c r="J178" s="5" t="e">
        <f t="shared" si="106"/>
        <v>#DIV/0!</v>
      </c>
      <c r="K178" s="5" t="e">
        <f t="shared" si="107"/>
        <v>#DIV/0!</v>
      </c>
      <c r="L178" s="5" t="e">
        <f t="shared" si="108"/>
        <v>#DIV/0!</v>
      </c>
      <c r="M178" s="20"/>
      <c r="N178" s="19">
        <f>G178-H178</f>
        <v>0</v>
      </c>
    </row>
    <row r="179" spans="1:14" s="10" customFormat="1" ht="30" x14ac:dyDescent="0.25">
      <c r="A179" s="91"/>
      <c r="B179" s="122"/>
      <c r="C179" s="94"/>
      <c r="D179" s="68" t="s">
        <v>761</v>
      </c>
      <c r="E179" s="26"/>
      <c r="F179" s="26"/>
      <c r="G179" s="26"/>
      <c r="H179" s="26"/>
      <c r="I179" s="26"/>
      <c r="J179" s="5" t="e">
        <f t="shared" si="106"/>
        <v>#DIV/0!</v>
      </c>
      <c r="K179" s="5" t="e">
        <f t="shared" si="107"/>
        <v>#DIV/0!</v>
      </c>
      <c r="L179" s="5" t="e">
        <f t="shared" si="108"/>
        <v>#DIV/0!</v>
      </c>
      <c r="M179" s="20"/>
      <c r="N179" s="19"/>
    </row>
    <row r="180" spans="1:14" s="10" customFormat="1" x14ac:dyDescent="0.25">
      <c r="A180" s="91"/>
      <c r="B180" s="122"/>
      <c r="C180" s="94"/>
      <c r="D180" s="68" t="s">
        <v>9</v>
      </c>
      <c r="E180" s="26">
        <v>0</v>
      </c>
      <c r="F180" s="26">
        <v>0</v>
      </c>
      <c r="G180" s="26">
        <v>0</v>
      </c>
      <c r="H180" s="26"/>
      <c r="I180" s="26"/>
      <c r="J180" s="5" t="e">
        <f t="shared" si="106"/>
        <v>#DIV/0!</v>
      </c>
      <c r="K180" s="5" t="e">
        <f t="shared" si="107"/>
        <v>#DIV/0!</v>
      </c>
      <c r="L180" s="5" t="e">
        <f t="shared" si="108"/>
        <v>#DIV/0!</v>
      </c>
      <c r="M180" s="20"/>
      <c r="N180" s="19">
        <f>G180-H180</f>
        <v>0</v>
      </c>
    </row>
    <row r="181" spans="1:14" s="10" customFormat="1" x14ac:dyDescent="0.25">
      <c r="A181" s="91"/>
      <c r="B181" s="122"/>
      <c r="C181" s="94"/>
      <c r="D181" s="68" t="s">
        <v>13</v>
      </c>
      <c r="E181" s="26">
        <v>0</v>
      </c>
      <c r="F181" s="26">
        <v>0</v>
      </c>
      <c r="G181" s="26">
        <v>0</v>
      </c>
      <c r="H181" s="26"/>
      <c r="I181" s="26"/>
      <c r="J181" s="5" t="e">
        <f t="shared" si="106"/>
        <v>#DIV/0!</v>
      </c>
      <c r="K181" s="5" t="e">
        <f t="shared" si="107"/>
        <v>#DIV/0!</v>
      </c>
      <c r="L181" s="5" t="e">
        <f t="shared" si="108"/>
        <v>#DIV/0!</v>
      </c>
      <c r="M181" s="20"/>
      <c r="N181" s="19">
        <f>G181-H181</f>
        <v>0</v>
      </c>
    </row>
    <row r="182" spans="1:14" s="10" customFormat="1" x14ac:dyDescent="0.25">
      <c r="A182" s="91" t="s">
        <v>49</v>
      </c>
      <c r="B182" s="122" t="s">
        <v>50</v>
      </c>
      <c r="C182" s="94" t="s">
        <v>45</v>
      </c>
      <c r="D182" s="68" t="s">
        <v>2</v>
      </c>
      <c r="E182" s="26">
        <f>SUM(E183)</f>
        <v>270</v>
      </c>
      <c r="F182" s="26">
        <f>SUM(F183)</f>
        <v>270</v>
      </c>
      <c r="G182" s="26">
        <f>SUM(G183)</f>
        <v>270</v>
      </c>
      <c r="H182" s="26">
        <f t="shared" ref="H182:I182" si="112">SUM(H183)</f>
        <v>270</v>
      </c>
      <c r="I182" s="26">
        <f t="shared" si="112"/>
        <v>270</v>
      </c>
      <c r="J182" s="5">
        <f t="shared" si="106"/>
        <v>100</v>
      </c>
      <c r="K182" s="5">
        <f t="shared" si="107"/>
        <v>100</v>
      </c>
      <c r="L182" s="5">
        <f t="shared" si="108"/>
        <v>100</v>
      </c>
      <c r="M182" s="20"/>
      <c r="N182" s="19">
        <f>G182-H182</f>
        <v>0</v>
      </c>
    </row>
    <row r="183" spans="1:14" s="10" customFormat="1" x14ac:dyDescent="0.25">
      <c r="A183" s="91"/>
      <c r="B183" s="122"/>
      <c r="C183" s="94"/>
      <c r="D183" s="68" t="s">
        <v>3</v>
      </c>
      <c r="E183" s="26">
        <v>270</v>
      </c>
      <c r="F183" s="26">
        <v>270</v>
      </c>
      <c r="G183" s="26">
        <v>270</v>
      </c>
      <c r="H183" s="26">
        <v>270</v>
      </c>
      <c r="I183" s="26">
        <v>270</v>
      </c>
      <c r="J183" s="5">
        <f t="shared" si="106"/>
        <v>100</v>
      </c>
      <c r="K183" s="5">
        <f t="shared" si="107"/>
        <v>100</v>
      </c>
      <c r="L183" s="5">
        <f t="shared" si="108"/>
        <v>100</v>
      </c>
      <c r="M183" s="20"/>
      <c r="N183" s="19">
        <f>G183-H183</f>
        <v>0</v>
      </c>
    </row>
    <row r="184" spans="1:14" s="10" customFormat="1" ht="30" x14ac:dyDescent="0.25">
      <c r="A184" s="91"/>
      <c r="B184" s="122"/>
      <c r="C184" s="94"/>
      <c r="D184" s="68" t="s">
        <v>759</v>
      </c>
      <c r="E184" s="26"/>
      <c r="F184" s="26"/>
      <c r="G184" s="26"/>
      <c r="H184" s="26"/>
      <c r="I184" s="26"/>
      <c r="J184" s="5" t="e">
        <f t="shared" si="106"/>
        <v>#DIV/0!</v>
      </c>
      <c r="K184" s="5" t="e">
        <f t="shared" si="107"/>
        <v>#DIV/0!</v>
      </c>
      <c r="L184" s="5" t="e">
        <f t="shared" si="108"/>
        <v>#DIV/0!</v>
      </c>
      <c r="M184" s="20"/>
      <c r="N184" s="19"/>
    </row>
    <row r="185" spans="1:14" s="10" customFormat="1" x14ac:dyDescent="0.25">
      <c r="A185" s="91"/>
      <c r="B185" s="122"/>
      <c r="C185" s="94"/>
      <c r="D185" s="68" t="s">
        <v>760</v>
      </c>
      <c r="E185" s="26">
        <v>0</v>
      </c>
      <c r="F185" s="26">
        <v>0</v>
      </c>
      <c r="G185" s="26">
        <v>0</v>
      </c>
      <c r="H185" s="26"/>
      <c r="I185" s="26"/>
      <c r="J185" s="5" t="e">
        <f t="shared" si="106"/>
        <v>#DIV/0!</v>
      </c>
      <c r="K185" s="5" t="e">
        <f t="shared" si="107"/>
        <v>#DIV/0!</v>
      </c>
      <c r="L185" s="5" t="e">
        <f t="shared" si="108"/>
        <v>#DIV/0!</v>
      </c>
      <c r="M185" s="20"/>
      <c r="N185" s="19">
        <f>G185-H185</f>
        <v>0</v>
      </c>
    </row>
    <row r="186" spans="1:14" s="10" customFormat="1" ht="30" x14ac:dyDescent="0.25">
      <c r="A186" s="91"/>
      <c r="B186" s="122"/>
      <c r="C186" s="94"/>
      <c r="D186" s="68" t="s">
        <v>761</v>
      </c>
      <c r="E186" s="26"/>
      <c r="F186" s="26"/>
      <c r="G186" s="26"/>
      <c r="H186" s="26"/>
      <c r="I186" s="26"/>
      <c r="J186" s="5" t="e">
        <f t="shared" si="106"/>
        <v>#DIV/0!</v>
      </c>
      <c r="K186" s="5" t="e">
        <f t="shared" si="107"/>
        <v>#DIV/0!</v>
      </c>
      <c r="L186" s="5" t="e">
        <f t="shared" si="108"/>
        <v>#DIV/0!</v>
      </c>
      <c r="M186" s="20"/>
      <c r="N186" s="19"/>
    </row>
    <row r="187" spans="1:14" s="10" customFormat="1" x14ac:dyDescent="0.25">
      <c r="A187" s="91"/>
      <c r="B187" s="122"/>
      <c r="C187" s="94"/>
      <c r="D187" s="68" t="s">
        <v>9</v>
      </c>
      <c r="E187" s="26">
        <v>0</v>
      </c>
      <c r="F187" s="26">
        <v>0</v>
      </c>
      <c r="G187" s="26">
        <v>0</v>
      </c>
      <c r="H187" s="26"/>
      <c r="I187" s="26"/>
      <c r="J187" s="5" t="e">
        <f t="shared" si="106"/>
        <v>#DIV/0!</v>
      </c>
      <c r="K187" s="5" t="e">
        <f t="shared" si="107"/>
        <v>#DIV/0!</v>
      </c>
      <c r="L187" s="5" t="e">
        <f t="shared" si="108"/>
        <v>#DIV/0!</v>
      </c>
      <c r="M187" s="20"/>
      <c r="N187" s="19">
        <f>G187-H187</f>
        <v>0</v>
      </c>
    </row>
    <row r="188" spans="1:14" s="10" customFormat="1" x14ac:dyDescent="0.25">
      <c r="A188" s="91"/>
      <c r="B188" s="122"/>
      <c r="C188" s="94"/>
      <c r="D188" s="68" t="s">
        <v>13</v>
      </c>
      <c r="E188" s="26">
        <v>0</v>
      </c>
      <c r="F188" s="26">
        <v>0</v>
      </c>
      <c r="G188" s="26">
        <v>0</v>
      </c>
      <c r="H188" s="26"/>
      <c r="I188" s="26"/>
      <c r="J188" s="5" t="e">
        <f t="shared" si="106"/>
        <v>#DIV/0!</v>
      </c>
      <c r="K188" s="5" t="e">
        <f t="shared" si="107"/>
        <v>#DIV/0!</v>
      </c>
      <c r="L188" s="5" t="e">
        <f t="shared" si="108"/>
        <v>#DIV/0!</v>
      </c>
      <c r="M188" s="20"/>
      <c r="N188" s="19">
        <f>G188-H188</f>
        <v>0</v>
      </c>
    </row>
    <row r="189" spans="1:14" s="10" customFormat="1" x14ac:dyDescent="0.25">
      <c r="A189" s="91" t="s">
        <v>51</v>
      </c>
      <c r="B189" s="122" t="s">
        <v>52</v>
      </c>
      <c r="C189" s="94" t="s">
        <v>45</v>
      </c>
      <c r="D189" s="68" t="s">
        <v>2</v>
      </c>
      <c r="E189" s="26">
        <f>SUM(E190)</f>
        <v>270</v>
      </c>
      <c r="F189" s="26">
        <f>SUM(F190)</f>
        <v>270</v>
      </c>
      <c r="G189" s="26">
        <f>SUM(G190)</f>
        <v>270</v>
      </c>
      <c r="H189" s="26">
        <f t="shared" ref="H189:I189" si="113">SUM(H190)</f>
        <v>270</v>
      </c>
      <c r="I189" s="26">
        <f t="shared" si="113"/>
        <v>270</v>
      </c>
      <c r="J189" s="5">
        <f t="shared" si="106"/>
        <v>100</v>
      </c>
      <c r="K189" s="5">
        <f t="shared" si="107"/>
        <v>100</v>
      </c>
      <c r="L189" s="5">
        <f t="shared" si="108"/>
        <v>100</v>
      </c>
      <c r="M189" s="20"/>
      <c r="N189" s="19">
        <f>G189-H189</f>
        <v>0</v>
      </c>
    </row>
    <row r="190" spans="1:14" s="10" customFormat="1" x14ac:dyDescent="0.25">
      <c r="A190" s="91"/>
      <c r="B190" s="122"/>
      <c r="C190" s="94"/>
      <c r="D190" s="68" t="s">
        <v>3</v>
      </c>
      <c r="E190" s="26">
        <v>270</v>
      </c>
      <c r="F190" s="26">
        <v>270</v>
      </c>
      <c r="G190" s="26">
        <v>270</v>
      </c>
      <c r="H190" s="26">
        <v>270</v>
      </c>
      <c r="I190" s="26">
        <v>270</v>
      </c>
      <c r="J190" s="5">
        <f t="shared" si="106"/>
        <v>100</v>
      </c>
      <c r="K190" s="5">
        <f t="shared" si="107"/>
        <v>100</v>
      </c>
      <c r="L190" s="5">
        <f t="shared" si="108"/>
        <v>100</v>
      </c>
      <c r="M190" s="20"/>
      <c r="N190" s="19">
        <f>G190-H190</f>
        <v>0</v>
      </c>
    </row>
    <row r="191" spans="1:14" s="10" customFormat="1" ht="30" x14ac:dyDescent="0.25">
      <c r="A191" s="91"/>
      <c r="B191" s="122"/>
      <c r="C191" s="94"/>
      <c r="D191" s="68" t="s">
        <v>759</v>
      </c>
      <c r="E191" s="26"/>
      <c r="F191" s="26"/>
      <c r="G191" s="26"/>
      <c r="H191" s="26"/>
      <c r="I191" s="26"/>
      <c r="J191" s="5" t="e">
        <f t="shared" si="106"/>
        <v>#DIV/0!</v>
      </c>
      <c r="K191" s="5" t="e">
        <f t="shared" si="107"/>
        <v>#DIV/0!</v>
      </c>
      <c r="L191" s="5" t="e">
        <f t="shared" si="108"/>
        <v>#DIV/0!</v>
      </c>
      <c r="M191" s="20"/>
      <c r="N191" s="19"/>
    </row>
    <row r="192" spans="1:14" s="10" customFormat="1" x14ac:dyDescent="0.25">
      <c r="A192" s="91"/>
      <c r="B192" s="122"/>
      <c r="C192" s="94"/>
      <c r="D192" s="68" t="s">
        <v>760</v>
      </c>
      <c r="E192" s="26">
        <v>0</v>
      </c>
      <c r="F192" s="26">
        <v>0</v>
      </c>
      <c r="G192" s="26">
        <v>0</v>
      </c>
      <c r="H192" s="26"/>
      <c r="I192" s="26"/>
      <c r="J192" s="5" t="e">
        <f t="shared" si="106"/>
        <v>#DIV/0!</v>
      </c>
      <c r="K192" s="5" t="e">
        <f t="shared" si="107"/>
        <v>#DIV/0!</v>
      </c>
      <c r="L192" s="5" t="e">
        <f t="shared" si="108"/>
        <v>#DIV/0!</v>
      </c>
      <c r="M192" s="20"/>
      <c r="N192" s="19">
        <f>G192-H192</f>
        <v>0</v>
      </c>
    </row>
    <row r="193" spans="1:14" s="10" customFormat="1" ht="30" x14ac:dyDescent="0.25">
      <c r="A193" s="91"/>
      <c r="B193" s="122"/>
      <c r="C193" s="94"/>
      <c r="D193" s="68" t="s">
        <v>761</v>
      </c>
      <c r="E193" s="26"/>
      <c r="F193" s="26"/>
      <c r="G193" s="26"/>
      <c r="H193" s="26"/>
      <c r="I193" s="26"/>
      <c r="J193" s="5" t="e">
        <f t="shared" si="106"/>
        <v>#DIV/0!</v>
      </c>
      <c r="K193" s="5" t="e">
        <f t="shared" si="107"/>
        <v>#DIV/0!</v>
      </c>
      <c r="L193" s="5" t="e">
        <f t="shared" si="108"/>
        <v>#DIV/0!</v>
      </c>
      <c r="M193" s="20"/>
      <c r="N193" s="19"/>
    </row>
    <row r="194" spans="1:14" s="10" customFormat="1" x14ac:dyDescent="0.25">
      <c r="A194" s="91"/>
      <c r="B194" s="122"/>
      <c r="C194" s="94"/>
      <c r="D194" s="68" t="s">
        <v>9</v>
      </c>
      <c r="E194" s="26">
        <v>0</v>
      </c>
      <c r="F194" s="26">
        <v>0</v>
      </c>
      <c r="G194" s="26">
        <v>0</v>
      </c>
      <c r="H194" s="26"/>
      <c r="I194" s="26"/>
      <c r="J194" s="5" t="e">
        <f t="shared" si="106"/>
        <v>#DIV/0!</v>
      </c>
      <c r="K194" s="5" t="e">
        <f t="shared" si="107"/>
        <v>#DIV/0!</v>
      </c>
      <c r="L194" s="5" t="e">
        <f t="shared" si="108"/>
        <v>#DIV/0!</v>
      </c>
      <c r="M194" s="20"/>
      <c r="N194" s="19">
        <f>G194-H194</f>
        <v>0</v>
      </c>
    </row>
    <row r="195" spans="1:14" s="10" customFormat="1" x14ac:dyDescent="0.25">
      <c r="A195" s="91"/>
      <c r="B195" s="122"/>
      <c r="C195" s="94"/>
      <c r="D195" s="68" t="s">
        <v>13</v>
      </c>
      <c r="E195" s="26">
        <v>0</v>
      </c>
      <c r="F195" s="26">
        <v>0</v>
      </c>
      <c r="G195" s="26">
        <v>0</v>
      </c>
      <c r="H195" s="26"/>
      <c r="I195" s="26"/>
      <c r="J195" s="5" t="e">
        <f t="shared" si="106"/>
        <v>#DIV/0!</v>
      </c>
      <c r="K195" s="5" t="e">
        <f t="shared" si="107"/>
        <v>#DIV/0!</v>
      </c>
      <c r="L195" s="5" t="e">
        <f t="shared" si="108"/>
        <v>#DIV/0!</v>
      </c>
      <c r="M195" s="20"/>
      <c r="N195" s="19">
        <f>G195-H195</f>
        <v>0</v>
      </c>
    </row>
    <row r="196" spans="1:14" s="10" customFormat="1" x14ac:dyDescent="0.25">
      <c r="A196" s="91" t="s">
        <v>53</v>
      </c>
      <c r="B196" s="122" t="s">
        <v>54</v>
      </c>
      <c r="C196" s="106" t="s">
        <v>40</v>
      </c>
      <c r="D196" s="68" t="s">
        <v>2</v>
      </c>
      <c r="E196" s="26">
        <f>SUM(E197)</f>
        <v>810</v>
      </c>
      <c r="F196" s="26">
        <f>SUM(F197)</f>
        <v>810</v>
      </c>
      <c r="G196" s="26">
        <f>SUM(G197)</f>
        <v>810</v>
      </c>
      <c r="H196" s="26">
        <f t="shared" ref="H196:I196" si="114">SUM(H197)</f>
        <v>810</v>
      </c>
      <c r="I196" s="26">
        <f t="shared" si="114"/>
        <v>810</v>
      </c>
      <c r="J196" s="5">
        <f t="shared" si="106"/>
        <v>100</v>
      </c>
      <c r="K196" s="5">
        <f t="shared" si="107"/>
        <v>100</v>
      </c>
      <c r="L196" s="5">
        <f t="shared" si="108"/>
        <v>100</v>
      </c>
      <c r="M196" s="20"/>
      <c r="N196" s="19">
        <f>G196-H196</f>
        <v>0</v>
      </c>
    </row>
    <row r="197" spans="1:14" s="10" customFormat="1" x14ac:dyDescent="0.25">
      <c r="A197" s="91"/>
      <c r="B197" s="122"/>
      <c r="C197" s="107"/>
      <c r="D197" s="68" t="s">
        <v>3</v>
      </c>
      <c r="E197" s="26">
        <v>810</v>
      </c>
      <c r="F197" s="26">
        <v>810</v>
      </c>
      <c r="G197" s="26">
        <v>810</v>
      </c>
      <c r="H197" s="26">
        <v>810</v>
      </c>
      <c r="I197" s="26">
        <v>810</v>
      </c>
      <c r="J197" s="5">
        <f t="shared" si="106"/>
        <v>100</v>
      </c>
      <c r="K197" s="5">
        <f t="shared" si="107"/>
        <v>100</v>
      </c>
      <c r="L197" s="5">
        <f t="shared" si="108"/>
        <v>100</v>
      </c>
      <c r="M197" s="20"/>
      <c r="N197" s="19">
        <f>G197-H197</f>
        <v>0</v>
      </c>
    </row>
    <row r="198" spans="1:14" s="10" customFormat="1" ht="30" x14ac:dyDescent="0.25">
      <c r="A198" s="91"/>
      <c r="B198" s="122"/>
      <c r="C198" s="107"/>
      <c r="D198" s="68" t="s">
        <v>759</v>
      </c>
      <c r="E198" s="26"/>
      <c r="F198" s="26"/>
      <c r="G198" s="26"/>
      <c r="H198" s="26"/>
      <c r="I198" s="26"/>
      <c r="J198" s="5" t="e">
        <f t="shared" si="106"/>
        <v>#DIV/0!</v>
      </c>
      <c r="K198" s="5" t="e">
        <f t="shared" si="107"/>
        <v>#DIV/0!</v>
      </c>
      <c r="L198" s="5" t="e">
        <f t="shared" si="108"/>
        <v>#DIV/0!</v>
      </c>
      <c r="M198" s="20"/>
      <c r="N198" s="19"/>
    </row>
    <row r="199" spans="1:14" s="10" customFormat="1" x14ac:dyDescent="0.25">
      <c r="A199" s="91"/>
      <c r="B199" s="122"/>
      <c r="C199" s="107"/>
      <c r="D199" s="68" t="s">
        <v>760</v>
      </c>
      <c r="E199" s="26">
        <v>0</v>
      </c>
      <c r="F199" s="26">
        <v>0</v>
      </c>
      <c r="G199" s="26">
        <v>0</v>
      </c>
      <c r="H199" s="26"/>
      <c r="I199" s="26"/>
      <c r="J199" s="5" t="e">
        <f t="shared" si="106"/>
        <v>#DIV/0!</v>
      </c>
      <c r="K199" s="5" t="e">
        <f t="shared" si="107"/>
        <v>#DIV/0!</v>
      </c>
      <c r="L199" s="5" t="e">
        <f t="shared" si="108"/>
        <v>#DIV/0!</v>
      </c>
      <c r="M199" s="20"/>
      <c r="N199" s="19">
        <f>G199-H199</f>
        <v>0</v>
      </c>
    </row>
    <row r="200" spans="1:14" s="10" customFormat="1" ht="30" x14ac:dyDescent="0.25">
      <c r="A200" s="91"/>
      <c r="B200" s="122"/>
      <c r="C200" s="107"/>
      <c r="D200" s="68" t="s">
        <v>761</v>
      </c>
      <c r="E200" s="26"/>
      <c r="F200" s="26"/>
      <c r="G200" s="26"/>
      <c r="H200" s="26"/>
      <c r="I200" s="26"/>
      <c r="J200" s="5" t="e">
        <f t="shared" si="106"/>
        <v>#DIV/0!</v>
      </c>
      <c r="K200" s="5" t="e">
        <f t="shared" si="107"/>
        <v>#DIV/0!</v>
      </c>
      <c r="L200" s="5" t="e">
        <f t="shared" si="108"/>
        <v>#DIV/0!</v>
      </c>
      <c r="M200" s="20"/>
      <c r="N200" s="19"/>
    </row>
    <row r="201" spans="1:14" s="10" customFormat="1" x14ac:dyDescent="0.25">
      <c r="A201" s="91"/>
      <c r="B201" s="122"/>
      <c r="C201" s="107"/>
      <c r="D201" s="68" t="s">
        <v>9</v>
      </c>
      <c r="E201" s="26">
        <v>0</v>
      </c>
      <c r="F201" s="26">
        <v>0</v>
      </c>
      <c r="G201" s="26">
        <v>0</v>
      </c>
      <c r="H201" s="26"/>
      <c r="I201" s="26"/>
      <c r="J201" s="5" t="e">
        <f t="shared" si="106"/>
        <v>#DIV/0!</v>
      </c>
      <c r="K201" s="5" t="e">
        <f t="shared" si="107"/>
        <v>#DIV/0!</v>
      </c>
      <c r="L201" s="5" t="e">
        <f t="shared" si="108"/>
        <v>#DIV/0!</v>
      </c>
      <c r="M201" s="20"/>
      <c r="N201" s="19">
        <f>G201-H201</f>
        <v>0</v>
      </c>
    </row>
    <row r="202" spans="1:14" s="10" customFormat="1" x14ac:dyDescent="0.25">
      <c r="A202" s="91"/>
      <c r="B202" s="122"/>
      <c r="C202" s="108"/>
      <c r="D202" s="68" t="s">
        <v>13</v>
      </c>
      <c r="E202" s="26">
        <v>0</v>
      </c>
      <c r="F202" s="26">
        <v>0</v>
      </c>
      <c r="G202" s="26">
        <v>0</v>
      </c>
      <c r="H202" s="26"/>
      <c r="I202" s="26"/>
      <c r="J202" s="5" t="e">
        <f t="shared" si="106"/>
        <v>#DIV/0!</v>
      </c>
      <c r="K202" s="5" t="e">
        <f t="shared" si="107"/>
        <v>#DIV/0!</v>
      </c>
      <c r="L202" s="5" t="e">
        <f t="shared" si="108"/>
        <v>#DIV/0!</v>
      </c>
      <c r="M202" s="20"/>
      <c r="N202" s="19">
        <f>G202-H202</f>
        <v>0</v>
      </c>
    </row>
    <row r="203" spans="1:14" s="10" customFormat="1" x14ac:dyDescent="0.25">
      <c r="A203" s="91" t="s">
        <v>55</v>
      </c>
      <c r="B203" s="122" t="s">
        <v>56</v>
      </c>
      <c r="C203" s="94" t="s">
        <v>57</v>
      </c>
      <c r="D203" s="68" t="s">
        <v>2</v>
      </c>
      <c r="E203" s="26">
        <f>E204</f>
        <v>540</v>
      </c>
      <c r="F203" s="26">
        <f>F204</f>
        <v>540</v>
      </c>
      <c r="G203" s="26">
        <f>G204</f>
        <v>540</v>
      </c>
      <c r="H203" s="26">
        <f t="shared" ref="H203:I203" si="115">H204</f>
        <v>540</v>
      </c>
      <c r="I203" s="26">
        <f t="shared" si="115"/>
        <v>540</v>
      </c>
      <c r="J203" s="5">
        <f t="shared" si="106"/>
        <v>100</v>
      </c>
      <c r="K203" s="5">
        <f t="shared" si="107"/>
        <v>100</v>
      </c>
      <c r="L203" s="5">
        <f t="shared" si="108"/>
        <v>100</v>
      </c>
      <c r="M203" s="20"/>
      <c r="N203" s="19">
        <f>G203-H203</f>
        <v>0</v>
      </c>
    </row>
    <row r="204" spans="1:14" s="10" customFormat="1" x14ac:dyDescent="0.25">
      <c r="A204" s="91"/>
      <c r="B204" s="122"/>
      <c r="C204" s="94"/>
      <c r="D204" s="68" t="s">
        <v>3</v>
      </c>
      <c r="E204" s="26">
        <v>540</v>
      </c>
      <c r="F204" s="26">
        <v>540</v>
      </c>
      <c r="G204" s="26">
        <v>540</v>
      </c>
      <c r="H204" s="26">
        <v>540</v>
      </c>
      <c r="I204" s="26">
        <v>540</v>
      </c>
      <c r="J204" s="5">
        <f t="shared" si="106"/>
        <v>100</v>
      </c>
      <c r="K204" s="5">
        <f t="shared" si="107"/>
        <v>100</v>
      </c>
      <c r="L204" s="5">
        <f t="shared" si="108"/>
        <v>100</v>
      </c>
      <c r="M204" s="20"/>
      <c r="N204" s="19">
        <f>G204-H204</f>
        <v>0</v>
      </c>
    </row>
    <row r="205" spans="1:14" s="10" customFormat="1" ht="30" x14ac:dyDescent="0.25">
      <c r="A205" s="91"/>
      <c r="B205" s="122"/>
      <c r="C205" s="94"/>
      <c r="D205" s="68" t="s">
        <v>759</v>
      </c>
      <c r="E205" s="26"/>
      <c r="F205" s="26"/>
      <c r="G205" s="26"/>
      <c r="H205" s="26"/>
      <c r="I205" s="26"/>
      <c r="J205" s="5" t="e">
        <f t="shared" si="106"/>
        <v>#DIV/0!</v>
      </c>
      <c r="K205" s="5" t="e">
        <f t="shared" si="107"/>
        <v>#DIV/0!</v>
      </c>
      <c r="L205" s="5" t="e">
        <f t="shared" si="108"/>
        <v>#DIV/0!</v>
      </c>
      <c r="M205" s="20"/>
      <c r="N205" s="19"/>
    </row>
    <row r="206" spans="1:14" s="10" customFormat="1" x14ac:dyDescent="0.25">
      <c r="A206" s="91"/>
      <c r="B206" s="122"/>
      <c r="C206" s="94"/>
      <c r="D206" s="68" t="s">
        <v>760</v>
      </c>
      <c r="E206" s="26">
        <v>0</v>
      </c>
      <c r="F206" s="26">
        <v>0</v>
      </c>
      <c r="G206" s="26">
        <v>0</v>
      </c>
      <c r="H206" s="26"/>
      <c r="I206" s="26"/>
      <c r="J206" s="5" t="e">
        <f t="shared" si="106"/>
        <v>#DIV/0!</v>
      </c>
      <c r="K206" s="5" t="e">
        <f t="shared" si="107"/>
        <v>#DIV/0!</v>
      </c>
      <c r="L206" s="5" t="e">
        <f t="shared" si="108"/>
        <v>#DIV/0!</v>
      </c>
      <c r="M206" s="20"/>
      <c r="N206" s="19">
        <f>G206-H206</f>
        <v>0</v>
      </c>
    </row>
    <row r="207" spans="1:14" s="10" customFormat="1" ht="30" x14ac:dyDescent="0.25">
      <c r="A207" s="91"/>
      <c r="B207" s="122"/>
      <c r="C207" s="94"/>
      <c r="D207" s="68" t="s">
        <v>761</v>
      </c>
      <c r="E207" s="26"/>
      <c r="F207" s="26"/>
      <c r="G207" s="26"/>
      <c r="H207" s="26"/>
      <c r="I207" s="26"/>
      <c r="J207" s="5" t="e">
        <f t="shared" si="106"/>
        <v>#DIV/0!</v>
      </c>
      <c r="K207" s="5" t="e">
        <f t="shared" si="107"/>
        <v>#DIV/0!</v>
      </c>
      <c r="L207" s="5" t="e">
        <f t="shared" si="108"/>
        <v>#DIV/0!</v>
      </c>
      <c r="M207" s="20"/>
      <c r="N207" s="19"/>
    </row>
    <row r="208" spans="1:14" s="10" customFormat="1" x14ac:dyDescent="0.25">
      <c r="A208" s="91"/>
      <c r="B208" s="122"/>
      <c r="C208" s="94"/>
      <c r="D208" s="68" t="s">
        <v>9</v>
      </c>
      <c r="E208" s="26">
        <v>0</v>
      </c>
      <c r="F208" s="26">
        <v>0</v>
      </c>
      <c r="G208" s="26">
        <v>0</v>
      </c>
      <c r="H208" s="26"/>
      <c r="I208" s="26"/>
      <c r="J208" s="5" t="e">
        <f t="shared" si="106"/>
        <v>#DIV/0!</v>
      </c>
      <c r="K208" s="5" t="e">
        <f t="shared" si="107"/>
        <v>#DIV/0!</v>
      </c>
      <c r="L208" s="5" t="e">
        <f t="shared" si="108"/>
        <v>#DIV/0!</v>
      </c>
      <c r="M208" s="20"/>
      <c r="N208" s="19">
        <f>G208-H208</f>
        <v>0</v>
      </c>
    </row>
    <row r="209" spans="1:14" s="10" customFormat="1" x14ac:dyDescent="0.25">
      <c r="A209" s="91"/>
      <c r="B209" s="122"/>
      <c r="C209" s="94"/>
      <c r="D209" s="68" t="s">
        <v>13</v>
      </c>
      <c r="E209" s="26">
        <v>0</v>
      </c>
      <c r="F209" s="26">
        <v>0</v>
      </c>
      <c r="G209" s="26">
        <v>0</v>
      </c>
      <c r="H209" s="26"/>
      <c r="I209" s="26"/>
      <c r="J209" s="5" t="e">
        <f t="shared" si="106"/>
        <v>#DIV/0!</v>
      </c>
      <c r="K209" s="5" t="e">
        <f t="shared" si="107"/>
        <v>#DIV/0!</v>
      </c>
      <c r="L209" s="5" t="e">
        <f t="shared" si="108"/>
        <v>#DIV/0!</v>
      </c>
      <c r="M209" s="20"/>
      <c r="N209" s="19">
        <f>G209-H209</f>
        <v>0</v>
      </c>
    </row>
    <row r="210" spans="1:14" s="10" customFormat="1" x14ac:dyDescent="0.25">
      <c r="A210" s="91" t="s">
        <v>58</v>
      </c>
      <c r="B210" s="122" t="s">
        <v>763</v>
      </c>
      <c r="C210" s="94" t="s">
        <v>19</v>
      </c>
      <c r="D210" s="68" t="s">
        <v>2</v>
      </c>
      <c r="E210" s="26">
        <f>E211+E213+E215+E216</f>
        <v>360</v>
      </c>
      <c r="F210" s="26">
        <f>F211+F213+F215+F216</f>
        <v>360</v>
      </c>
      <c r="G210" s="26">
        <f>G211+G213+G215+G216</f>
        <v>360</v>
      </c>
      <c r="H210" s="26">
        <f t="shared" ref="H210:I210" si="116">H211+H213+H215+H216</f>
        <v>360</v>
      </c>
      <c r="I210" s="26">
        <f t="shared" si="116"/>
        <v>360</v>
      </c>
      <c r="J210" s="5">
        <f t="shared" si="106"/>
        <v>100</v>
      </c>
      <c r="K210" s="5">
        <f t="shared" si="107"/>
        <v>100</v>
      </c>
      <c r="L210" s="5">
        <f t="shared" si="108"/>
        <v>100</v>
      </c>
      <c r="M210" s="20"/>
      <c r="N210" s="19">
        <f>G210-H210</f>
        <v>0</v>
      </c>
    </row>
    <row r="211" spans="1:14" s="10" customFormat="1" x14ac:dyDescent="0.25">
      <c r="A211" s="91"/>
      <c r="B211" s="122"/>
      <c r="C211" s="94"/>
      <c r="D211" s="68" t="s">
        <v>3</v>
      </c>
      <c r="E211" s="26">
        <v>360</v>
      </c>
      <c r="F211" s="26">
        <v>360</v>
      </c>
      <c r="G211" s="26">
        <v>360</v>
      </c>
      <c r="H211" s="26">
        <v>360</v>
      </c>
      <c r="I211" s="26">
        <v>360</v>
      </c>
      <c r="J211" s="5">
        <f t="shared" si="106"/>
        <v>100</v>
      </c>
      <c r="K211" s="5">
        <f t="shared" si="107"/>
        <v>100</v>
      </c>
      <c r="L211" s="5">
        <f t="shared" si="108"/>
        <v>100</v>
      </c>
      <c r="M211" s="20"/>
      <c r="N211" s="19">
        <f>G211-H211</f>
        <v>0</v>
      </c>
    </row>
    <row r="212" spans="1:14" s="10" customFormat="1" ht="30" x14ac:dyDescent="0.25">
      <c r="A212" s="91"/>
      <c r="B212" s="122"/>
      <c r="C212" s="94"/>
      <c r="D212" s="68" t="s">
        <v>759</v>
      </c>
      <c r="E212" s="26"/>
      <c r="F212" s="26"/>
      <c r="G212" s="26"/>
      <c r="H212" s="26"/>
      <c r="I212" s="26"/>
      <c r="J212" s="5" t="e">
        <f t="shared" si="106"/>
        <v>#DIV/0!</v>
      </c>
      <c r="K212" s="5" t="e">
        <f t="shared" si="107"/>
        <v>#DIV/0!</v>
      </c>
      <c r="L212" s="5" t="e">
        <f t="shared" si="108"/>
        <v>#DIV/0!</v>
      </c>
      <c r="M212" s="20"/>
      <c r="N212" s="19"/>
    </row>
    <row r="213" spans="1:14" s="10" customFormat="1" x14ac:dyDescent="0.25">
      <c r="A213" s="91"/>
      <c r="B213" s="122"/>
      <c r="C213" s="94"/>
      <c r="D213" s="68" t="s">
        <v>760</v>
      </c>
      <c r="E213" s="26">
        <v>0</v>
      </c>
      <c r="F213" s="26">
        <v>0</v>
      </c>
      <c r="G213" s="26">
        <v>0</v>
      </c>
      <c r="H213" s="26"/>
      <c r="I213" s="26"/>
      <c r="J213" s="5" t="e">
        <f t="shared" si="106"/>
        <v>#DIV/0!</v>
      </c>
      <c r="K213" s="5" t="e">
        <f t="shared" si="107"/>
        <v>#DIV/0!</v>
      </c>
      <c r="L213" s="5" t="e">
        <f t="shared" si="108"/>
        <v>#DIV/0!</v>
      </c>
      <c r="M213" s="20"/>
      <c r="N213" s="19">
        <f>G213-H213</f>
        <v>0</v>
      </c>
    </row>
    <row r="214" spans="1:14" s="10" customFormat="1" ht="30" x14ac:dyDescent="0.25">
      <c r="A214" s="91"/>
      <c r="B214" s="122"/>
      <c r="C214" s="94"/>
      <c r="D214" s="68" t="s">
        <v>761</v>
      </c>
      <c r="E214" s="26"/>
      <c r="F214" s="26"/>
      <c r="G214" s="26"/>
      <c r="H214" s="26"/>
      <c r="I214" s="26"/>
      <c r="J214" s="5" t="e">
        <f t="shared" si="106"/>
        <v>#DIV/0!</v>
      </c>
      <c r="K214" s="5" t="e">
        <f t="shared" si="107"/>
        <v>#DIV/0!</v>
      </c>
      <c r="L214" s="5" t="e">
        <f t="shared" si="108"/>
        <v>#DIV/0!</v>
      </c>
      <c r="M214" s="20"/>
      <c r="N214" s="19"/>
    </row>
    <row r="215" spans="1:14" s="10" customFormat="1" x14ac:dyDescent="0.25">
      <c r="A215" s="91"/>
      <c r="B215" s="122"/>
      <c r="C215" s="94"/>
      <c r="D215" s="68" t="s">
        <v>9</v>
      </c>
      <c r="E215" s="26">
        <v>0</v>
      </c>
      <c r="F215" s="26">
        <v>0</v>
      </c>
      <c r="G215" s="26">
        <v>0</v>
      </c>
      <c r="H215" s="26"/>
      <c r="I215" s="26"/>
      <c r="J215" s="5" t="e">
        <f t="shared" si="106"/>
        <v>#DIV/0!</v>
      </c>
      <c r="K215" s="5" t="e">
        <f t="shared" si="107"/>
        <v>#DIV/0!</v>
      </c>
      <c r="L215" s="5" t="e">
        <f t="shared" si="108"/>
        <v>#DIV/0!</v>
      </c>
      <c r="M215" s="20"/>
      <c r="N215" s="19">
        <f>G215-H215</f>
        <v>0</v>
      </c>
    </row>
    <row r="216" spans="1:14" s="10" customFormat="1" x14ac:dyDescent="0.25">
      <c r="A216" s="91"/>
      <c r="B216" s="122"/>
      <c r="C216" s="94"/>
      <c r="D216" s="68" t="s">
        <v>13</v>
      </c>
      <c r="E216" s="26">
        <v>0</v>
      </c>
      <c r="F216" s="26">
        <v>0</v>
      </c>
      <c r="G216" s="26">
        <v>0</v>
      </c>
      <c r="H216" s="26"/>
      <c r="I216" s="26"/>
      <c r="J216" s="5" t="e">
        <f t="shared" si="106"/>
        <v>#DIV/0!</v>
      </c>
      <c r="K216" s="5" t="e">
        <f t="shared" si="107"/>
        <v>#DIV/0!</v>
      </c>
      <c r="L216" s="5" t="e">
        <f t="shared" si="108"/>
        <v>#DIV/0!</v>
      </c>
      <c r="M216" s="20"/>
      <c r="N216" s="19">
        <f>G216-H216</f>
        <v>0</v>
      </c>
    </row>
    <row r="217" spans="1:14" s="10" customFormat="1" x14ac:dyDescent="0.25">
      <c r="A217" s="91" t="s">
        <v>59</v>
      </c>
      <c r="B217" s="71" t="s">
        <v>60</v>
      </c>
      <c r="C217" s="94" t="s">
        <v>19</v>
      </c>
      <c r="D217" s="68" t="s">
        <v>2</v>
      </c>
      <c r="E217" s="26">
        <f>E218+E220+E222+E223</f>
        <v>270</v>
      </c>
      <c r="F217" s="26">
        <f>F218+F220+F222+F223</f>
        <v>270</v>
      </c>
      <c r="G217" s="26">
        <f>G218+G220+G222+G223</f>
        <v>270</v>
      </c>
      <c r="H217" s="26">
        <f t="shared" ref="H217:I217" si="117">H218+H220+H222+H223</f>
        <v>270</v>
      </c>
      <c r="I217" s="26">
        <f t="shared" si="117"/>
        <v>270</v>
      </c>
      <c r="J217" s="5">
        <f t="shared" si="106"/>
        <v>100</v>
      </c>
      <c r="K217" s="5">
        <f t="shared" si="107"/>
        <v>100</v>
      </c>
      <c r="L217" s="5">
        <f t="shared" si="108"/>
        <v>100</v>
      </c>
      <c r="M217" s="20"/>
      <c r="N217" s="19">
        <f>G217-H217</f>
        <v>0</v>
      </c>
    </row>
    <row r="218" spans="1:14" s="10" customFormat="1" x14ac:dyDescent="0.25">
      <c r="A218" s="91"/>
      <c r="B218" s="71"/>
      <c r="C218" s="94"/>
      <c r="D218" s="68" t="s">
        <v>3</v>
      </c>
      <c r="E218" s="26">
        <v>270</v>
      </c>
      <c r="F218" s="26">
        <v>270</v>
      </c>
      <c r="G218" s="26">
        <v>270</v>
      </c>
      <c r="H218" s="26">
        <v>270</v>
      </c>
      <c r="I218" s="26">
        <v>270</v>
      </c>
      <c r="J218" s="5">
        <f t="shared" si="106"/>
        <v>100</v>
      </c>
      <c r="K218" s="5">
        <f t="shared" si="107"/>
        <v>100</v>
      </c>
      <c r="L218" s="5">
        <f t="shared" si="108"/>
        <v>100</v>
      </c>
      <c r="M218" s="20"/>
      <c r="N218" s="19">
        <f>G218-H218</f>
        <v>0</v>
      </c>
    </row>
    <row r="219" spans="1:14" s="10" customFormat="1" ht="30" x14ac:dyDescent="0.25">
      <c r="A219" s="91"/>
      <c r="B219" s="71"/>
      <c r="C219" s="94"/>
      <c r="D219" s="68" t="s">
        <v>759</v>
      </c>
      <c r="E219" s="26"/>
      <c r="F219" s="26"/>
      <c r="G219" s="26"/>
      <c r="H219" s="26"/>
      <c r="I219" s="26"/>
      <c r="J219" s="5" t="e">
        <f t="shared" si="106"/>
        <v>#DIV/0!</v>
      </c>
      <c r="K219" s="5" t="e">
        <f t="shared" si="107"/>
        <v>#DIV/0!</v>
      </c>
      <c r="L219" s="5" t="e">
        <f t="shared" si="108"/>
        <v>#DIV/0!</v>
      </c>
      <c r="M219" s="20"/>
      <c r="N219" s="19"/>
    </row>
    <row r="220" spans="1:14" s="10" customFormat="1" x14ac:dyDescent="0.25">
      <c r="A220" s="91"/>
      <c r="B220" s="71"/>
      <c r="C220" s="94"/>
      <c r="D220" s="68" t="s">
        <v>760</v>
      </c>
      <c r="E220" s="26">
        <v>0</v>
      </c>
      <c r="F220" s="26">
        <v>0</v>
      </c>
      <c r="G220" s="26">
        <v>0</v>
      </c>
      <c r="H220" s="26"/>
      <c r="I220" s="26"/>
      <c r="J220" s="5" t="e">
        <f t="shared" si="106"/>
        <v>#DIV/0!</v>
      </c>
      <c r="K220" s="5" t="e">
        <f t="shared" si="107"/>
        <v>#DIV/0!</v>
      </c>
      <c r="L220" s="5" t="e">
        <f t="shared" si="108"/>
        <v>#DIV/0!</v>
      </c>
      <c r="M220" s="20"/>
      <c r="N220" s="19">
        <f>G220-H220</f>
        <v>0</v>
      </c>
    </row>
    <row r="221" spans="1:14" s="10" customFormat="1" ht="30" x14ac:dyDescent="0.25">
      <c r="A221" s="91"/>
      <c r="B221" s="71"/>
      <c r="C221" s="94"/>
      <c r="D221" s="68" t="s">
        <v>761</v>
      </c>
      <c r="E221" s="26"/>
      <c r="F221" s="26"/>
      <c r="G221" s="26"/>
      <c r="H221" s="26"/>
      <c r="I221" s="26"/>
      <c r="J221" s="5" t="e">
        <f t="shared" si="106"/>
        <v>#DIV/0!</v>
      </c>
      <c r="K221" s="5" t="e">
        <f t="shared" si="107"/>
        <v>#DIV/0!</v>
      </c>
      <c r="L221" s="5" t="e">
        <f t="shared" si="108"/>
        <v>#DIV/0!</v>
      </c>
      <c r="M221" s="20"/>
      <c r="N221" s="19"/>
    </row>
    <row r="222" spans="1:14" s="10" customFormat="1" x14ac:dyDescent="0.25">
      <c r="A222" s="91"/>
      <c r="B222" s="71"/>
      <c r="C222" s="94"/>
      <c r="D222" s="68" t="s">
        <v>9</v>
      </c>
      <c r="E222" s="26">
        <v>0</v>
      </c>
      <c r="F222" s="26">
        <v>0</v>
      </c>
      <c r="G222" s="26">
        <v>0</v>
      </c>
      <c r="H222" s="26"/>
      <c r="I222" s="26"/>
      <c r="J222" s="5" t="e">
        <f t="shared" si="106"/>
        <v>#DIV/0!</v>
      </c>
      <c r="K222" s="5" t="e">
        <f t="shared" si="107"/>
        <v>#DIV/0!</v>
      </c>
      <c r="L222" s="5" t="e">
        <f t="shared" si="108"/>
        <v>#DIV/0!</v>
      </c>
      <c r="M222" s="20"/>
      <c r="N222" s="19">
        <f>G222-H222</f>
        <v>0</v>
      </c>
    </row>
    <row r="223" spans="1:14" s="10" customFormat="1" x14ac:dyDescent="0.25">
      <c r="A223" s="91"/>
      <c r="B223" s="71"/>
      <c r="C223" s="94"/>
      <c r="D223" s="68" t="s">
        <v>13</v>
      </c>
      <c r="E223" s="26">
        <v>0</v>
      </c>
      <c r="F223" s="26">
        <v>0</v>
      </c>
      <c r="G223" s="26">
        <v>0</v>
      </c>
      <c r="H223" s="26"/>
      <c r="I223" s="26"/>
      <c r="J223" s="5" t="e">
        <f t="shared" si="106"/>
        <v>#DIV/0!</v>
      </c>
      <c r="K223" s="5" t="e">
        <f t="shared" si="107"/>
        <v>#DIV/0!</v>
      </c>
      <c r="L223" s="5" t="e">
        <f t="shared" si="108"/>
        <v>#DIV/0!</v>
      </c>
      <c r="M223" s="20"/>
      <c r="N223" s="19">
        <f>G223-H223</f>
        <v>0</v>
      </c>
    </row>
    <row r="224" spans="1:14" s="7" customFormat="1" x14ac:dyDescent="0.25">
      <c r="A224" s="73" t="s">
        <v>61</v>
      </c>
      <c r="B224" s="122" t="s">
        <v>62</v>
      </c>
      <c r="C224" s="94" t="s">
        <v>12</v>
      </c>
      <c r="D224" s="68" t="s">
        <v>2</v>
      </c>
      <c r="E224" s="1">
        <f>E225+E227+E229+E230</f>
        <v>1798</v>
      </c>
      <c r="F224" s="1">
        <f>F225+F227+F229+F230</f>
        <v>1798</v>
      </c>
      <c r="G224" s="1">
        <f>G225+G227+G229+G230</f>
        <v>1798</v>
      </c>
      <c r="H224" s="1">
        <f t="shared" ref="H224:I224" si="118">H225+H227+H229+H230</f>
        <v>1798</v>
      </c>
      <c r="I224" s="1">
        <f t="shared" si="118"/>
        <v>1798</v>
      </c>
      <c r="J224" s="5">
        <f t="shared" si="106"/>
        <v>100</v>
      </c>
      <c r="K224" s="5">
        <f t="shared" si="107"/>
        <v>100</v>
      </c>
      <c r="L224" s="5">
        <f t="shared" si="108"/>
        <v>100</v>
      </c>
      <c r="M224" s="20"/>
      <c r="N224" s="19">
        <f>G224-H224</f>
        <v>0</v>
      </c>
    </row>
    <row r="225" spans="1:14" s="7" customFormat="1" x14ac:dyDescent="0.25">
      <c r="A225" s="73"/>
      <c r="B225" s="122"/>
      <c r="C225" s="94"/>
      <c r="D225" s="68" t="s">
        <v>3</v>
      </c>
      <c r="E225" s="1">
        <f>E232+E239+E246+E253+E260+E267+E274</f>
        <v>1798</v>
      </c>
      <c r="F225" s="1">
        <f>F232+F239+F246+F253+F260+F267+F274</f>
        <v>1798</v>
      </c>
      <c r="G225" s="1">
        <f>G232+G239+G246+G253+G260+G267+G274</f>
        <v>1798</v>
      </c>
      <c r="H225" s="1">
        <f>H232+H239+H246+H253+H260+H267+H274</f>
        <v>1798</v>
      </c>
      <c r="I225" s="1">
        <f>I232+I239+I246+I253+I260+I267+I274</f>
        <v>1798</v>
      </c>
      <c r="J225" s="5">
        <f t="shared" si="106"/>
        <v>100</v>
      </c>
      <c r="K225" s="5">
        <f t="shared" si="107"/>
        <v>100</v>
      </c>
      <c r="L225" s="5">
        <f t="shared" si="108"/>
        <v>100</v>
      </c>
      <c r="M225" s="20"/>
      <c r="N225" s="19">
        <f>G225-H225</f>
        <v>0</v>
      </c>
    </row>
    <row r="226" spans="1:14" s="7" customFormat="1" ht="30" x14ac:dyDescent="0.25">
      <c r="A226" s="73"/>
      <c r="B226" s="122"/>
      <c r="C226" s="94"/>
      <c r="D226" s="68" t="s">
        <v>759</v>
      </c>
      <c r="E226" s="1"/>
      <c r="F226" s="1"/>
      <c r="G226" s="1"/>
      <c r="H226" s="1"/>
      <c r="I226" s="1"/>
      <c r="J226" s="5" t="e">
        <f t="shared" ref="J226:J255" si="119">I226/E226*100</f>
        <v>#DIV/0!</v>
      </c>
      <c r="K226" s="5" t="e">
        <f t="shared" ref="K226:K255" si="120">I226/F226*100</f>
        <v>#DIV/0!</v>
      </c>
      <c r="L226" s="5" t="e">
        <f t="shared" ref="L226:L255" si="121">H226/G226*100</f>
        <v>#DIV/0!</v>
      </c>
      <c r="M226" s="20"/>
      <c r="N226" s="19"/>
    </row>
    <row r="227" spans="1:14" s="7" customFormat="1" x14ac:dyDescent="0.25">
      <c r="A227" s="73"/>
      <c r="B227" s="122"/>
      <c r="C227" s="94"/>
      <c r="D227" s="68" t="s">
        <v>760</v>
      </c>
      <c r="E227" s="1">
        <f>E234+E240+E248+E255+E262+E269+E276</f>
        <v>0</v>
      </c>
      <c r="F227" s="1">
        <f>F234+F240+F248+F255+F262+F269+F276</f>
        <v>0</v>
      </c>
      <c r="G227" s="1">
        <f>G234+G240+G248+G255+G262+G269+G276</f>
        <v>0</v>
      </c>
      <c r="H227" s="26"/>
      <c r="I227" s="26"/>
      <c r="J227" s="5" t="e">
        <f t="shared" si="119"/>
        <v>#DIV/0!</v>
      </c>
      <c r="K227" s="5" t="e">
        <f t="shared" si="120"/>
        <v>#DIV/0!</v>
      </c>
      <c r="L227" s="5" t="e">
        <f t="shared" si="121"/>
        <v>#DIV/0!</v>
      </c>
      <c r="M227" s="20"/>
      <c r="N227" s="19">
        <f>G227-H227</f>
        <v>0</v>
      </c>
    </row>
    <row r="228" spans="1:14" s="7" customFormat="1" ht="30" x14ac:dyDescent="0.25">
      <c r="A228" s="73"/>
      <c r="B228" s="122"/>
      <c r="C228" s="94"/>
      <c r="D228" s="68" t="s">
        <v>761</v>
      </c>
      <c r="E228" s="1"/>
      <c r="F228" s="1"/>
      <c r="G228" s="1"/>
      <c r="H228" s="26"/>
      <c r="I228" s="26"/>
      <c r="J228" s="5" t="e">
        <f t="shared" si="119"/>
        <v>#DIV/0!</v>
      </c>
      <c r="K228" s="5" t="e">
        <f t="shared" si="120"/>
        <v>#DIV/0!</v>
      </c>
      <c r="L228" s="5" t="e">
        <f t="shared" si="121"/>
        <v>#DIV/0!</v>
      </c>
      <c r="M228" s="20"/>
      <c r="N228" s="19"/>
    </row>
    <row r="229" spans="1:14" s="7" customFormat="1" x14ac:dyDescent="0.25">
      <c r="A229" s="73"/>
      <c r="B229" s="122"/>
      <c r="C229" s="94"/>
      <c r="D229" s="68" t="s">
        <v>9</v>
      </c>
      <c r="E229" s="1">
        <f>E236+E243+E250+E257+E264+E271+E278</f>
        <v>0</v>
      </c>
      <c r="F229" s="1">
        <f>F236+F243+F250+F257+F264+F271+F278</f>
        <v>0</v>
      </c>
      <c r="G229" s="1">
        <f>G236+G243+G250+G257+G264+G271+G278</f>
        <v>0</v>
      </c>
      <c r="H229" s="26"/>
      <c r="I229" s="26"/>
      <c r="J229" s="5" t="e">
        <f t="shared" si="119"/>
        <v>#DIV/0!</v>
      </c>
      <c r="K229" s="5" t="e">
        <f t="shared" si="120"/>
        <v>#DIV/0!</v>
      </c>
      <c r="L229" s="5" t="e">
        <f t="shared" si="121"/>
        <v>#DIV/0!</v>
      </c>
      <c r="M229" s="20"/>
      <c r="N229" s="19">
        <f>G229-H229</f>
        <v>0</v>
      </c>
    </row>
    <row r="230" spans="1:14" s="7" customFormat="1" x14ac:dyDescent="0.25">
      <c r="A230" s="73"/>
      <c r="B230" s="122"/>
      <c r="C230" s="94"/>
      <c r="D230" s="68" t="s">
        <v>13</v>
      </c>
      <c r="E230" s="1">
        <f>E237+E244</f>
        <v>0</v>
      </c>
      <c r="F230" s="1">
        <f>F237+F244</f>
        <v>0</v>
      </c>
      <c r="G230" s="1">
        <f>G237+G244</f>
        <v>0</v>
      </c>
      <c r="H230" s="26"/>
      <c r="I230" s="26"/>
      <c r="J230" s="5" t="e">
        <f t="shared" si="119"/>
        <v>#DIV/0!</v>
      </c>
      <c r="K230" s="5" t="e">
        <f t="shared" si="120"/>
        <v>#DIV/0!</v>
      </c>
      <c r="L230" s="5" t="e">
        <f t="shared" si="121"/>
        <v>#DIV/0!</v>
      </c>
      <c r="M230" s="20"/>
      <c r="N230" s="19">
        <f>G230-H230</f>
        <v>0</v>
      </c>
    </row>
    <row r="231" spans="1:14" s="7" customFormat="1" x14ac:dyDescent="0.25">
      <c r="A231" s="73" t="s">
        <v>63</v>
      </c>
      <c r="B231" s="122" t="s">
        <v>64</v>
      </c>
      <c r="C231" s="94" t="s">
        <v>65</v>
      </c>
      <c r="D231" s="68" t="s">
        <v>2</v>
      </c>
      <c r="E231" s="26">
        <f>SUM(E232)</f>
        <v>198</v>
      </c>
      <c r="F231" s="26">
        <f>SUM(F232)</f>
        <v>198</v>
      </c>
      <c r="G231" s="26">
        <f>SUM(G232)</f>
        <v>198</v>
      </c>
      <c r="H231" s="26">
        <f t="shared" ref="H231:I231" si="122">SUM(H232)</f>
        <v>198</v>
      </c>
      <c r="I231" s="26">
        <f t="shared" si="122"/>
        <v>198</v>
      </c>
      <c r="J231" s="5">
        <f t="shared" si="119"/>
        <v>100</v>
      </c>
      <c r="K231" s="5">
        <f t="shared" si="120"/>
        <v>100</v>
      </c>
      <c r="L231" s="5">
        <f t="shared" si="121"/>
        <v>100</v>
      </c>
      <c r="M231" s="20"/>
      <c r="N231" s="19">
        <f>G231-H231</f>
        <v>0</v>
      </c>
    </row>
    <row r="232" spans="1:14" s="7" customFormat="1" x14ac:dyDescent="0.25">
      <c r="A232" s="73"/>
      <c r="B232" s="122"/>
      <c r="C232" s="94"/>
      <c r="D232" s="68" t="s">
        <v>3</v>
      </c>
      <c r="E232" s="26">
        <v>198</v>
      </c>
      <c r="F232" s="26">
        <v>198</v>
      </c>
      <c r="G232" s="26">
        <v>198</v>
      </c>
      <c r="H232" s="26">
        <v>198</v>
      </c>
      <c r="I232" s="26">
        <v>198</v>
      </c>
      <c r="J232" s="5">
        <f t="shared" si="119"/>
        <v>100</v>
      </c>
      <c r="K232" s="5">
        <f t="shared" si="120"/>
        <v>100</v>
      </c>
      <c r="L232" s="5">
        <f t="shared" si="121"/>
        <v>100</v>
      </c>
      <c r="M232" s="20"/>
      <c r="N232" s="19">
        <f>G232-H232</f>
        <v>0</v>
      </c>
    </row>
    <row r="233" spans="1:14" s="7" customFormat="1" ht="30" x14ac:dyDescent="0.25">
      <c r="A233" s="73"/>
      <c r="B233" s="122"/>
      <c r="C233" s="94"/>
      <c r="D233" s="68" t="s">
        <v>759</v>
      </c>
      <c r="E233" s="26"/>
      <c r="F233" s="26"/>
      <c r="G233" s="26"/>
      <c r="H233" s="26"/>
      <c r="I233" s="26"/>
      <c r="J233" s="5" t="e">
        <f t="shared" si="119"/>
        <v>#DIV/0!</v>
      </c>
      <c r="K233" s="5" t="e">
        <f t="shared" si="120"/>
        <v>#DIV/0!</v>
      </c>
      <c r="L233" s="5" t="e">
        <f t="shared" si="121"/>
        <v>#DIV/0!</v>
      </c>
      <c r="M233" s="20"/>
      <c r="N233" s="19"/>
    </row>
    <row r="234" spans="1:14" s="7" customFormat="1" x14ac:dyDescent="0.25">
      <c r="A234" s="73"/>
      <c r="B234" s="122"/>
      <c r="C234" s="94"/>
      <c r="D234" s="68" t="s">
        <v>760</v>
      </c>
      <c r="E234" s="26">
        <v>0</v>
      </c>
      <c r="F234" s="26">
        <v>0</v>
      </c>
      <c r="G234" s="26">
        <v>0</v>
      </c>
      <c r="H234" s="26"/>
      <c r="I234" s="26"/>
      <c r="J234" s="5" t="e">
        <f t="shared" si="119"/>
        <v>#DIV/0!</v>
      </c>
      <c r="K234" s="5" t="e">
        <f t="shared" si="120"/>
        <v>#DIV/0!</v>
      </c>
      <c r="L234" s="5" t="e">
        <f t="shared" si="121"/>
        <v>#DIV/0!</v>
      </c>
      <c r="M234" s="20"/>
      <c r="N234" s="19">
        <f>G234-H234</f>
        <v>0</v>
      </c>
    </row>
    <row r="235" spans="1:14" s="7" customFormat="1" ht="30" x14ac:dyDescent="0.25">
      <c r="A235" s="73"/>
      <c r="B235" s="122"/>
      <c r="C235" s="94"/>
      <c r="D235" s="68" t="s">
        <v>761</v>
      </c>
      <c r="E235" s="26"/>
      <c r="F235" s="26"/>
      <c r="G235" s="26"/>
      <c r="H235" s="26"/>
      <c r="I235" s="26"/>
      <c r="J235" s="5" t="e">
        <f t="shared" si="119"/>
        <v>#DIV/0!</v>
      </c>
      <c r="K235" s="5" t="e">
        <f t="shared" si="120"/>
        <v>#DIV/0!</v>
      </c>
      <c r="L235" s="5" t="e">
        <f t="shared" si="121"/>
        <v>#DIV/0!</v>
      </c>
      <c r="M235" s="20"/>
      <c r="N235" s="19"/>
    </row>
    <row r="236" spans="1:14" s="7" customFormat="1" x14ac:dyDescent="0.25">
      <c r="A236" s="73"/>
      <c r="B236" s="122"/>
      <c r="C236" s="94"/>
      <c r="D236" s="68" t="s">
        <v>9</v>
      </c>
      <c r="E236" s="26">
        <v>0</v>
      </c>
      <c r="F236" s="26">
        <v>0</v>
      </c>
      <c r="G236" s="26">
        <v>0</v>
      </c>
      <c r="H236" s="26"/>
      <c r="I236" s="26"/>
      <c r="J236" s="5" t="e">
        <f t="shared" si="119"/>
        <v>#DIV/0!</v>
      </c>
      <c r="K236" s="5" t="e">
        <f t="shared" si="120"/>
        <v>#DIV/0!</v>
      </c>
      <c r="L236" s="5" t="e">
        <f t="shared" si="121"/>
        <v>#DIV/0!</v>
      </c>
      <c r="M236" s="20"/>
      <c r="N236" s="19">
        <f>G236-H236</f>
        <v>0</v>
      </c>
    </row>
    <row r="237" spans="1:14" s="7" customFormat="1" x14ac:dyDescent="0.25">
      <c r="A237" s="73"/>
      <c r="B237" s="122"/>
      <c r="C237" s="94"/>
      <c r="D237" s="68" t="s">
        <v>13</v>
      </c>
      <c r="E237" s="26">
        <v>0</v>
      </c>
      <c r="F237" s="26">
        <v>0</v>
      </c>
      <c r="G237" s="26">
        <v>0</v>
      </c>
      <c r="H237" s="26"/>
      <c r="I237" s="26"/>
      <c r="J237" s="5" t="e">
        <f t="shared" si="119"/>
        <v>#DIV/0!</v>
      </c>
      <c r="K237" s="5" t="e">
        <f t="shared" si="120"/>
        <v>#DIV/0!</v>
      </c>
      <c r="L237" s="5" t="e">
        <f t="shared" si="121"/>
        <v>#DIV/0!</v>
      </c>
      <c r="M237" s="20"/>
      <c r="N237" s="19">
        <f>G237-H237</f>
        <v>0</v>
      </c>
    </row>
    <row r="238" spans="1:14" s="7" customFormat="1" x14ac:dyDescent="0.25">
      <c r="A238" s="73" t="s">
        <v>66</v>
      </c>
      <c r="B238" s="122" t="s">
        <v>67</v>
      </c>
      <c r="C238" s="94" t="s">
        <v>65</v>
      </c>
      <c r="D238" s="68" t="s">
        <v>2</v>
      </c>
      <c r="E238" s="26">
        <f>SUM(E239)</f>
        <v>90</v>
      </c>
      <c r="F238" s="26">
        <f>SUM(F239)</f>
        <v>90</v>
      </c>
      <c r="G238" s="26">
        <f>SUM(G239)</f>
        <v>90</v>
      </c>
      <c r="H238" s="26">
        <f t="shared" ref="H238:I238" si="123">SUM(H239)</f>
        <v>90</v>
      </c>
      <c r="I238" s="26">
        <f t="shared" si="123"/>
        <v>90</v>
      </c>
      <c r="J238" s="5">
        <f t="shared" si="119"/>
        <v>100</v>
      </c>
      <c r="K238" s="5">
        <f t="shared" si="120"/>
        <v>100</v>
      </c>
      <c r="L238" s="5">
        <f t="shared" si="121"/>
        <v>100</v>
      </c>
      <c r="M238" s="20"/>
      <c r="N238" s="19">
        <f>G238-H238</f>
        <v>0</v>
      </c>
    </row>
    <row r="239" spans="1:14" s="7" customFormat="1" x14ac:dyDescent="0.25">
      <c r="A239" s="73"/>
      <c r="B239" s="122"/>
      <c r="C239" s="94"/>
      <c r="D239" s="68" t="s">
        <v>3</v>
      </c>
      <c r="E239" s="26">
        <v>90</v>
      </c>
      <c r="F239" s="26">
        <v>90</v>
      </c>
      <c r="G239" s="26">
        <v>90</v>
      </c>
      <c r="H239" s="26">
        <v>90</v>
      </c>
      <c r="I239" s="26">
        <v>90</v>
      </c>
      <c r="J239" s="5">
        <f t="shared" si="119"/>
        <v>100</v>
      </c>
      <c r="K239" s="5">
        <f t="shared" si="120"/>
        <v>100</v>
      </c>
      <c r="L239" s="5">
        <f t="shared" si="121"/>
        <v>100</v>
      </c>
      <c r="M239" s="20"/>
      <c r="N239" s="19">
        <f>G239-H239</f>
        <v>0</v>
      </c>
    </row>
    <row r="240" spans="1:14" s="7" customFormat="1" ht="30" x14ac:dyDescent="0.25">
      <c r="A240" s="73"/>
      <c r="B240" s="122"/>
      <c r="C240" s="94"/>
      <c r="D240" s="68" t="s">
        <v>759</v>
      </c>
      <c r="E240" s="26">
        <v>0</v>
      </c>
      <c r="F240" s="26">
        <v>0</v>
      </c>
      <c r="G240" s="26">
        <v>0</v>
      </c>
      <c r="H240" s="26"/>
      <c r="I240" s="26"/>
      <c r="J240" s="5" t="e">
        <f t="shared" si="119"/>
        <v>#DIV/0!</v>
      </c>
      <c r="K240" s="5" t="e">
        <f t="shared" si="120"/>
        <v>#DIV/0!</v>
      </c>
      <c r="L240" s="5" t="e">
        <f t="shared" si="121"/>
        <v>#DIV/0!</v>
      </c>
      <c r="M240" s="20"/>
    </row>
    <row r="241" spans="1:14" s="7" customFormat="1" x14ac:dyDescent="0.25">
      <c r="A241" s="73"/>
      <c r="B241" s="122"/>
      <c r="C241" s="94"/>
      <c r="D241" s="68" t="s">
        <v>760</v>
      </c>
      <c r="E241" s="26">
        <v>0</v>
      </c>
      <c r="F241" s="26">
        <v>0</v>
      </c>
      <c r="G241" s="26">
        <v>0</v>
      </c>
      <c r="H241" s="26"/>
      <c r="I241" s="26"/>
      <c r="J241" s="5" t="e">
        <f t="shared" si="119"/>
        <v>#DIV/0!</v>
      </c>
      <c r="K241" s="5" t="e">
        <f t="shared" si="120"/>
        <v>#DIV/0!</v>
      </c>
      <c r="L241" s="5" t="e">
        <f t="shared" si="121"/>
        <v>#DIV/0!</v>
      </c>
      <c r="M241" s="20"/>
    </row>
    <row r="242" spans="1:14" s="7" customFormat="1" ht="30" x14ac:dyDescent="0.25">
      <c r="A242" s="73"/>
      <c r="B242" s="122"/>
      <c r="C242" s="94"/>
      <c r="D242" s="68" t="s">
        <v>761</v>
      </c>
      <c r="E242" s="26">
        <v>0</v>
      </c>
      <c r="F242" s="26">
        <v>0</v>
      </c>
      <c r="G242" s="26">
        <v>0</v>
      </c>
      <c r="H242" s="26"/>
      <c r="I242" s="26"/>
      <c r="J242" s="5" t="e">
        <f t="shared" si="119"/>
        <v>#DIV/0!</v>
      </c>
      <c r="K242" s="5" t="e">
        <f t="shared" si="120"/>
        <v>#DIV/0!</v>
      </c>
      <c r="L242" s="5" t="e">
        <f t="shared" si="121"/>
        <v>#DIV/0!</v>
      </c>
      <c r="M242" s="20"/>
    </row>
    <row r="243" spans="1:14" s="7" customFormat="1" x14ac:dyDescent="0.25">
      <c r="A243" s="73"/>
      <c r="B243" s="122"/>
      <c r="C243" s="94"/>
      <c r="D243" s="68" t="s">
        <v>9</v>
      </c>
      <c r="E243" s="26">
        <v>0</v>
      </c>
      <c r="F243" s="26">
        <v>0</v>
      </c>
      <c r="G243" s="26">
        <v>0</v>
      </c>
      <c r="H243" s="26"/>
      <c r="I243" s="26"/>
      <c r="J243" s="5" t="e">
        <f t="shared" si="119"/>
        <v>#DIV/0!</v>
      </c>
      <c r="K243" s="5" t="e">
        <f t="shared" si="120"/>
        <v>#DIV/0!</v>
      </c>
      <c r="L243" s="5" t="e">
        <f t="shared" si="121"/>
        <v>#DIV/0!</v>
      </c>
      <c r="M243" s="20"/>
    </row>
    <row r="244" spans="1:14" s="7" customFormat="1" x14ac:dyDescent="0.25">
      <c r="A244" s="73"/>
      <c r="B244" s="122"/>
      <c r="C244" s="94"/>
      <c r="D244" s="68" t="s">
        <v>13</v>
      </c>
      <c r="E244" s="26">
        <v>0</v>
      </c>
      <c r="F244" s="26">
        <v>0</v>
      </c>
      <c r="G244" s="26">
        <v>0</v>
      </c>
      <c r="H244" s="26"/>
      <c r="I244" s="26"/>
      <c r="J244" s="5" t="e">
        <f t="shared" si="119"/>
        <v>#DIV/0!</v>
      </c>
      <c r="K244" s="5" t="e">
        <f t="shared" si="120"/>
        <v>#DIV/0!</v>
      </c>
      <c r="L244" s="5" t="e">
        <f t="shared" si="121"/>
        <v>#DIV/0!</v>
      </c>
      <c r="M244" s="20"/>
      <c r="N244" s="19">
        <f>G244-H244</f>
        <v>0</v>
      </c>
    </row>
    <row r="245" spans="1:14" s="7" customFormat="1" x14ac:dyDescent="0.25">
      <c r="A245" s="73" t="s">
        <v>68</v>
      </c>
      <c r="B245" s="71" t="s">
        <v>69</v>
      </c>
      <c r="C245" s="94" t="s">
        <v>70</v>
      </c>
      <c r="D245" s="68" t="s">
        <v>2</v>
      </c>
      <c r="E245" s="26">
        <f>SUM(E246)</f>
        <v>270</v>
      </c>
      <c r="F245" s="26">
        <f>SUM(F246)</f>
        <v>270</v>
      </c>
      <c r="G245" s="26">
        <f>SUM(G246)</f>
        <v>270</v>
      </c>
      <c r="H245" s="26">
        <f t="shared" ref="H245:I245" si="124">SUM(H246)</f>
        <v>270</v>
      </c>
      <c r="I245" s="26">
        <f t="shared" si="124"/>
        <v>270</v>
      </c>
      <c r="J245" s="5">
        <f t="shared" si="119"/>
        <v>100</v>
      </c>
      <c r="K245" s="5">
        <f t="shared" si="120"/>
        <v>100</v>
      </c>
      <c r="L245" s="5">
        <f t="shared" si="121"/>
        <v>100</v>
      </c>
      <c r="M245" s="20"/>
      <c r="N245" s="19">
        <f>G245-H245</f>
        <v>0</v>
      </c>
    </row>
    <row r="246" spans="1:14" s="7" customFormat="1" x14ac:dyDescent="0.25">
      <c r="A246" s="73"/>
      <c r="B246" s="71"/>
      <c r="C246" s="94"/>
      <c r="D246" s="68" t="s">
        <v>3</v>
      </c>
      <c r="E246" s="26">
        <v>270</v>
      </c>
      <c r="F246" s="26">
        <v>270</v>
      </c>
      <c r="G246" s="26">
        <v>270</v>
      </c>
      <c r="H246" s="26">
        <v>270</v>
      </c>
      <c r="I246" s="26">
        <v>270</v>
      </c>
      <c r="J246" s="5">
        <f t="shared" si="119"/>
        <v>100</v>
      </c>
      <c r="K246" s="5">
        <f t="shared" si="120"/>
        <v>100</v>
      </c>
      <c r="L246" s="5">
        <f t="shared" si="121"/>
        <v>100</v>
      </c>
      <c r="M246" s="20"/>
      <c r="N246" s="19">
        <f>G246-H246</f>
        <v>0</v>
      </c>
    </row>
    <row r="247" spans="1:14" s="7" customFormat="1" ht="30" x14ac:dyDescent="0.25">
      <c r="A247" s="73"/>
      <c r="B247" s="71"/>
      <c r="C247" s="94"/>
      <c r="D247" s="68" t="s">
        <v>759</v>
      </c>
      <c r="E247" s="26"/>
      <c r="F247" s="26"/>
      <c r="G247" s="26"/>
      <c r="H247" s="26"/>
      <c r="I247" s="26"/>
      <c r="J247" s="5" t="e">
        <f t="shared" si="119"/>
        <v>#DIV/0!</v>
      </c>
      <c r="K247" s="5" t="e">
        <f t="shared" si="120"/>
        <v>#DIV/0!</v>
      </c>
      <c r="L247" s="5" t="e">
        <f t="shared" si="121"/>
        <v>#DIV/0!</v>
      </c>
      <c r="M247" s="20"/>
      <c r="N247" s="19"/>
    </row>
    <row r="248" spans="1:14" s="7" customFormat="1" x14ac:dyDescent="0.25">
      <c r="A248" s="73"/>
      <c r="B248" s="71"/>
      <c r="C248" s="94"/>
      <c r="D248" s="68" t="s">
        <v>760</v>
      </c>
      <c r="E248" s="26">
        <v>0</v>
      </c>
      <c r="F248" s="26">
        <v>0</v>
      </c>
      <c r="G248" s="26">
        <v>0</v>
      </c>
      <c r="H248" s="26"/>
      <c r="I248" s="26"/>
      <c r="J248" s="5" t="e">
        <f t="shared" si="119"/>
        <v>#DIV/0!</v>
      </c>
      <c r="K248" s="5" t="e">
        <f t="shared" si="120"/>
        <v>#DIV/0!</v>
      </c>
      <c r="L248" s="5" t="e">
        <f t="shared" si="121"/>
        <v>#DIV/0!</v>
      </c>
      <c r="M248" s="20"/>
      <c r="N248" s="19">
        <f>G248-H248</f>
        <v>0</v>
      </c>
    </row>
    <row r="249" spans="1:14" s="7" customFormat="1" ht="30" x14ac:dyDescent="0.25">
      <c r="A249" s="73"/>
      <c r="B249" s="71"/>
      <c r="C249" s="94"/>
      <c r="D249" s="68" t="s">
        <v>761</v>
      </c>
      <c r="E249" s="26"/>
      <c r="F249" s="26"/>
      <c r="G249" s="26"/>
      <c r="H249" s="26"/>
      <c r="I249" s="26"/>
      <c r="J249" s="5" t="e">
        <f t="shared" si="119"/>
        <v>#DIV/0!</v>
      </c>
      <c r="K249" s="5" t="e">
        <f t="shared" si="120"/>
        <v>#DIV/0!</v>
      </c>
      <c r="L249" s="5" t="e">
        <f t="shared" si="121"/>
        <v>#DIV/0!</v>
      </c>
      <c r="M249" s="20"/>
      <c r="N249" s="19"/>
    </row>
    <row r="250" spans="1:14" s="7" customFormat="1" x14ac:dyDescent="0.25">
      <c r="A250" s="73"/>
      <c r="B250" s="71"/>
      <c r="C250" s="94"/>
      <c r="D250" s="68" t="s">
        <v>9</v>
      </c>
      <c r="E250" s="26">
        <v>0</v>
      </c>
      <c r="F250" s="26">
        <v>0</v>
      </c>
      <c r="G250" s="26">
        <v>0</v>
      </c>
      <c r="H250" s="26"/>
      <c r="I250" s="26"/>
      <c r="J250" s="5" t="e">
        <f t="shared" si="119"/>
        <v>#DIV/0!</v>
      </c>
      <c r="K250" s="5" t="e">
        <f t="shared" si="120"/>
        <v>#DIV/0!</v>
      </c>
      <c r="L250" s="5" t="e">
        <f t="shared" si="121"/>
        <v>#DIV/0!</v>
      </c>
      <c r="M250" s="20"/>
      <c r="N250" s="19">
        <f>G250-H250</f>
        <v>0</v>
      </c>
    </row>
    <row r="251" spans="1:14" s="7" customFormat="1" x14ac:dyDescent="0.25">
      <c r="A251" s="73"/>
      <c r="B251" s="71"/>
      <c r="C251" s="94"/>
      <c r="D251" s="68" t="s">
        <v>13</v>
      </c>
      <c r="E251" s="26">
        <v>0</v>
      </c>
      <c r="F251" s="26">
        <v>0</v>
      </c>
      <c r="G251" s="26">
        <v>0</v>
      </c>
      <c r="H251" s="26"/>
      <c r="I251" s="26"/>
      <c r="J251" s="5" t="e">
        <f t="shared" si="119"/>
        <v>#DIV/0!</v>
      </c>
      <c r="K251" s="5" t="e">
        <f t="shared" si="120"/>
        <v>#DIV/0!</v>
      </c>
      <c r="L251" s="5" t="e">
        <f t="shared" si="121"/>
        <v>#DIV/0!</v>
      </c>
      <c r="M251" s="20"/>
      <c r="N251" s="19">
        <f>G251-H251</f>
        <v>0</v>
      </c>
    </row>
    <row r="252" spans="1:14" s="7" customFormat="1" x14ac:dyDescent="0.25">
      <c r="A252" s="73" t="s">
        <v>71</v>
      </c>
      <c r="B252" s="122" t="s">
        <v>72</v>
      </c>
      <c r="C252" s="94" t="s">
        <v>40</v>
      </c>
      <c r="D252" s="68" t="s">
        <v>2</v>
      </c>
      <c r="E252" s="26">
        <f>E253</f>
        <v>405</v>
      </c>
      <c r="F252" s="26">
        <f>F253</f>
        <v>405</v>
      </c>
      <c r="G252" s="26">
        <f>G253</f>
        <v>405</v>
      </c>
      <c r="H252" s="26">
        <f t="shared" ref="H252:I252" si="125">H253</f>
        <v>405</v>
      </c>
      <c r="I252" s="26">
        <f t="shared" si="125"/>
        <v>405</v>
      </c>
      <c r="J252" s="5">
        <f t="shared" si="119"/>
        <v>100</v>
      </c>
      <c r="K252" s="5">
        <f t="shared" si="120"/>
        <v>100</v>
      </c>
      <c r="L252" s="5">
        <f t="shared" si="121"/>
        <v>100</v>
      </c>
      <c r="M252" s="20"/>
      <c r="N252" s="19">
        <f>G252-H252</f>
        <v>0</v>
      </c>
    </row>
    <row r="253" spans="1:14" s="7" customFormat="1" x14ac:dyDescent="0.25">
      <c r="A253" s="73"/>
      <c r="B253" s="122"/>
      <c r="C253" s="94"/>
      <c r="D253" s="68" t="s">
        <v>3</v>
      </c>
      <c r="E253" s="26">
        <v>405</v>
      </c>
      <c r="F253" s="26">
        <v>405</v>
      </c>
      <c r="G253" s="26">
        <v>405</v>
      </c>
      <c r="H253" s="26">
        <v>405</v>
      </c>
      <c r="I253" s="26">
        <v>405</v>
      </c>
      <c r="J253" s="5">
        <f t="shared" si="119"/>
        <v>100</v>
      </c>
      <c r="K253" s="5">
        <f t="shared" si="120"/>
        <v>100</v>
      </c>
      <c r="L253" s="5">
        <f t="shared" si="121"/>
        <v>100</v>
      </c>
      <c r="M253" s="20"/>
      <c r="N253" s="19">
        <f>G253-H253</f>
        <v>0</v>
      </c>
    </row>
    <row r="254" spans="1:14" s="7" customFormat="1" ht="30" x14ac:dyDescent="0.25">
      <c r="A254" s="73"/>
      <c r="B254" s="122"/>
      <c r="C254" s="94"/>
      <c r="D254" s="68" t="s">
        <v>759</v>
      </c>
      <c r="E254" s="26"/>
      <c r="F254" s="26"/>
      <c r="G254" s="26"/>
      <c r="H254" s="26"/>
      <c r="I254" s="26"/>
      <c r="J254" s="5" t="e">
        <f t="shared" si="119"/>
        <v>#DIV/0!</v>
      </c>
      <c r="K254" s="5" t="e">
        <f t="shared" si="120"/>
        <v>#DIV/0!</v>
      </c>
      <c r="L254" s="5" t="e">
        <f t="shared" si="121"/>
        <v>#DIV/0!</v>
      </c>
      <c r="M254" s="20"/>
      <c r="N254" s="19"/>
    </row>
    <row r="255" spans="1:14" s="7" customFormat="1" x14ac:dyDescent="0.25">
      <c r="A255" s="73"/>
      <c r="B255" s="122"/>
      <c r="C255" s="94"/>
      <c r="D255" s="68" t="s">
        <v>760</v>
      </c>
      <c r="E255" s="26">
        <v>0</v>
      </c>
      <c r="F255" s="26">
        <v>0</v>
      </c>
      <c r="G255" s="26">
        <v>0</v>
      </c>
      <c r="H255" s="26"/>
      <c r="I255" s="26"/>
      <c r="J255" s="5" t="e">
        <f t="shared" si="119"/>
        <v>#DIV/0!</v>
      </c>
      <c r="K255" s="5" t="e">
        <f t="shared" si="120"/>
        <v>#DIV/0!</v>
      </c>
      <c r="L255" s="5" t="e">
        <f t="shared" si="121"/>
        <v>#DIV/0!</v>
      </c>
      <c r="M255" s="20"/>
      <c r="N255" s="19">
        <f>G255-H255</f>
        <v>0</v>
      </c>
    </row>
    <row r="256" spans="1:14" s="7" customFormat="1" ht="30" x14ac:dyDescent="0.25">
      <c r="A256" s="73"/>
      <c r="B256" s="122"/>
      <c r="C256" s="94"/>
      <c r="D256" s="68" t="s">
        <v>761</v>
      </c>
      <c r="E256" s="26"/>
      <c r="F256" s="26"/>
      <c r="G256" s="26"/>
      <c r="H256" s="26"/>
      <c r="I256" s="26"/>
      <c r="J256" s="5" t="e">
        <f t="shared" ref="J256:J276" si="126">I256/E256*100</f>
        <v>#DIV/0!</v>
      </c>
      <c r="K256" s="5" t="e">
        <f t="shared" ref="K256:K276" si="127">I256/F256*100</f>
        <v>#DIV/0!</v>
      </c>
      <c r="L256" s="5" t="e">
        <f t="shared" ref="L256:L276" si="128">H256/G256*100</f>
        <v>#DIV/0!</v>
      </c>
      <c r="M256" s="20"/>
      <c r="N256" s="19"/>
    </row>
    <row r="257" spans="1:14" s="7" customFormat="1" x14ac:dyDescent="0.25">
      <c r="A257" s="73"/>
      <c r="B257" s="122"/>
      <c r="C257" s="94"/>
      <c r="D257" s="68" t="s">
        <v>9</v>
      </c>
      <c r="E257" s="26">
        <v>0</v>
      </c>
      <c r="F257" s="26">
        <v>0</v>
      </c>
      <c r="G257" s="26">
        <v>0</v>
      </c>
      <c r="H257" s="26"/>
      <c r="I257" s="26"/>
      <c r="J257" s="5" t="e">
        <f t="shared" si="126"/>
        <v>#DIV/0!</v>
      </c>
      <c r="K257" s="5" t="e">
        <f t="shared" si="127"/>
        <v>#DIV/0!</v>
      </c>
      <c r="L257" s="5" t="e">
        <f t="shared" si="128"/>
        <v>#DIV/0!</v>
      </c>
      <c r="M257" s="20"/>
      <c r="N257" s="19">
        <f>G257-H257</f>
        <v>0</v>
      </c>
    </row>
    <row r="258" spans="1:14" s="7" customFormat="1" x14ac:dyDescent="0.25">
      <c r="A258" s="73"/>
      <c r="B258" s="122"/>
      <c r="C258" s="94"/>
      <c r="D258" s="68" t="s">
        <v>13</v>
      </c>
      <c r="E258" s="26">
        <v>0</v>
      </c>
      <c r="F258" s="26">
        <v>0</v>
      </c>
      <c r="G258" s="26">
        <v>0</v>
      </c>
      <c r="H258" s="26"/>
      <c r="I258" s="26"/>
      <c r="J258" s="5" t="e">
        <f t="shared" si="126"/>
        <v>#DIV/0!</v>
      </c>
      <c r="K258" s="5" t="e">
        <f t="shared" si="127"/>
        <v>#DIV/0!</v>
      </c>
      <c r="L258" s="5" t="e">
        <f t="shared" si="128"/>
        <v>#DIV/0!</v>
      </c>
      <c r="M258" s="20"/>
      <c r="N258" s="19">
        <f>G258-H258</f>
        <v>0</v>
      </c>
    </row>
    <row r="259" spans="1:14" s="7" customFormat="1" x14ac:dyDescent="0.25">
      <c r="A259" s="73" t="s">
        <v>73</v>
      </c>
      <c r="B259" s="71" t="s">
        <v>74</v>
      </c>
      <c r="C259" s="94" t="s">
        <v>57</v>
      </c>
      <c r="D259" s="68" t="s">
        <v>2</v>
      </c>
      <c r="E259" s="26">
        <f>E260+E262+E264+E265</f>
        <v>90</v>
      </c>
      <c r="F259" s="26">
        <f>F260+F262+F264+F265</f>
        <v>90</v>
      </c>
      <c r="G259" s="26">
        <f>G260+G262+G264+G265</f>
        <v>90</v>
      </c>
      <c r="H259" s="26">
        <f t="shared" ref="H259:I259" si="129">H260+H262+H264+H265</f>
        <v>90</v>
      </c>
      <c r="I259" s="26">
        <f t="shared" si="129"/>
        <v>90</v>
      </c>
      <c r="J259" s="5">
        <f t="shared" si="126"/>
        <v>100</v>
      </c>
      <c r="K259" s="5">
        <f t="shared" si="127"/>
        <v>100</v>
      </c>
      <c r="L259" s="5">
        <f t="shared" si="128"/>
        <v>100</v>
      </c>
      <c r="M259" s="20"/>
      <c r="N259" s="19">
        <f>G259-H259</f>
        <v>0</v>
      </c>
    </row>
    <row r="260" spans="1:14" s="7" customFormat="1" x14ac:dyDescent="0.25">
      <c r="A260" s="73"/>
      <c r="B260" s="71"/>
      <c r="C260" s="94"/>
      <c r="D260" s="68" t="s">
        <v>3</v>
      </c>
      <c r="E260" s="26">
        <v>90</v>
      </c>
      <c r="F260" s="26">
        <v>90</v>
      </c>
      <c r="G260" s="26">
        <v>90</v>
      </c>
      <c r="H260" s="26">
        <v>90</v>
      </c>
      <c r="I260" s="26">
        <v>90</v>
      </c>
      <c r="J260" s="5">
        <f t="shared" si="126"/>
        <v>100</v>
      </c>
      <c r="K260" s="5">
        <f t="shared" si="127"/>
        <v>100</v>
      </c>
      <c r="L260" s="5">
        <f t="shared" si="128"/>
        <v>100</v>
      </c>
      <c r="M260" s="20"/>
      <c r="N260" s="19">
        <f>G260-H260</f>
        <v>0</v>
      </c>
    </row>
    <row r="261" spans="1:14" s="7" customFormat="1" ht="30" x14ac:dyDescent="0.25">
      <c r="A261" s="73"/>
      <c r="B261" s="71"/>
      <c r="C261" s="94"/>
      <c r="D261" s="68" t="s">
        <v>759</v>
      </c>
      <c r="E261" s="26"/>
      <c r="F261" s="26"/>
      <c r="G261" s="26"/>
      <c r="H261" s="26"/>
      <c r="I261" s="26"/>
      <c r="J261" s="5" t="e">
        <f t="shared" si="126"/>
        <v>#DIV/0!</v>
      </c>
      <c r="K261" s="5" t="e">
        <f t="shared" si="127"/>
        <v>#DIV/0!</v>
      </c>
      <c r="L261" s="5" t="e">
        <f t="shared" si="128"/>
        <v>#DIV/0!</v>
      </c>
      <c r="M261" s="20"/>
      <c r="N261" s="19"/>
    </row>
    <row r="262" spans="1:14" s="7" customFormat="1" x14ac:dyDescent="0.25">
      <c r="A262" s="73"/>
      <c r="B262" s="71"/>
      <c r="C262" s="94"/>
      <c r="D262" s="68" t="s">
        <v>760</v>
      </c>
      <c r="E262" s="26">
        <v>0</v>
      </c>
      <c r="F262" s="26">
        <v>0</v>
      </c>
      <c r="G262" s="26">
        <v>0</v>
      </c>
      <c r="H262" s="26"/>
      <c r="I262" s="26"/>
      <c r="J262" s="5" t="e">
        <f t="shared" si="126"/>
        <v>#DIV/0!</v>
      </c>
      <c r="K262" s="5" t="e">
        <f t="shared" si="127"/>
        <v>#DIV/0!</v>
      </c>
      <c r="L262" s="5" t="e">
        <f t="shared" si="128"/>
        <v>#DIV/0!</v>
      </c>
      <c r="M262" s="20"/>
      <c r="N262" s="19">
        <f>G262-H262</f>
        <v>0</v>
      </c>
    </row>
    <row r="263" spans="1:14" s="7" customFormat="1" ht="30" x14ac:dyDescent="0.25">
      <c r="A263" s="73"/>
      <c r="B263" s="71"/>
      <c r="C263" s="94"/>
      <c r="D263" s="68" t="s">
        <v>761</v>
      </c>
      <c r="E263" s="26"/>
      <c r="F263" s="26"/>
      <c r="G263" s="26"/>
      <c r="H263" s="26"/>
      <c r="I263" s="26"/>
      <c r="J263" s="5" t="e">
        <f t="shared" si="126"/>
        <v>#DIV/0!</v>
      </c>
      <c r="K263" s="5" t="e">
        <f t="shared" si="127"/>
        <v>#DIV/0!</v>
      </c>
      <c r="L263" s="5" t="e">
        <f t="shared" si="128"/>
        <v>#DIV/0!</v>
      </c>
      <c r="M263" s="20"/>
      <c r="N263" s="19"/>
    </row>
    <row r="264" spans="1:14" s="7" customFormat="1" x14ac:dyDescent="0.25">
      <c r="A264" s="73"/>
      <c r="B264" s="71"/>
      <c r="C264" s="94"/>
      <c r="D264" s="68" t="s">
        <v>9</v>
      </c>
      <c r="E264" s="26">
        <v>0</v>
      </c>
      <c r="F264" s="26">
        <v>0</v>
      </c>
      <c r="G264" s="26">
        <v>0</v>
      </c>
      <c r="H264" s="26"/>
      <c r="I264" s="26"/>
      <c r="J264" s="5" t="e">
        <f t="shared" si="126"/>
        <v>#DIV/0!</v>
      </c>
      <c r="K264" s="5" t="e">
        <f t="shared" si="127"/>
        <v>#DIV/0!</v>
      </c>
      <c r="L264" s="5" t="e">
        <f t="shared" si="128"/>
        <v>#DIV/0!</v>
      </c>
      <c r="M264" s="20"/>
      <c r="N264" s="19">
        <f>G264-H264</f>
        <v>0</v>
      </c>
    </row>
    <row r="265" spans="1:14" s="7" customFormat="1" x14ac:dyDescent="0.25">
      <c r="A265" s="73"/>
      <c r="B265" s="71"/>
      <c r="C265" s="94"/>
      <c r="D265" s="68" t="s">
        <v>13</v>
      </c>
      <c r="E265" s="26">
        <v>0</v>
      </c>
      <c r="F265" s="26">
        <v>0</v>
      </c>
      <c r="G265" s="26">
        <v>0</v>
      </c>
      <c r="H265" s="26"/>
      <c r="I265" s="26"/>
      <c r="J265" s="5" t="e">
        <f t="shared" si="126"/>
        <v>#DIV/0!</v>
      </c>
      <c r="K265" s="5" t="e">
        <f t="shared" si="127"/>
        <v>#DIV/0!</v>
      </c>
      <c r="L265" s="5" t="e">
        <f t="shared" si="128"/>
        <v>#DIV/0!</v>
      </c>
      <c r="M265" s="20"/>
      <c r="N265" s="19">
        <f>G265-H265</f>
        <v>0</v>
      </c>
    </row>
    <row r="266" spans="1:14" s="7" customFormat="1" x14ac:dyDescent="0.25">
      <c r="A266" s="73" t="s">
        <v>75</v>
      </c>
      <c r="B266" s="71" t="s">
        <v>76</v>
      </c>
      <c r="C266" s="94" t="s">
        <v>65</v>
      </c>
      <c r="D266" s="68" t="s">
        <v>2</v>
      </c>
      <c r="E266" s="26">
        <f>E267+E269+E271+E272</f>
        <v>45</v>
      </c>
      <c r="F266" s="26">
        <f>F267+F269+F271+F272</f>
        <v>45</v>
      </c>
      <c r="G266" s="26">
        <f>G267+G269+G271+G272</f>
        <v>45</v>
      </c>
      <c r="H266" s="26">
        <f t="shared" ref="H266:I266" si="130">H267+H269+H271+H272</f>
        <v>45</v>
      </c>
      <c r="I266" s="26">
        <f t="shared" si="130"/>
        <v>45</v>
      </c>
      <c r="J266" s="5">
        <f t="shared" si="126"/>
        <v>100</v>
      </c>
      <c r="K266" s="5">
        <f t="shared" si="127"/>
        <v>100</v>
      </c>
      <c r="L266" s="5">
        <f t="shared" si="128"/>
        <v>100</v>
      </c>
      <c r="M266" s="20"/>
      <c r="N266" s="19">
        <f>G266-H266</f>
        <v>0</v>
      </c>
    </row>
    <row r="267" spans="1:14" s="7" customFormat="1" x14ac:dyDescent="0.25">
      <c r="A267" s="73"/>
      <c r="B267" s="71"/>
      <c r="C267" s="94"/>
      <c r="D267" s="68" t="s">
        <v>3</v>
      </c>
      <c r="E267" s="26">
        <v>45</v>
      </c>
      <c r="F267" s="26">
        <v>45</v>
      </c>
      <c r="G267" s="26">
        <v>45</v>
      </c>
      <c r="H267" s="26">
        <v>45</v>
      </c>
      <c r="I267" s="26">
        <v>45</v>
      </c>
      <c r="J267" s="5">
        <f t="shared" si="126"/>
        <v>100</v>
      </c>
      <c r="K267" s="5">
        <f t="shared" si="127"/>
        <v>100</v>
      </c>
      <c r="L267" s="5">
        <f t="shared" si="128"/>
        <v>100</v>
      </c>
      <c r="M267" s="20"/>
      <c r="N267" s="19">
        <f>G267-H267</f>
        <v>0</v>
      </c>
    </row>
    <row r="268" spans="1:14" s="7" customFormat="1" ht="30" x14ac:dyDescent="0.25">
      <c r="A268" s="73"/>
      <c r="B268" s="71"/>
      <c r="C268" s="94"/>
      <c r="D268" s="68" t="s">
        <v>759</v>
      </c>
      <c r="E268" s="26"/>
      <c r="F268" s="26"/>
      <c r="G268" s="26"/>
      <c r="H268" s="26"/>
      <c r="I268" s="26"/>
      <c r="J268" s="5" t="e">
        <f t="shared" si="126"/>
        <v>#DIV/0!</v>
      </c>
      <c r="K268" s="5" t="e">
        <f t="shared" si="127"/>
        <v>#DIV/0!</v>
      </c>
      <c r="L268" s="5" t="e">
        <f t="shared" si="128"/>
        <v>#DIV/0!</v>
      </c>
      <c r="M268" s="20"/>
      <c r="N268" s="19"/>
    </row>
    <row r="269" spans="1:14" s="7" customFormat="1" x14ac:dyDescent="0.25">
      <c r="A269" s="73"/>
      <c r="B269" s="71"/>
      <c r="C269" s="94"/>
      <c r="D269" s="68" t="s">
        <v>760</v>
      </c>
      <c r="E269" s="26">
        <v>0</v>
      </c>
      <c r="F269" s="26">
        <v>0</v>
      </c>
      <c r="G269" s="26">
        <v>0</v>
      </c>
      <c r="H269" s="26"/>
      <c r="I269" s="26"/>
      <c r="J269" s="5" t="e">
        <f t="shared" si="126"/>
        <v>#DIV/0!</v>
      </c>
      <c r="K269" s="5" t="e">
        <f t="shared" si="127"/>
        <v>#DIV/0!</v>
      </c>
      <c r="L269" s="5" t="e">
        <f t="shared" si="128"/>
        <v>#DIV/0!</v>
      </c>
      <c r="M269" s="20"/>
      <c r="N269" s="19">
        <f>G269-H269</f>
        <v>0</v>
      </c>
    </row>
    <row r="270" spans="1:14" s="7" customFormat="1" ht="30" x14ac:dyDescent="0.25">
      <c r="A270" s="73"/>
      <c r="B270" s="71"/>
      <c r="C270" s="94"/>
      <c r="D270" s="68" t="s">
        <v>761</v>
      </c>
      <c r="E270" s="26"/>
      <c r="F270" s="26"/>
      <c r="G270" s="26"/>
      <c r="H270" s="26"/>
      <c r="I270" s="26"/>
      <c r="J270" s="5" t="e">
        <f t="shared" si="126"/>
        <v>#DIV/0!</v>
      </c>
      <c r="K270" s="5" t="e">
        <f t="shared" si="127"/>
        <v>#DIV/0!</v>
      </c>
      <c r="L270" s="5" t="e">
        <f t="shared" si="128"/>
        <v>#DIV/0!</v>
      </c>
      <c r="M270" s="20"/>
      <c r="N270" s="19"/>
    </row>
    <row r="271" spans="1:14" s="7" customFormat="1" x14ac:dyDescent="0.25">
      <c r="A271" s="73"/>
      <c r="B271" s="71"/>
      <c r="C271" s="94"/>
      <c r="D271" s="68" t="s">
        <v>9</v>
      </c>
      <c r="E271" s="26">
        <v>0</v>
      </c>
      <c r="F271" s="26">
        <v>0</v>
      </c>
      <c r="G271" s="26">
        <v>0</v>
      </c>
      <c r="H271" s="26"/>
      <c r="I271" s="26"/>
      <c r="J271" s="5" t="e">
        <f t="shared" si="126"/>
        <v>#DIV/0!</v>
      </c>
      <c r="K271" s="5" t="e">
        <f t="shared" si="127"/>
        <v>#DIV/0!</v>
      </c>
      <c r="L271" s="5" t="e">
        <f t="shared" si="128"/>
        <v>#DIV/0!</v>
      </c>
      <c r="M271" s="20"/>
      <c r="N271" s="19">
        <f>G271-H271</f>
        <v>0</v>
      </c>
    </row>
    <row r="272" spans="1:14" s="7" customFormat="1" x14ac:dyDescent="0.25">
      <c r="A272" s="73"/>
      <c r="B272" s="71"/>
      <c r="C272" s="94"/>
      <c r="D272" s="68" t="s">
        <v>13</v>
      </c>
      <c r="E272" s="26">
        <v>0</v>
      </c>
      <c r="F272" s="26">
        <v>0</v>
      </c>
      <c r="G272" s="26">
        <v>0</v>
      </c>
      <c r="H272" s="26"/>
      <c r="I272" s="26"/>
      <c r="J272" s="5" t="e">
        <f t="shared" si="126"/>
        <v>#DIV/0!</v>
      </c>
      <c r="K272" s="5" t="e">
        <f t="shared" si="127"/>
        <v>#DIV/0!</v>
      </c>
      <c r="L272" s="5" t="e">
        <f t="shared" si="128"/>
        <v>#DIV/0!</v>
      </c>
      <c r="M272" s="20"/>
      <c r="N272" s="19">
        <f>G272-H272</f>
        <v>0</v>
      </c>
    </row>
    <row r="273" spans="1:14" s="7" customFormat="1" x14ac:dyDescent="0.25">
      <c r="A273" s="73" t="s">
        <v>77</v>
      </c>
      <c r="B273" s="122" t="s">
        <v>78</v>
      </c>
      <c r="C273" s="94" t="s">
        <v>79</v>
      </c>
      <c r="D273" s="68" t="s">
        <v>2</v>
      </c>
      <c r="E273" s="26">
        <f>E274+E276+E278+E279</f>
        <v>700</v>
      </c>
      <c r="F273" s="26">
        <f>F274+F276+F278+F279</f>
        <v>700</v>
      </c>
      <c r="G273" s="26">
        <f>G274+G276+G278+G279</f>
        <v>700</v>
      </c>
      <c r="H273" s="26">
        <f t="shared" ref="H273:I273" si="131">H274+H276+H278+H279</f>
        <v>700</v>
      </c>
      <c r="I273" s="26">
        <f t="shared" si="131"/>
        <v>700</v>
      </c>
      <c r="J273" s="5">
        <f t="shared" si="126"/>
        <v>100</v>
      </c>
      <c r="K273" s="5">
        <f t="shared" si="127"/>
        <v>100</v>
      </c>
      <c r="L273" s="5">
        <f t="shared" si="128"/>
        <v>100</v>
      </c>
      <c r="M273" s="20"/>
      <c r="N273" s="19">
        <f>G273-H273</f>
        <v>0</v>
      </c>
    </row>
    <row r="274" spans="1:14" s="7" customFormat="1" x14ac:dyDescent="0.25">
      <c r="A274" s="73"/>
      <c r="B274" s="122"/>
      <c r="C274" s="94"/>
      <c r="D274" s="68" t="s">
        <v>3</v>
      </c>
      <c r="E274" s="26">
        <v>700</v>
      </c>
      <c r="F274" s="26">
        <v>700</v>
      </c>
      <c r="G274" s="26">
        <v>700</v>
      </c>
      <c r="H274" s="26">
        <v>700</v>
      </c>
      <c r="I274" s="26">
        <v>700</v>
      </c>
      <c r="J274" s="5">
        <f t="shared" si="126"/>
        <v>100</v>
      </c>
      <c r="K274" s="5">
        <f t="shared" si="127"/>
        <v>100</v>
      </c>
      <c r="L274" s="5">
        <f t="shared" si="128"/>
        <v>100</v>
      </c>
      <c r="M274" s="20"/>
      <c r="N274" s="19">
        <f>G274-H274</f>
        <v>0</v>
      </c>
    </row>
    <row r="275" spans="1:14" s="7" customFormat="1" ht="30" x14ac:dyDescent="0.25">
      <c r="A275" s="73"/>
      <c r="B275" s="122"/>
      <c r="C275" s="94"/>
      <c r="D275" s="68" t="s">
        <v>759</v>
      </c>
      <c r="E275" s="26"/>
      <c r="F275" s="26"/>
      <c r="G275" s="26"/>
      <c r="H275" s="26"/>
      <c r="I275" s="26"/>
      <c r="J275" s="5" t="e">
        <f t="shared" si="126"/>
        <v>#DIV/0!</v>
      </c>
      <c r="K275" s="5" t="e">
        <f t="shared" si="127"/>
        <v>#DIV/0!</v>
      </c>
      <c r="L275" s="5" t="e">
        <f t="shared" si="128"/>
        <v>#DIV/0!</v>
      </c>
      <c r="M275" s="20"/>
      <c r="N275" s="19"/>
    </row>
    <row r="276" spans="1:14" s="7" customFormat="1" x14ac:dyDescent="0.25">
      <c r="A276" s="73"/>
      <c r="B276" s="122"/>
      <c r="C276" s="94"/>
      <c r="D276" s="68" t="s">
        <v>760</v>
      </c>
      <c r="E276" s="26">
        <v>0</v>
      </c>
      <c r="F276" s="26">
        <v>0</v>
      </c>
      <c r="G276" s="26">
        <v>0</v>
      </c>
      <c r="H276" s="26"/>
      <c r="I276" s="26"/>
      <c r="J276" s="5" t="e">
        <f t="shared" si="126"/>
        <v>#DIV/0!</v>
      </c>
      <c r="K276" s="5" t="e">
        <f t="shared" si="127"/>
        <v>#DIV/0!</v>
      </c>
      <c r="L276" s="5" t="e">
        <f t="shared" si="128"/>
        <v>#DIV/0!</v>
      </c>
      <c r="M276" s="20"/>
      <c r="N276" s="19">
        <f>G276-H276</f>
        <v>0</v>
      </c>
    </row>
    <row r="277" spans="1:14" s="7" customFormat="1" ht="30" x14ac:dyDescent="0.25">
      <c r="A277" s="73"/>
      <c r="B277" s="122"/>
      <c r="C277" s="94"/>
      <c r="D277" s="68" t="s">
        <v>761</v>
      </c>
      <c r="E277" s="26"/>
      <c r="F277" s="26"/>
      <c r="G277" s="26"/>
      <c r="H277" s="26"/>
      <c r="I277" s="26"/>
      <c r="J277" s="5" t="e">
        <f t="shared" ref="J277:J281" si="132">I277/E277*100</f>
        <v>#DIV/0!</v>
      </c>
      <c r="K277" s="5" t="e">
        <f t="shared" ref="K277:K281" si="133">I277/F277*100</f>
        <v>#DIV/0!</v>
      </c>
      <c r="L277" s="5" t="e">
        <f t="shared" ref="L277:L281" si="134">H277/G277*100</f>
        <v>#DIV/0!</v>
      </c>
      <c r="M277" s="20"/>
      <c r="N277" s="19"/>
    </row>
    <row r="278" spans="1:14" s="7" customFormat="1" x14ac:dyDescent="0.25">
      <c r="A278" s="73"/>
      <c r="B278" s="122"/>
      <c r="C278" s="94"/>
      <c r="D278" s="68" t="s">
        <v>9</v>
      </c>
      <c r="E278" s="26">
        <v>0</v>
      </c>
      <c r="F278" s="26">
        <v>0</v>
      </c>
      <c r="G278" s="26">
        <v>0</v>
      </c>
      <c r="H278" s="26"/>
      <c r="I278" s="26"/>
      <c r="J278" s="5" t="e">
        <f t="shared" si="132"/>
        <v>#DIV/0!</v>
      </c>
      <c r="K278" s="5" t="e">
        <f t="shared" si="133"/>
        <v>#DIV/0!</v>
      </c>
      <c r="L278" s="5" t="e">
        <f t="shared" si="134"/>
        <v>#DIV/0!</v>
      </c>
      <c r="M278" s="20"/>
      <c r="N278" s="19">
        <f>G278-H278</f>
        <v>0</v>
      </c>
    </row>
    <row r="279" spans="1:14" s="7" customFormat="1" x14ac:dyDescent="0.25">
      <c r="A279" s="73"/>
      <c r="B279" s="122"/>
      <c r="C279" s="94"/>
      <c r="D279" s="68" t="s">
        <v>13</v>
      </c>
      <c r="E279" s="26">
        <v>0</v>
      </c>
      <c r="F279" s="26">
        <v>0</v>
      </c>
      <c r="G279" s="26">
        <v>0</v>
      </c>
      <c r="H279" s="26"/>
      <c r="I279" s="26"/>
      <c r="J279" s="5" t="e">
        <f t="shared" si="132"/>
        <v>#DIV/0!</v>
      </c>
      <c r="K279" s="5" t="e">
        <f t="shared" si="133"/>
        <v>#DIV/0!</v>
      </c>
      <c r="L279" s="5" t="e">
        <f t="shared" si="134"/>
        <v>#DIV/0!</v>
      </c>
      <c r="M279" s="20"/>
      <c r="N279" s="19">
        <f>G279-H279</f>
        <v>0</v>
      </c>
    </row>
    <row r="280" spans="1:14" s="24" customFormat="1" x14ac:dyDescent="0.25">
      <c r="A280" s="133" t="s">
        <v>80</v>
      </c>
      <c r="B280" s="136" t="s">
        <v>81</v>
      </c>
      <c r="C280" s="121" t="s">
        <v>82</v>
      </c>
      <c r="D280" s="9" t="s">
        <v>2</v>
      </c>
      <c r="E280" s="41">
        <f>E288</f>
        <v>753123.2</v>
      </c>
      <c r="F280" s="41">
        <f t="shared" ref="F280:I280" si="135">F288</f>
        <v>753123.2</v>
      </c>
      <c r="G280" s="41">
        <f t="shared" si="135"/>
        <v>753123.2</v>
      </c>
      <c r="H280" s="41">
        <f t="shared" si="135"/>
        <v>753123.2</v>
      </c>
      <c r="I280" s="41">
        <f t="shared" si="135"/>
        <v>753123.2</v>
      </c>
      <c r="J280" s="5">
        <f t="shared" si="132"/>
        <v>100</v>
      </c>
      <c r="K280" s="5">
        <f t="shared" si="133"/>
        <v>100</v>
      </c>
      <c r="L280" s="5">
        <f t="shared" si="134"/>
        <v>100</v>
      </c>
      <c r="M280" s="20"/>
      <c r="N280" s="19">
        <f>G280-H280</f>
        <v>0</v>
      </c>
    </row>
    <row r="281" spans="1:14" x14ac:dyDescent="0.25">
      <c r="A281" s="134"/>
      <c r="B281" s="137"/>
      <c r="C281" s="121"/>
      <c r="D281" s="9" t="s">
        <v>46</v>
      </c>
      <c r="E281" s="41">
        <f>E289</f>
        <v>595282.1</v>
      </c>
      <c r="F281" s="41">
        <f>F289</f>
        <v>595282.1</v>
      </c>
      <c r="G281" s="41">
        <f>G289</f>
        <v>595282.1</v>
      </c>
      <c r="H281" s="41">
        <f>H289</f>
        <v>595282.1</v>
      </c>
      <c r="I281" s="41">
        <f>I289</f>
        <v>595282.1</v>
      </c>
      <c r="J281" s="5">
        <f t="shared" si="132"/>
        <v>100</v>
      </c>
      <c r="K281" s="5">
        <f t="shared" si="133"/>
        <v>100</v>
      </c>
      <c r="L281" s="5">
        <f t="shared" si="134"/>
        <v>100</v>
      </c>
      <c r="N281" s="19">
        <f>G281-H281</f>
        <v>0</v>
      </c>
    </row>
    <row r="282" spans="1:14" ht="30" x14ac:dyDescent="0.25">
      <c r="A282" s="134"/>
      <c r="B282" s="137"/>
      <c r="C282" s="121"/>
      <c r="D282" s="68" t="s">
        <v>759</v>
      </c>
      <c r="E282" s="41">
        <f t="shared" ref="E282:I282" si="136">E290</f>
        <v>4020.6000000000004</v>
      </c>
      <c r="F282" s="41">
        <f t="shared" si="136"/>
        <v>4020.6000000000004</v>
      </c>
      <c r="G282" s="41">
        <f t="shared" si="136"/>
        <v>4020.6000000000004</v>
      </c>
      <c r="H282" s="41">
        <f t="shared" si="136"/>
        <v>4020.6000000000004</v>
      </c>
      <c r="I282" s="41">
        <f t="shared" si="136"/>
        <v>4020.6000000000004</v>
      </c>
      <c r="J282" s="5">
        <f t="shared" ref="J282:J285" si="137">I282/E282*100</f>
        <v>100</v>
      </c>
      <c r="K282" s="5">
        <f t="shared" ref="K282:K285" si="138">I282/F282*100</f>
        <v>100</v>
      </c>
      <c r="L282" s="5">
        <f t="shared" ref="L282:L285" si="139">H282/G282*100</f>
        <v>100</v>
      </c>
    </row>
    <row r="283" spans="1:14" x14ac:dyDescent="0.25">
      <c r="A283" s="134"/>
      <c r="B283" s="137"/>
      <c r="C283" s="121"/>
      <c r="D283" s="68" t="s">
        <v>760</v>
      </c>
      <c r="E283" s="41">
        <f t="shared" ref="E283:I283" si="140">E291</f>
        <v>32530.1</v>
      </c>
      <c r="F283" s="41">
        <f t="shared" si="140"/>
        <v>32530.1</v>
      </c>
      <c r="G283" s="41">
        <f t="shared" si="140"/>
        <v>32530.1</v>
      </c>
      <c r="H283" s="41">
        <f t="shared" si="140"/>
        <v>32530.1</v>
      </c>
      <c r="I283" s="41">
        <f t="shared" si="140"/>
        <v>32530.1</v>
      </c>
      <c r="J283" s="5">
        <f t="shared" si="137"/>
        <v>100</v>
      </c>
      <c r="K283" s="5">
        <f t="shared" si="138"/>
        <v>100</v>
      </c>
      <c r="L283" s="5">
        <f t="shared" si="139"/>
        <v>100</v>
      </c>
      <c r="N283" s="19">
        <f>G283-H283</f>
        <v>0</v>
      </c>
    </row>
    <row r="284" spans="1:14" ht="30" x14ac:dyDescent="0.25">
      <c r="A284" s="134"/>
      <c r="B284" s="137"/>
      <c r="C284" s="121"/>
      <c r="D284" s="68" t="s">
        <v>761</v>
      </c>
      <c r="E284" s="41">
        <f t="shared" ref="E284:I284" si="141">E292</f>
        <v>32530.1</v>
      </c>
      <c r="F284" s="41">
        <f t="shared" si="141"/>
        <v>32530.1</v>
      </c>
      <c r="G284" s="41">
        <f t="shared" si="141"/>
        <v>32530.1</v>
      </c>
      <c r="H284" s="41">
        <f t="shared" si="141"/>
        <v>32530.1</v>
      </c>
      <c r="I284" s="41">
        <f t="shared" si="141"/>
        <v>32530.1</v>
      </c>
      <c r="J284" s="5">
        <f t="shared" si="137"/>
        <v>100</v>
      </c>
      <c r="K284" s="5">
        <f t="shared" si="138"/>
        <v>100</v>
      </c>
      <c r="L284" s="5">
        <f t="shared" si="139"/>
        <v>100</v>
      </c>
    </row>
    <row r="285" spans="1:14" x14ac:dyDescent="0.25">
      <c r="A285" s="134"/>
      <c r="B285" s="137"/>
      <c r="C285" s="121"/>
      <c r="D285" s="9" t="s">
        <v>5</v>
      </c>
      <c r="E285" s="41">
        <f t="shared" ref="E285:I285" si="142">E293</f>
        <v>78942.3</v>
      </c>
      <c r="F285" s="41">
        <f t="shared" si="142"/>
        <v>78942.3</v>
      </c>
      <c r="G285" s="41">
        <f t="shared" si="142"/>
        <v>78942.3</v>
      </c>
      <c r="H285" s="41">
        <f t="shared" si="142"/>
        <v>78942.3</v>
      </c>
      <c r="I285" s="41">
        <f t="shared" si="142"/>
        <v>78942.3</v>
      </c>
      <c r="J285" s="5">
        <f t="shared" si="137"/>
        <v>100</v>
      </c>
      <c r="K285" s="5">
        <f t="shared" si="138"/>
        <v>100</v>
      </c>
      <c r="L285" s="5">
        <f t="shared" si="139"/>
        <v>100</v>
      </c>
      <c r="N285" s="19">
        <f>G285-H285</f>
        <v>0</v>
      </c>
    </row>
    <row r="286" spans="1:14" x14ac:dyDescent="0.25">
      <c r="A286" s="134"/>
      <c r="B286" s="137"/>
      <c r="C286" s="121"/>
      <c r="D286" s="9" t="s">
        <v>138</v>
      </c>
      <c r="E286" s="41">
        <f t="shared" ref="E286:I286" si="143">E294</f>
        <v>9818</v>
      </c>
      <c r="F286" s="41">
        <f t="shared" si="143"/>
        <v>9818</v>
      </c>
      <c r="G286" s="41">
        <f t="shared" si="143"/>
        <v>9818</v>
      </c>
      <c r="H286" s="41">
        <f t="shared" si="143"/>
        <v>9818</v>
      </c>
      <c r="I286" s="41">
        <f t="shared" si="143"/>
        <v>9818</v>
      </c>
      <c r="J286" s="5">
        <f t="shared" ref="J286" si="144">I286/E286*100</f>
        <v>100</v>
      </c>
      <c r="K286" s="5">
        <f t="shared" ref="K286" si="145">I286/F286*100</f>
        <v>100</v>
      </c>
      <c r="L286" s="5">
        <f t="shared" ref="L286" si="146">H286/G286*100</f>
        <v>100</v>
      </c>
      <c r="N286" s="19">
        <f>G286-H286</f>
        <v>0</v>
      </c>
    </row>
    <row r="287" spans="1:14" x14ac:dyDescent="0.25">
      <c r="A287" s="134"/>
      <c r="B287" s="137"/>
      <c r="C287" s="92" t="s">
        <v>635</v>
      </c>
      <c r="D287" s="93"/>
      <c r="E287" s="93"/>
      <c r="F287" s="93"/>
      <c r="G287" s="93"/>
      <c r="H287" s="93"/>
      <c r="I287" s="93"/>
      <c r="J287" s="93"/>
      <c r="K287" s="93"/>
      <c r="L287" s="93"/>
      <c r="N287" s="19">
        <f>G287-H287</f>
        <v>0</v>
      </c>
    </row>
    <row r="288" spans="1:14" x14ac:dyDescent="0.25">
      <c r="A288" s="134"/>
      <c r="B288" s="137"/>
      <c r="C288" s="121"/>
      <c r="D288" s="9" t="s">
        <v>2</v>
      </c>
      <c r="E288" s="41">
        <f t="shared" ref="E288:I288" si="147">SUM(E289:E294)</f>
        <v>753123.2</v>
      </c>
      <c r="F288" s="41">
        <f t="shared" si="147"/>
        <v>753123.2</v>
      </c>
      <c r="G288" s="41">
        <f t="shared" si="147"/>
        <v>753123.2</v>
      </c>
      <c r="H288" s="41">
        <f t="shared" si="147"/>
        <v>753123.2</v>
      </c>
      <c r="I288" s="41">
        <f t="shared" si="147"/>
        <v>753123.2</v>
      </c>
      <c r="J288" s="5">
        <f t="shared" ref="J288:J326" si="148">I288/E288*100</f>
        <v>100</v>
      </c>
      <c r="K288" s="5">
        <f t="shared" ref="K288:K326" si="149">I288/F288*100</f>
        <v>100</v>
      </c>
      <c r="L288" s="5">
        <f t="shared" ref="L288:L326" si="150">H288/G288*100</f>
        <v>100</v>
      </c>
      <c r="N288" s="19">
        <f>G288-H288</f>
        <v>0</v>
      </c>
    </row>
    <row r="289" spans="1:14" x14ac:dyDescent="0.25">
      <c r="A289" s="134"/>
      <c r="B289" s="137"/>
      <c r="C289" s="121"/>
      <c r="D289" s="9" t="s">
        <v>46</v>
      </c>
      <c r="E289" s="41">
        <f>E296+E303+E331+E408+E504+E537+E565</f>
        <v>595282.1</v>
      </c>
      <c r="F289" s="41">
        <f>F296+F303+F331+F408+F504+F537+F565</f>
        <v>595282.1</v>
      </c>
      <c r="G289" s="41">
        <f>G296+G303+G331+G408+G504+G537+G565</f>
        <v>595282.1</v>
      </c>
      <c r="H289" s="41">
        <f>H296+H303+H331+H408+H504+H537+H565</f>
        <v>595282.1</v>
      </c>
      <c r="I289" s="41">
        <f>I296+I303+I331+I408+I504+I537+I565</f>
        <v>595282.1</v>
      </c>
      <c r="J289" s="5">
        <f t="shared" si="148"/>
        <v>100</v>
      </c>
      <c r="K289" s="5">
        <f t="shared" si="149"/>
        <v>100</v>
      </c>
      <c r="L289" s="5">
        <f t="shared" si="150"/>
        <v>100</v>
      </c>
      <c r="N289" s="19">
        <f>G289-H289</f>
        <v>0</v>
      </c>
    </row>
    <row r="290" spans="1:14" ht="30" x14ac:dyDescent="0.25">
      <c r="A290" s="134"/>
      <c r="B290" s="137"/>
      <c r="C290" s="121"/>
      <c r="D290" s="68" t="s">
        <v>759</v>
      </c>
      <c r="E290" s="41">
        <f t="shared" ref="E290:I290" si="151">E297+E304+E332+E409+E505+E538+E566</f>
        <v>4020.6000000000004</v>
      </c>
      <c r="F290" s="41">
        <f t="shared" si="151"/>
        <v>4020.6000000000004</v>
      </c>
      <c r="G290" s="41">
        <f t="shared" si="151"/>
        <v>4020.6000000000004</v>
      </c>
      <c r="H290" s="41">
        <f t="shared" si="151"/>
        <v>4020.6000000000004</v>
      </c>
      <c r="I290" s="41">
        <f t="shared" si="151"/>
        <v>4020.6000000000004</v>
      </c>
      <c r="J290" s="5">
        <f t="shared" ref="J290:J292" si="152">I290/E290*100</f>
        <v>100</v>
      </c>
      <c r="K290" s="5">
        <f t="shared" ref="K290:K292" si="153">I290/F290*100</f>
        <v>100</v>
      </c>
      <c r="L290" s="5">
        <f t="shared" ref="L290:L292" si="154">H290/G290*100</f>
        <v>100</v>
      </c>
    </row>
    <row r="291" spans="1:14" x14ac:dyDescent="0.25">
      <c r="A291" s="134"/>
      <c r="B291" s="137"/>
      <c r="C291" s="121"/>
      <c r="D291" s="68" t="s">
        <v>760</v>
      </c>
      <c r="E291" s="41">
        <f t="shared" ref="E291:I291" si="155">E298+E305+E333+E410+E506+E539+E567</f>
        <v>32530.1</v>
      </c>
      <c r="F291" s="41">
        <f t="shared" si="155"/>
        <v>32530.1</v>
      </c>
      <c r="G291" s="41">
        <f t="shared" si="155"/>
        <v>32530.1</v>
      </c>
      <c r="H291" s="41">
        <f t="shared" si="155"/>
        <v>32530.1</v>
      </c>
      <c r="I291" s="41">
        <f t="shared" si="155"/>
        <v>32530.1</v>
      </c>
      <c r="J291" s="5">
        <f t="shared" si="152"/>
        <v>100</v>
      </c>
      <c r="K291" s="5">
        <f t="shared" si="153"/>
        <v>100</v>
      </c>
      <c r="L291" s="5">
        <f t="shared" si="154"/>
        <v>100</v>
      </c>
      <c r="N291" s="19">
        <f>G291-H291</f>
        <v>0</v>
      </c>
    </row>
    <row r="292" spans="1:14" ht="30" x14ac:dyDescent="0.25">
      <c r="A292" s="134"/>
      <c r="B292" s="137"/>
      <c r="C292" s="121"/>
      <c r="D292" s="68" t="s">
        <v>761</v>
      </c>
      <c r="E292" s="41">
        <f t="shared" ref="E292:I292" si="156">E299+E306+E334+E411+E507+E540+E568</f>
        <v>32530.1</v>
      </c>
      <c r="F292" s="41">
        <f t="shared" si="156"/>
        <v>32530.1</v>
      </c>
      <c r="G292" s="41">
        <f t="shared" si="156"/>
        <v>32530.1</v>
      </c>
      <c r="H292" s="41">
        <f t="shared" si="156"/>
        <v>32530.1</v>
      </c>
      <c r="I292" s="41">
        <f t="shared" si="156"/>
        <v>32530.1</v>
      </c>
      <c r="J292" s="5">
        <f t="shared" si="152"/>
        <v>100</v>
      </c>
      <c r="K292" s="5">
        <f t="shared" si="153"/>
        <v>100</v>
      </c>
      <c r="L292" s="5">
        <f t="shared" si="154"/>
        <v>100</v>
      </c>
    </row>
    <row r="293" spans="1:14" x14ac:dyDescent="0.25">
      <c r="A293" s="134"/>
      <c r="B293" s="137"/>
      <c r="C293" s="121"/>
      <c r="D293" s="9" t="s">
        <v>5</v>
      </c>
      <c r="E293" s="41">
        <f t="shared" ref="E293:I294" si="157">E300+E307+E335+E412+E508+E541+E569</f>
        <v>78942.3</v>
      </c>
      <c r="F293" s="41">
        <f t="shared" si="157"/>
        <v>78942.3</v>
      </c>
      <c r="G293" s="41">
        <f t="shared" si="157"/>
        <v>78942.3</v>
      </c>
      <c r="H293" s="41">
        <f t="shared" si="157"/>
        <v>78942.3</v>
      </c>
      <c r="I293" s="41">
        <f t="shared" si="157"/>
        <v>78942.3</v>
      </c>
      <c r="J293" s="5">
        <f t="shared" si="148"/>
        <v>100</v>
      </c>
      <c r="K293" s="5">
        <f t="shared" si="149"/>
        <v>100</v>
      </c>
      <c r="L293" s="5">
        <f t="shared" si="150"/>
        <v>100</v>
      </c>
      <c r="N293" s="19">
        <f>G293-H293</f>
        <v>0</v>
      </c>
    </row>
    <row r="294" spans="1:14" x14ac:dyDescent="0.25">
      <c r="A294" s="135"/>
      <c r="B294" s="138"/>
      <c r="C294" s="121"/>
      <c r="D294" s="9" t="s">
        <v>138</v>
      </c>
      <c r="E294" s="41">
        <f t="shared" si="157"/>
        <v>9818</v>
      </c>
      <c r="F294" s="41">
        <f t="shared" si="157"/>
        <v>9818</v>
      </c>
      <c r="G294" s="41">
        <f t="shared" si="157"/>
        <v>9818</v>
      </c>
      <c r="H294" s="41">
        <f t="shared" si="157"/>
        <v>9818</v>
      </c>
      <c r="I294" s="41">
        <f t="shared" si="157"/>
        <v>9818</v>
      </c>
      <c r="J294" s="5">
        <f t="shared" si="148"/>
        <v>100</v>
      </c>
      <c r="K294" s="5">
        <f t="shared" si="149"/>
        <v>100</v>
      </c>
      <c r="L294" s="5">
        <f t="shared" si="150"/>
        <v>100</v>
      </c>
      <c r="N294" s="19">
        <f>G294-H294</f>
        <v>0</v>
      </c>
    </row>
    <row r="295" spans="1:14" s="7" customFormat="1" x14ac:dyDescent="0.25">
      <c r="A295" s="132" t="s">
        <v>83</v>
      </c>
      <c r="B295" s="122" t="s">
        <v>84</v>
      </c>
      <c r="C295" s="94" t="s">
        <v>16</v>
      </c>
      <c r="D295" s="68" t="s">
        <v>2</v>
      </c>
      <c r="E295" s="26">
        <f>E296+E298+E300+E301</f>
        <v>666851.80000000005</v>
      </c>
      <c r="F295" s="26">
        <f>F296+F298+F300+F301</f>
        <v>666851.80000000005</v>
      </c>
      <c r="G295" s="26">
        <f t="shared" ref="G295:I295" si="158">G296+G298+G300+G301</f>
        <v>666851.80000000005</v>
      </c>
      <c r="H295" s="26">
        <f t="shared" si="158"/>
        <v>666851.80000000005</v>
      </c>
      <c r="I295" s="26">
        <f t="shared" si="158"/>
        <v>666851.80000000005</v>
      </c>
      <c r="J295" s="5">
        <f t="shared" si="148"/>
        <v>100</v>
      </c>
      <c r="K295" s="5">
        <f t="shared" si="149"/>
        <v>100</v>
      </c>
      <c r="L295" s="5">
        <f t="shared" si="150"/>
        <v>100</v>
      </c>
      <c r="M295" s="20"/>
      <c r="N295" s="19">
        <f>G295-H295</f>
        <v>0</v>
      </c>
    </row>
    <row r="296" spans="1:14" s="7" customFormat="1" x14ac:dyDescent="0.25">
      <c r="A296" s="132"/>
      <c r="B296" s="122"/>
      <c r="C296" s="94"/>
      <c r="D296" s="68" t="s">
        <v>3</v>
      </c>
      <c r="E296" s="26">
        <v>578091.5</v>
      </c>
      <c r="F296" s="26">
        <v>578091.5</v>
      </c>
      <c r="G296" s="26">
        <v>578091.5</v>
      </c>
      <c r="H296" s="26">
        <v>578091.5</v>
      </c>
      <c r="I296" s="26">
        <v>578091.5</v>
      </c>
      <c r="J296" s="5">
        <f t="shared" si="148"/>
        <v>100</v>
      </c>
      <c r="K296" s="5">
        <f t="shared" si="149"/>
        <v>100</v>
      </c>
      <c r="L296" s="5">
        <f t="shared" si="150"/>
        <v>100</v>
      </c>
      <c r="M296" s="20"/>
      <c r="N296" s="19">
        <f>G296-H296</f>
        <v>0</v>
      </c>
    </row>
    <row r="297" spans="1:14" s="7" customFormat="1" ht="30" x14ac:dyDescent="0.25">
      <c r="A297" s="132"/>
      <c r="B297" s="122"/>
      <c r="C297" s="94"/>
      <c r="D297" s="68" t="s">
        <v>759</v>
      </c>
      <c r="E297" s="26"/>
      <c r="F297" s="26"/>
      <c r="G297" s="26"/>
      <c r="H297" s="26"/>
      <c r="I297" s="26"/>
      <c r="J297" s="5"/>
      <c r="K297" s="5"/>
      <c r="L297" s="5"/>
      <c r="M297" s="20"/>
      <c r="N297" s="19"/>
    </row>
    <row r="298" spans="1:14" s="7" customFormat="1" x14ac:dyDescent="0.25">
      <c r="A298" s="132"/>
      <c r="B298" s="122"/>
      <c r="C298" s="94"/>
      <c r="D298" s="68" t="s">
        <v>760</v>
      </c>
      <c r="E298" s="26">
        <v>0</v>
      </c>
      <c r="F298" s="26">
        <v>0</v>
      </c>
      <c r="G298" s="42"/>
      <c r="H298" s="26"/>
      <c r="I298" s="26"/>
      <c r="J298" s="5" t="e">
        <f t="shared" si="148"/>
        <v>#DIV/0!</v>
      </c>
      <c r="K298" s="5" t="e">
        <f t="shared" si="149"/>
        <v>#DIV/0!</v>
      </c>
      <c r="L298" s="5" t="e">
        <f t="shared" si="150"/>
        <v>#DIV/0!</v>
      </c>
      <c r="M298" s="20"/>
      <c r="N298" s="19">
        <f>G298-H298</f>
        <v>0</v>
      </c>
    </row>
    <row r="299" spans="1:14" s="7" customFormat="1" ht="30" x14ac:dyDescent="0.25">
      <c r="A299" s="132"/>
      <c r="B299" s="122"/>
      <c r="C299" s="94"/>
      <c r="D299" s="68" t="s">
        <v>761</v>
      </c>
      <c r="E299" s="26"/>
      <c r="F299" s="26"/>
      <c r="G299" s="42"/>
      <c r="H299" s="26"/>
      <c r="I299" s="26"/>
      <c r="J299" s="5"/>
      <c r="K299" s="5"/>
      <c r="L299" s="5"/>
      <c r="M299" s="20"/>
      <c r="N299" s="19"/>
    </row>
    <row r="300" spans="1:14" s="7" customFormat="1" x14ac:dyDescent="0.25">
      <c r="A300" s="132"/>
      <c r="B300" s="122"/>
      <c r="C300" s="94"/>
      <c r="D300" s="68" t="s">
        <v>9</v>
      </c>
      <c r="E300" s="26">
        <v>78942.3</v>
      </c>
      <c r="F300" s="26">
        <v>78942.3</v>
      </c>
      <c r="G300" s="26">
        <v>78942.3</v>
      </c>
      <c r="H300" s="26">
        <v>78942.3</v>
      </c>
      <c r="I300" s="26">
        <v>78942.3</v>
      </c>
      <c r="J300" s="5">
        <f t="shared" si="148"/>
        <v>100</v>
      </c>
      <c r="K300" s="5">
        <f t="shared" si="149"/>
        <v>100</v>
      </c>
      <c r="L300" s="5">
        <f t="shared" si="150"/>
        <v>100</v>
      </c>
      <c r="M300" s="20"/>
      <c r="N300" s="19">
        <f>G300-H300</f>
        <v>0</v>
      </c>
    </row>
    <row r="301" spans="1:14" s="7" customFormat="1" x14ac:dyDescent="0.25">
      <c r="A301" s="132"/>
      <c r="B301" s="122"/>
      <c r="C301" s="94"/>
      <c r="D301" s="68" t="s">
        <v>13</v>
      </c>
      <c r="E301" s="26">
        <v>9818</v>
      </c>
      <c r="F301" s="26">
        <v>9818</v>
      </c>
      <c r="G301" s="26">
        <v>9818</v>
      </c>
      <c r="H301" s="26">
        <v>9818</v>
      </c>
      <c r="I301" s="26">
        <v>9818</v>
      </c>
      <c r="J301" s="5">
        <f t="shared" si="148"/>
        <v>100</v>
      </c>
      <c r="K301" s="5">
        <f t="shared" si="149"/>
        <v>100</v>
      </c>
      <c r="L301" s="5">
        <f t="shared" si="150"/>
        <v>100</v>
      </c>
      <c r="M301" s="20"/>
      <c r="N301" s="19">
        <f>G301-H301</f>
        <v>0</v>
      </c>
    </row>
    <row r="302" spans="1:14" s="27" customFormat="1" x14ac:dyDescent="0.25">
      <c r="A302" s="132" t="s">
        <v>85</v>
      </c>
      <c r="B302" s="75" t="s">
        <v>642</v>
      </c>
      <c r="C302" s="75" t="s">
        <v>482</v>
      </c>
      <c r="D302" s="9" t="s">
        <v>2</v>
      </c>
      <c r="E302" s="41">
        <f>E309+E316+E323</f>
        <v>5760</v>
      </c>
      <c r="F302" s="41">
        <f t="shared" ref="F302:I302" si="159">F309+F316+F323</f>
        <v>5760</v>
      </c>
      <c r="G302" s="41">
        <f t="shared" si="159"/>
        <v>5760</v>
      </c>
      <c r="H302" s="41">
        <f t="shared" si="159"/>
        <v>5760</v>
      </c>
      <c r="I302" s="41">
        <f t="shared" si="159"/>
        <v>5760</v>
      </c>
      <c r="J302" s="5">
        <f t="shared" si="148"/>
        <v>100</v>
      </c>
      <c r="K302" s="5">
        <f t="shared" si="149"/>
        <v>100</v>
      </c>
      <c r="L302" s="5">
        <f t="shared" si="150"/>
        <v>100</v>
      </c>
      <c r="M302" s="20"/>
      <c r="N302" s="19">
        <f>G302-H302</f>
        <v>0</v>
      </c>
    </row>
    <row r="303" spans="1:14" s="27" customFormat="1" x14ac:dyDescent="0.25">
      <c r="A303" s="132"/>
      <c r="B303" s="76"/>
      <c r="C303" s="76"/>
      <c r="D303" s="9" t="s">
        <v>46</v>
      </c>
      <c r="E303" s="41">
        <f>E310+E317+E324</f>
        <v>5760</v>
      </c>
      <c r="F303" s="41">
        <f>F310+F317+F324</f>
        <v>5760</v>
      </c>
      <c r="G303" s="41">
        <f>G310+G317+G324</f>
        <v>5760</v>
      </c>
      <c r="H303" s="41">
        <f>H310+H317+H324</f>
        <v>5760</v>
      </c>
      <c r="I303" s="41">
        <f>I310+I317+I324</f>
        <v>5760</v>
      </c>
      <c r="J303" s="5">
        <f t="shared" si="148"/>
        <v>100</v>
      </c>
      <c r="K303" s="5">
        <f t="shared" si="149"/>
        <v>100</v>
      </c>
      <c r="L303" s="5">
        <f t="shared" si="150"/>
        <v>100</v>
      </c>
      <c r="M303" s="20"/>
      <c r="N303" s="19">
        <f>G303-H303</f>
        <v>0</v>
      </c>
    </row>
    <row r="304" spans="1:14" s="27" customFormat="1" ht="30" x14ac:dyDescent="0.25">
      <c r="A304" s="132"/>
      <c r="B304" s="76"/>
      <c r="C304" s="76"/>
      <c r="D304" s="68" t="s">
        <v>759</v>
      </c>
      <c r="E304" s="41"/>
      <c r="F304" s="41"/>
      <c r="G304" s="41"/>
      <c r="H304" s="41"/>
      <c r="I304" s="41"/>
      <c r="J304" s="5" t="e">
        <f t="shared" ref="J304:J309" si="160">I304/E304*100</f>
        <v>#DIV/0!</v>
      </c>
      <c r="K304" s="5" t="e">
        <f t="shared" ref="K304:K309" si="161">I304/F304*100</f>
        <v>#DIV/0!</v>
      </c>
      <c r="L304" s="5" t="e">
        <f t="shared" ref="L304:L309" si="162">H304/G304*100</f>
        <v>#DIV/0!</v>
      </c>
      <c r="M304" s="20"/>
      <c r="N304" s="19"/>
    </row>
    <row r="305" spans="1:14" s="27" customFormat="1" x14ac:dyDescent="0.25">
      <c r="A305" s="132"/>
      <c r="B305" s="76"/>
      <c r="C305" s="76"/>
      <c r="D305" s="68" t="s">
        <v>760</v>
      </c>
      <c r="E305" s="41">
        <f>E312+E319+E326</f>
        <v>0</v>
      </c>
      <c r="F305" s="41">
        <f>F312+F319+F326</f>
        <v>0</v>
      </c>
      <c r="G305" s="41">
        <f>G312+G319+G326</f>
        <v>0</v>
      </c>
      <c r="H305" s="41">
        <f>H312+H319+H326</f>
        <v>0</v>
      </c>
      <c r="I305" s="41">
        <f>I312+I319+I326</f>
        <v>0</v>
      </c>
      <c r="J305" s="5" t="e">
        <f t="shared" si="160"/>
        <v>#DIV/0!</v>
      </c>
      <c r="K305" s="5" t="e">
        <f t="shared" si="161"/>
        <v>#DIV/0!</v>
      </c>
      <c r="L305" s="5" t="e">
        <f t="shared" si="162"/>
        <v>#DIV/0!</v>
      </c>
      <c r="M305" s="20"/>
      <c r="N305" s="19">
        <f>G305-H305</f>
        <v>0</v>
      </c>
    </row>
    <row r="306" spans="1:14" s="27" customFormat="1" ht="30" x14ac:dyDescent="0.25">
      <c r="A306" s="132"/>
      <c r="B306" s="76"/>
      <c r="C306" s="76"/>
      <c r="D306" s="68" t="s">
        <v>761</v>
      </c>
      <c r="E306" s="41"/>
      <c r="F306" s="41"/>
      <c r="G306" s="41"/>
      <c r="H306" s="41"/>
      <c r="I306" s="41"/>
      <c r="J306" s="5" t="e">
        <f t="shared" si="160"/>
        <v>#DIV/0!</v>
      </c>
      <c r="K306" s="5" t="e">
        <f t="shared" si="161"/>
        <v>#DIV/0!</v>
      </c>
      <c r="L306" s="5" t="e">
        <f t="shared" si="162"/>
        <v>#DIV/0!</v>
      </c>
      <c r="M306" s="20"/>
      <c r="N306" s="19"/>
    </row>
    <row r="307" spans="1:14" s="27" customFormat="1" x14ac:dyDescent="0.25">
      <c r="A307" s="132"/>
      <c r="B307" s="76"/>
      <c r="C307" s="76"/>
      <c r="D307" s="9" t="s">
        <v>5</v>
      </c>
      <c r="E307" s="41">
        <f t="shared" ref="E307:I308" si="163">E314+E321+E328</f>
        <v>0</v>
      </c>
      <c r="F307" s="41">
        <f t="shared" si="163"/>
        <v>0</v>
      </c>
      <c r="G307" s="41">
        <f t="shared" si="163"/>
        <v>0</v>
      </c>
      <c r="H307" s="41">
        <f t="shared" si="163"/>
        <v>0</v>
      </c>
      <c r="I307" s="41">
        <f t="shared" si="163"/>
        <v>0</v>
      </c>
      <c r="J307" s="5" t="e">
        <f t="shared" si="160"/>
        <v>#DIV/0!</v>
      </c>
      <c r="K307" s="5" t="e">
        <f t="shared" si="161"/>
        <v>#DIV/0!</v>
      </c>
      <c r="L307" s="5" t="e">
        <f t="shared" si="162"/>
        <v>#DIV/0!</v>
      </c>
      <c r="M307" s="20"/>
      <c r="N307" s="19">
        <f>G307-H307</f>
        <v>0</v>
      </c>
    </row>
    <row r="308" spans="1:14" s="27" customFormat="1" x14ac:dyDescent="0.25">
      <c r="A308" s="132"/>
      <c r="B308" s="77"/>
      <c r="C308" s="77"/>
      <c r="D308" s="9" t="s">
        <v>138</v>
      </c>
      <c r="E308" s="41">
        <f t="shared" si="163"/>
        <v>0</v>
      </c>
      <c r="F308" s="41">
        <f t="shared" si="163"/>
        <v>0</v>
      </c>
      <c r="G308" s="41">
        <f t="shared" si="163"/>
        <v>0</v>
      </c>
      <c r="H308" s="41">
        <f t="shared" si="163"/>
        <v>0</v>
      </c>
      <c r="I308" s="41">
        <f t="shared" si="163"/>
        <v>0</v>
      </c>
      <c r="J308" s="5" t="e">
        <f t="shared" si="160"/>
        <v>#DIV/0!</v>
      </c>
      <c r="K308" s="5" t="e">
        <f t="shared" si="161"/>
        <v>#DIV/0!</v>
      </c>
      <c r="L308" s="5" t="e">
        <f t="shared" si="162"/>
        <v>#DIV/0!</v>
      </c>
      <c r="M308" s="20"/>
      <c r="N308" s="19">
        <f>G308-H308</f>
        <v>0</v>
      </c>
    </row>
    <row r="309" spans="1:14" s="7" customFormat="1" x14ac:dyDescent="0.25">
      <c r="A309" s="91" t="s">
        <v>86</v>
      </c>
      <c r="B309" s="122" t="s">
        <v>87</v>
      </c>
      <c r="C309" s="94" t="s">
        <v>88</v>
      </c>
      <c r="D309" s="68" t="s">
        <v>2</v>
      </c>
      <c r="E309" s="1">
        <f>SUM(E310)</f>
        <v>100</v>
      </c>
      <c r="F309" s="1">
        <f>SUM(F310)</f>
        <v>100</v>
      </c>
      <c r="G309" s="1">
        <f>SUM(G310)</f>
        <v>100</v>
      </c>
      <c r="H309" s="1">
        <f t="shared" ref="H309:I309" si="164">SUM(H310)</f>
        <v>100</v>
      </c>
      <c r="I309" s="1">
        <f t="shared" si="164"/>
        <v>100</v>
      </c>
      <c r="J309" s="5">
        <f t="shared" si="160"/>
        <v>100</v>
      </c>
      <c r="K309" s="5">
        <f t="shared" si="161"/>
        <v>100</v>
      </c>
      <c r="L309" s="5">
        <f t="shared" si="162"/>
        <v>100</v>
      </c>
      <c r="M309" s="20"/>
      <c r="N309" s="19">
        <f>G309-H309</f>
        <v>0</v>
      </c>
    </row>
    <row r="310" spans="1:14" s="7" customFormat="1" x14ac:dyDescent="0.25">
      <c r="A310" s="91"/>
      <c r="B310" s="122"/>
      <c r="C310" s="94"/>
      <c r="D310" s="68" t="s">
        <v>3</v>
      </c>
      <c r="E310" s="1">
        <v>100</v>
      </c>
      <c r="F310" s="1">
        <v>100</v>
      </c>
      <c r="G310" s="1">
        <v>100</v>
      </c>
      <c r="H310" s="26">
        <v>100</v>
      </c>
      <c r="I310" s="26">
        <v>100</v>
      </c>
      <c r="J310" s="5">
        <f t="shared" si="148"/>
        <v>100</v>
      </c>
      <c r="K310" s="5">
        <f t="shared" si="149"/>
        <v>100</v>
      </c>
      <c r="L310" s="5">
        <f t="shared" si="150"/>
        <v>100</v>
      </c>
      <c r="M310" s="20"/>
      <c r="N310" s="19">
        <f>G310-H310</f>
        <v>0</v>
      </c>
    </row>
    <row r="311" spans="1:14" s="7" customFormat="1" ht="30" x14ac:dyDescent="0.25">
      <c r="A311" s="91"/>
      <c r="B311" s="122"/>
      <c r="C311" s="94"/>
      <c r="D311" s="68" t="s">
        <v>759</v>
      </c>
      <c r="E311" s="1"/>
      <c r="F311" s="1"/>
      <c r="G311" s="1"/>
      <c r="H311" s="26"/>
      <c r="I311" s="26"/>
      <c r="J311" s="5" t="e">
        <f t="shared" ref="J311:J325" si="165">I311/E311*100</f>
        <v>#DIV/0!</v>
      </c>
      <c r="K311" s="5" t="e">
        <f t="shared" ref="K311:K325" si="166">I311/F311*100</f>
        <v>#DIV/0!</v>
      </c>
      <c r="L311" s="5" t="e">
        <f t="shared" ref="L311:L325" si="167">H311/G311*100</f>
        <v>#DIV/0!</v>
      </c>
      <c r="M311" s="20"/>
      <c r="N311" s="19"/>
    </row>
    <row r="312" spans="1:14" s="7" customFormat="1" x14ac:dyDescent="0.25">
      <c r="A312" s="91"/>
      <c r="B312" s="122"/>
      <c r="C312" s="94"/>
      <c r="D312" s="68" t="s">
        <v>760</v>
      </c>
      <c r="E312" s="1">
        <v>0</v>
      </c>
      <c r="F312" s="1">
        <v>0</v>
      </c>
      <c r="G312" s="1">
        <v>0</v>
      </c>
      <c r="H312" s="26"/>
      <c r="I312" s="26"/>
      <c r="J312" s="5" t="e">
        <f t="shared" si="165"/>
        <v>#DIV/0!</v>
      </c>
      <c r="K312" s="5" t="e">
        <f t="shared" si="166"/>
        <v>#DIV/0!</v>
      </c>
      <c r="L312" s="5" t="e">
        <f t="shared" si="167"/>
        <v>#DIV/0!</v>
      </c>
      <c r="M312" s="20"/>
      <c r="N312" s="19">
        <f>G312-H312</f>
        <v>0</v>
      </c>
    </row>
    <row r="313" spans="1:14" s="7" customFormat="1" ht="30" x14ac:dyDescent="0.25">
      <c r="A313" s="91"/>
      <c r="B313" s="122"/>
      <c r="C313" s="94"/>
      <c r="D313" s="68" t="s">
        <v>761</v>
      </c>
      <c r="E313" s="1"/>
      <c r="F313" s="1"/>
      <c r="G313" s="1"/>
      <c r="H313" s="26"/>
      <c r="I313" s="26"/>
      <c r="J313" s="5" t="e">
        <f t="shared" si="165"/>
        <v>#DIV/0!</v>
      </c>
      <c r="K313" s="5" t="e">
        <f t="shared" si="166"/>
        <v>#DIV/0!</v>
      </c>
      <c r="L313" s="5" t="e">
        <f t="shared" si="167"/>
        <v>#DIV/0!</v>
      </c>
      <c r="M313" s="20"/>
      <c r="N313" s="19"/>
    </row>
    <row r="314" spans="1:14" s="7" customFormat="1" x14ac:dyDescent="0.25">
      <c r="A314" s="91"/>
      <c r="B314" s="122"/>
      <c r="C314" s="94"/>
      <c r="D314" s="68" t="s">
        <v>9</v>
      </c>
      <c r="E314" s="1">
        <v>0</v>
      </c>
      <c r="F314" s="1">
        <v>0</v>
      </c>
      <c r="G314" s="1">
        <v>0</v>
      </c>
      <c r="H314" s="26"/>
      <c r="I314" s="26"/>
      <c r="J314" s="5" t="e">
        <f t="shared" si="165"/>
        <v>#DIV/0!</v>
      </c>
      <c r="K314" s="5" t="e">
        <f t="shared" si="166"/>
        <v>#DIV/0!</v>
      </c>
      <c r="L314" s="5" t="e">
        <f t="shared" si="167"/>
        <v>#DIV/0!</v>
      </c>
      <c r="M314" s="20"/>
      <c r="N314" s="19">
        <f>G314-H314</f>
        <v>0</v>
      </c>
    </row>
    <row r="315" spans="1:14" s="7" customFormat="1" x14ac:dyDescent="0.25">
      <c r="A315" s="91"/>
      <c r="B315" s="122"/>
      <c r="C315" s="94"/>
      <c r="D315" s="68" t="s">
        <v>13</v>
      </c>
      <c r="E315" s="1">
        <v>0</v>
      </c>
      <c r="F315" s="1">
        <v>0</v>
      </c>
      <c r="G315" s="1">
        <v>0</v>
      </c>
      <c r="H315" s="26"/>
      <c r="I315" s="26"/>
      <c r="J315" s="5" t="e">
        <f t="shared" si="165"/>
        <v>#DIV/0!</v>
      </c>
      <c r="K315" s="5" t="e">
        <f t="shared" si="166"/>
        <v>#DIV/0!</v>
      </c>
      <c r="L315" s="5" t="e">
        <f t="shared" si="167"/>
        <v>#DIV/0!</v>
      </c>
      <c r="M315" s="20"/>
      <c r="N315" s="19">
        <f>G315-H315</f>
        <v>0</v>
      </c>
    </row>
    <row r="316" spans="1:14" s="7" customFormat="1" x14ac:dyDescent="0.25">
      <c r="A316" s="91" t="s">
        <v>89</v>
      </c>
      <c r="B316" s="71" t="s">
        <v>90</v>
      </c>
      <c r="C316" s="94" t="s">
        <v>88</v>
      </c>
      <c r="D316" s="68" t="s">
        <v>2</v>
      </c>
      <c r="E316" s="1">
        <f>SUM(E317)</f>
        <v>3500</v>
      </c>
      <c r="F316" s="1">
        <f>SUM(F317)</f>
        <v>3500</v>
      </c>
      <c r="G316" s="1">
        <f>SUM(G317)</f>
        <v>3500</v>
      </c>
      <c r="H316" s="1">
        <f t="shared" ref="H316:I316" si="168">SUM(H317)</f>
        <v>3500</v>
      </c>
      <c r="I316" s="1">
        <f t="shared" si="168"/>
        <v>3500</v>
      </c>
      <c r="J316" s="5">
        <f t="shared" si="165"/>
        <v>100</v>
      </c>
      <c r="K316" s="5">
        <f t="shared" si="166"/>
        <v>100</v>
      </c>
      <c r="L316" s="5">
        <f t="shared" si="167"/>
        <v>100</v>
      </c>
      <c r="M316" s="20"/>
      <c r="N316" s="19">
        <f>G316-H316</f>
        <v>0</v>
      </c>
    </row>
    <row r="317" spans="1:14" s="7" customFormat="1" x14ac:dyDescent="0.25">
      <c r="A317" s="91"/>
      <c r="B317" s="71"/>
      <c r="C317" s="94"/>
      <c r="D317" s="68" t="s">
        <v>46</v>
      </c>
      <c r="E317" s="1">
        <v>3500</v>
      </c>
      <c r="F317" s="1">
        <v>3500</v>
      </c>
      <c r="G317" s="1">
        <v>3500</v>
      </c>
      <c r="H317" s="26">
        <v>3500</v>
      </c>
      <c r="I317" s="26">
        <v>3500</v>
      </c>
      <c r="J317" s="5">
        <f t="shared" si="165"/>
        <v>100</v>
      </c>
      <c r="K317" s="5">
        <f t="shared" si="166"/>
        <v>100</v>
      </c>
      <c r="L317" s="5">
        <f t="shared" si="167"/>
        <v>100</v>
      </c>
      <c r="M317" s="20"/>
      <c r="N317" s="19">
        <f>G317-H317</f>
        <v>0</v>
      </c>
    </row>
    <row r="318" spans="1:14" s="7" customFormat="1" ht="30" x14ac:dyDescent="0.25">
      <c r="A318" s="91"/>
      <c r="B318" s="71"/>
      <c r="C318" s="94"/>
      <c r="D318" s="68" t="s">
        <v>759</v>
      </c>
      <c r="E318" s="1"/>
      <c r="F318" s="1"/>
      <c r="G318" s="1"/>
      <c r="H318" s="26"/>
      <c r="I318" s="26"/>
      <c r="J318" s="5" t="e">
        <f t="shared" si="165"/>
        <v>#DIV/0!</v>
      </c>
      <c r="K318" s="5" t="e">
        <f t="shared" si="166"/>
        <v>#DIV/0!</v>
      </c>
      <c r="L318" s="5" t="e">
        <f t="shared" si="167"/>
        <v>#DIV/0!</v>
      </c>
      <c r="M318" s="20"/>
      <c r="N318" s="19"/>
    </row>
    <row r="319" spans="1:14" s="7" customFormat="1" x14ac:dyDescent="0.25">
      <c r="A319" s="91"/>
      <c r="B319" s="71"/>
      <c r="C319" s="94"/>
      <c r="D319" s="68" t="s">
        <v>760</v>
      </c>
      <c r="E319" s="1">
        <v>0</v>
      </c>
      <c r="F319" s="1">
        <v>0</v>
      </c>
      <c r="G319" s="1">
        <v>0</v>
      </c>
      <c r="H319" s="26"/>
      <c r="I319" s="26"/>
      <c r="J319" s="5" t="e">
        <f t="shared" si="165"/>
        <v>#DIV/0!</v>
      </c>
      <c r="K319" s="5" t="e">
        <f t="shared" si="166"/>
        <v>#DIV/0!</v>
      </c>
      <c r="L319" s="5" t="e">
        <f t="shared" si="167"/>
        <v>#DIV/0!</v>
      </c>
      <c r="M319" s="20"/>
      <c r="N319" s="19">
        <f>G319-H319</f>
        <v>0</v>
      </c>
    </row>
    <row r="320" spans="1:14" s="7" customFormat="1" ht="30" x14ac:dyDescent="0.25">
      <c r="A320" s="91"/>
      <c r="B320" s="71"/>
      <c r="C320" s="94"/>
      <c r="D320" s="68" t="s">
        <v>761</v>
      </c>
      <c r="E320" s="1"/>
      <c r="F320" s="1"/>
      <c r="G320" s="1"/>
      <c r="H320" s="26"/>
      <c r="I320" s="26"/>
      <c r="J320" s="5" t="e">
        <f t="shared" si="165"/>
        <v>#DIV/0!</v>
      </c>
      <c r="K320" s="5" t="e">
        <f t="shared" si="166"/>
        <v>#DIV/0!</v>
      </c>
      <c r="L320" s="5" t="e">
        <f t="shared" si="167"/>
        <v>#DIV/0!</v>
      </c>
      <c r="M320" s="20"/>
      <c r="N320" s="19"/>
    </row>
    <row r="321" spans="1:14" s="7" customFormat="1" x14ac:dyDescent="0.25">
      <c r="A321" s="91"/>
      <c r="B321" s="71"/>
      <c r="C321" s="94"/>
      <c r="D321" s="68" t="s">
        <v>9</v>
      </c>
      <c r="E321" s="1">
        <v>0</v>
      </c>
      <c r="F321" s="1">
        <v>0</v>
      </c>
      <c r="G321" s="1">
        <v>0</v>
      </c>
      <c r="H321" s="26"/>
      <c r="I321" s="26"/>
      <c r="J321" s="5" t="e">
        <f t="shared" si="165"/>
        <v>#DIV/0!</v>
      </c>
      <c r="K321" s="5" t="e">
        <f t="shared" si="166"/>
        <v>#DIV/0!</v>
      </c>
      <c r="L321" s="5" t="e">
        <f t="shared" si="167"/>
        <v>#DIV/0!</v>
      </c>
      <c r="M321" s="20"/>
      <c r="N321" s="19">
        <f>G321-H321</f>
        <v>0</v>
      </c>
    </row>
    <row r="322" spans="1:14" s="7" customFormat="1" x14ac:dyDescent="0.25">
      <c r="A322" s="91"/>
      <c r="B322" s="71"/>
      <c r="C322" s="94"/>
      <c r="D322" s="68" t="s">
        <v>13</v>
      </c>
      <c r="E322" s="1">
        <v>0</v>
      </c>
      <c r="F322" s="1">
        <v>0</v>
      </c>
      <c r="G322" s="1">
        <v>0</v>
      </c>
      <c r="H322" s="26"/>
      <c r="I322" s="26"/>
      <c r="J322" s="5" t="e">
        <f t="shared" si="165"/>
        <v>#DIV/0!</v>
      </c>
      <c r="K322" s="5" t="e">
        <f t="shared" si="166"/>
        <v>#DIV/0!</v>
      </c>
      <c r="L322" s="5" t="e">
        <f t="shared" si="167"/>
        <v>#DIV/0!</v>
      </c>
      <c r="M322" s="20"/>
      <c r="N322" s="19">
        <f>G322-H322</f>
        <v>0</v>
      </c>
    </row>
    <row r="323" spans="1:14" s="7" customFormat="1" x14ac:dyDescent="0.25">
      <c r="A323" s="91" t="s">
        <v>91</v>
      </c>
      <c r="B323" s="122" t="s">
        <v>92</v>
      </c>
      <c r="C323" s="94" t="s">
        <v>93</v>
      </c>
      <c r="D323" s="68" t="s">
        <v>2</v>
      </c>
      <c r="E323" s="1">
        <f>E324</f>
        <v>2160</v>
      </c>
      <c r="F323" s="1">
        <f>F324</f>
        <v>2160</v>
      </c>
      <c r="G323" s="1">
        <f>G324</f>
        <v>2160</v>
      </c>
      <c r="H323" s="1">
        <f t="shared" ref="H323:I323" si="169">H324</f>
        <v>2160</v>
      </c>
      <c r="I323" s="1">
        <f t="shared" si="169"/>
        <v>2160</v>
      </c>
      <c r="J323" s="5">
        <f t="shared" si="165"/>
        <v>100</v>
      </c>
      <c r="K323" s="5">
        <f t="shared" si="166"/>
        <v>100</v>
      </c>
      <c r="L323" s="5">
        <f t="shared" si="167"/>
        <v>100</v>
      </c>
      <c r="M323" s="20"/>
      <c r="N323" s="19">
        <f>G323-H323</f>
        <v>0</v>
      </c>
    </row>
    <row r="324" spans="1:14" s="7" customFormat="1" x14ac:dyDescent="0.25">
      <c r="A324" s="91"/>
      <c r="B324" s="122"/>
      <c r="C324" s="94"/>
      <c r="D324" s="68" t="s">
        <v>3</v>
      </c>
      <c r="E324" s="1">
        <v>2160</v>
      </c>
      <c r="F324" s="1">
        <v>2160</v>
      </c>
      <c r="G324" s="1">
        <v>2160</v>
      </c>
      <c r="H324" s="26">
        <v>2160</v>
      </c>
      <c r="I324" s="26">
        <v>2160</v>
      </c>
      <c r="J324" s="5">
        <f t="shared" si="165"/>
        <v>100</v>
      </c>
      <c r="K324" s="5">
        <f t="shared" si="166"/>
        <v>100</v>
      </c>
      <c r="L324" s="5">
        <f t="shared" si="167"/>
        <v>100</v>
      </c>
      <c r="M324" s="20"/>
      <c r="N324" s="19">
        <f>G324-H324</f>
        <v>0</v>
      </c>
    </row>
    <row r="325" spans="1:14" s="7" customFormat="1" ht="30" x14ac:dyDescent="0.25">
      <c r="A325" s="91"/>
      <c r="B325" s="122"/>
      <c r="C325" s="94"/>
      <c r="D325" s="68" t="s">
        <v>759</v>
      </c>
      <c r="E325" s="1"/>
      <c r="F325" s="1"/>
      <c r="G325" s="1"/>
      <c r="H325" s="26"/>
      <c r="I325" s="26"/>
      <c r="J325" s="5" t="e">
        <f t="shared" si="165"/>
        <v>#DIV/0!</v>
      </c>
      <c r="K325" s="5" t="e">
        <f t="shared" si="166"/>
        <v>#DIV/0!</v>
      </c>
      <c r="L325" s="5" t="e">
        <f t="shared" si="167"/>
        <v>#DIV/0!</v>
      </c>
      <c r="M325" s="20"/>
      <c r="N325" s="19"/>
    </row>
    <row r="326" spans="1:14" s="7" customFormat="1" x14ac:dyDescent="0.25">
      <c r="A326" s="91"/>
      <c r="B326" s="122"/>
      <c r="C326" s="94"/>
      <c r="D326" s="68" t="s">
        <v>760</v>
      </c>
      <c r="E326" s="1">
        <v>0</v>
      </c>
      <c r="F326" s="1">
        <v>0</v>
      </c>
      <c r="G326" s="1">
        <v>0</v>
      </c>
      <c r="H326" s="26"/>
      <c r="I326" s="26"/>
      <c r="J326" s="5" t="e">
        <f t="shared" si="148"/>
        <v>#DIV/0!</v>
      </c>
      <c r="K326" s="5" t="e">
        <f t="shared" si="149"/>
        <v>#DIV/0!</v>
      </c>
      <c r="L326" s="5" t="e">
        <f t="shared" si="150"/>
        <v>#DIV/0!</v>
      </c>
      <c r="M326" s="20"/>
      <c r="N326" s="19">
        <f>G326-H326</f>
        <v>0</v>
      </c>
    </row>
    <row r="327" spans="1:14" s="7" customFormat="1" ht="30" x14ac:dyDescent="0.25">
      <c r="A327" s="91"/>
      <c r="B327" s="122"/>
      <c r="C327" s="94"/>
      <c r="D327" s="68" t="s">
        <v>761</v>
      </c>
      <c r="E327" s="1"/>
      <c r="F327" s="1"/>
      <c r="G327" s="1"/>
      <c r="H327" s="26"/>
      <c r="I327" s="26"/>
      <c r="J327" s="5" t="e">
        <f t="shared" ref="J327:J390" si="170">I327/E327*100</f>
        <v>#DIV/0!</v>
      </c>
      <c r="K327" s="5" t="e">
        <f t="shared" ref="K327:K390" si="171">I327/F327*100</f>
        <v>#DIV/0!</v>
      </c>
      <c r="L327" s="5" t="e">
        <f t="shared" ref="L327:L390" si="172">H327/G327*100</f>
        <v>#DIV/0!</v>
      </c>
      <c r="M327" s="20"/>
      <c r="N327" s="19"/>
    </row>
    <row r="328" spans="1:14" s="7" customFormat="1" x14ac:dyDescent="0.25">
      <c r="A328" s="91"/>
      <c r="B328" s="122"/>
      <c r="C328" s="94"/>
      <c r="D328" s="68" t="s">
        <v>9</v>
      </c>
      <c r="E328" s="1">
        <v>0</v>
      </c>
      <c r="F328" s="1">
        <v>0</v>
      </c>
      <c r="G328" s="1">
        <v>0</v>
      </c>
      <c r="H328" s="26"/>
      <c r="I328" s="26"/>
      <c r="J328" s="5" t="e">
        <f t="shared" si="170"/>
        <v>#DIV/0!</v>
      </c>
      <c r="K328" s="5" t="e">
        <f t="shared" si="171"/>
        <v>#DIV/0!</v>
      </c>
      <c r="L328" s="5" t="e">
        <f t="shared" si="172"/>
        <v>#DIV/0!</v>
      </c>
      <c r="M328" s="20"/>
      <c r="N328" s="19">
        <f>G328-H328</f>
        <v>0</v>
      </c>
    </row>
    <row r="329" spans="1:14" s="7" customFormat="1" x14ac:dyDescent="0.25">
      <c r="A329" s="91"/>
      <c r="B329" s="122"/>
      <c r="C329" s="94"/>
      <c r="D329" s="68" t="s">
        <v>13</v>
      </c>
      <c r="E329" s="1">
        <v>0</v>
      </c>
      <c r="F329" s="1">
        <v>0</v>
      </c>
      <c r="G329" s="1">
        <v>0</v>
      </c>
      <c r="H329" s="26"/>
      <c r="I329" s="26"/>
      <c r="J329" s="5" t="e">
        <f t="shared" si="170"/>
        <v>#DIV/0!</v>
      </c>
      <c r="K329" s="5" t="e">
        <f t="shared" si="171"/>
        <v>#DIV/0!</v>
      </c>
      <c r="L329" s="5" t="e">
        <f t="shared" si="172"/>
        <v>#DIV/0!</v>
      </c>
      <c r="M329" s="20"/>
      <c r="N329" s="19">
        <f>G329-H329</f>
        <v>0</v>
      </c>
    </row>
    <row r="330" spans="1:14" s="7" customFormat="1" x14ac:dyDescent="0.25">
      <c r="A330" s="73" t="s">
        <v>94</v>
      </c>
      <c r="B330" s="122" t="s">
        <v>95</v>
      </c>
      <c r="C330" s="94" t="s">
        <v>12</v>
      </c>
      <c r="D330" s="68" t="s">
        <v>2</v>
      </c>
      <c r="E330" s="3">
        <f>SUM(E331)</f>
        <v>5950</v>
      </c>
      <c r="F330" s="3">
        <f>SUM(F331)</f>
        <v>5950</v>
      </c>
      <c r="G330" s="3">
        <f>SUM(G331)</f>
        <v>5950</v>
      </c>
      <c r="H330" s="3">
        <f t="shared" ref="H330:I330" si="173">SUM(H331)</f>
        <v>5950</v>
      </c>
      <c r="I330" s="3">
        <f t="shared" si="173"/>
        <v>5950</v>
      </c>
      <c r="J330" s="5">
        <f t="shared" si="170"/>
        <v>100</v>
      </c>
      <c r="K330" s="5">
        <f t="shared" si="171"/>
        <v>100</v>
      </c>
      <c r="L330" s="5">
        <f t="shared" si="172"/>
        <v>100</v>
      </c>
      <c r="M330" s="20"/>
      <c r="N330" s="19">
        <f>G330-H330</f>
        <v>0</v>
      </c>
    </row>
    <row r="331" spans="1:14" s="7" customFormat="1" x14ac:dyDescent="0.25">
      <c r="A331" s="73"/>
      <c r="B331" s="122"/>
      <c r="C331" s="94"/>
      <c r="D331" s="68" t="s">
        <v>46</v>
      </c>
      <c r="E331" s="2">
        <f>E338+E345+E352+E359+E366+E373+E380+E387+E394+E401</f>
        <v>5950</v>
      </c>
      <c r="F331" s="2">
        <f>F338+F345+F352+F359+F366+F373+F380+F387+F394+F401</f>
        <v>5950</v>
      </c>
      <c r="G331" s="2">
        <f>G338+G345+G352+G359+G366+G373+G380+G387+G394+G401</f>
        <v>5950</v>
      </c>
      <c r="H331" s="2">
        <f>H338+H345+H352+H359+H366+H373+H380+H387+H394+H401</f>
        <v>5950</v>
      </c>
      <c r="I331" s="2">
        <f>I338+I345+I352+I359+I366+I373+I380+I387+I394+I401</f>
        <v>5950</v>
      </c>
      <c r="J331" s="5">
        <f t="shared" si="170"/>
        <v>100</v>
      </c>
      <c r="K331" s="5">
        <f t="shared" si="171"/>
        <v>100</v>
      </c>
      <c r="L331" s="5">
        <f t="shared" si="172"/>
        <v>100</v>
      </c>
      <c r="M331" s="20"/>
      <c r="N331" s="19">
        <f>G331-H331</f>
        <v>0</v>
      </c>
    </row>
    <row r="332" spans="1:14" s="7" customFormat="1" ht="30" x14ac:dyDescent="0.25">
      <c r="A332" s="73"/>
      <c r="B332" s="122"/>
      <c r="C332" s="94"/>
      <c r="D332" s="68" t="s">
        <v>759</v>
      </c>
      <c r="E332" s="2"/>
      <c r="F332" s="2"/>
      <c r="G332" s="2"/>
      <c r="H332" s="2"/>
      <c r="I332" s="2"/>
      <c r="J332" s="5" t="e">
        <f t="shared" si="170"/>
        <v>#DIV/0!</v>
      </c>
      <c r="K332" s="5" t="e">
        <f t="shared" si="171"/>
        <v>#DIV/0!</v>
      </c>
      <c r="L332" s="5" t="e">
        <f t="shared" si="172"/>
        <v>#DIV/0!</v>
      </c>
      <c r="M332" s="20"/>
      <c r="N332" s="19"/>
    </row>
    <row r="333" spans="1:14" s="7" customFormat="1" x14ac:dyDescent="0.25">
      <c r="A333" s="73"/>
      <c r="B333" s="122"/>
      <c r="C333" s="94"/>
      <c r="D333" s="68" t="s">
        <v>760</v>
      </c>
      <c r="E333" s="1">
        <v>0</v>
      </c>
      <c r="F333" s="1">
        <v>0</v>
      </c>
      <c r="G333" s="42"/>
      <c r="H333" s="26"/>
      <c r="I333" s="26"/>
      <c r="J333" s="5" t="e">
        <f t="shared" si="170"/>
        <v>#DIV/0!</v>
      </c>
      <c r="K333" s="5" t="e">
        <f t="shared" si="171"/>
        <v>#DIV/0!</v>
      </c>
      <c r="L333" s="5" t="e">
        <f t="shared" si="172"/>
        <v>#DIV/0!</v>
      </c>
      <c r="M333" s="20"/>
      <c r="N333" s="19">
        <f>G333-H333</f>
        <v>0</v>
      </c>
    </row>
    <row r="334" spans="1:14" s="7" customFormat="1" ht="30" x14ac:dyDescent="0.25">
      <c r="A334" s="73"/>
      <c r="B334" s="122"/>
      <c r="C334" s="94"/>
      <c r="D334" s="68" t="s">
        <v>761</v>
      </c>
      <c r="E334" s="1"/>
      <c r="F334" s="1"/>
      <c r="G334" s="42"/>
      <c r="H334" s="26"/>
      <c r="I334" s="26"/>
      <c r="J334" s="5" t="e">
        <f t="shared" si="170"/>
        <v>#DIV/0!</v>
      </c>
      <c r="K334" s="5" t="e">
        <f t="shared" si="171"/>
        <v>#DIV/0!</v>
      </c>
      <c r="L334" s="5" t="e">
        <f t="shared" si="172"/>
        <v>#DIV/0!</v>
      </c>
      <c r="M334" s="20"/>
      <c r="N334" s="19"/>
    </row>
    <row r="335" spans="1:14" s="7" customFormat="1" x14ac:dyDescent="0.25">
      <c r="A335" s="73"/>
      <c r="B335" s="122"/>
      <c r="C335" s="94"/>
      <c r="D335" s="68" t="s">
        <v>5</v>
      </c>
      <c r="E335" s="1">
        <v>0</v>
      </c>
      <c r="F335" s="1">
        <v>0</v>
      </c>
      <c r="G335" s="42"/>
      <c r="H335" s="26"/>
      <c r="I335" s="26"/>
      <c r="J335" s="5" t="e">
        <f t="shared" si="170"/>
        <v>#DIV/0!</v>
      </c>
      <c r="K335" s="5" t="e">
        <f t="shared" si="171"/>
        <v>#DIV/0!</v>
      </c>
      <c r="L335" s="5" t="e">
        <f t="shared" si="172"/>
        <v>#DIV/0!</v>
      </c>
      <c r="M335" s="20"/>
      <c r="N335" s="19">
        <f>G335-H335</f>
        <v>0</v>
      </c>
    </row>
    <row r="336" spans="1:14" s="7" customFormat="1" x14ac:dyDescent="0.25">
      <c r="A336" s="73"/>
      <c r="B336" s="122"/>
      <c r="C336" s="94"/>
      <c r="D336" s="68" t="s">
        <v>13</v>
      </c>
      <c r="E336" s="1">
        <v>0</v>
      </c>
      <c r="F336" s="1">
        <v>0</v>
      </c>
      <c r="G336" s="42"/>
      <c r="H336" s="26"/>
      <c r="I336" s="26"/>
      <c r="J336" s="5" t="e">
        <f t="shared" si="170"/>
        <v>#DIV/0!</v>
      </c>
      <c r="K336" s="5" t="e">
        <f t="shared" si="171"/>
        <v>#DIV/0!</v>
      </c>
      <c r="L336" s="5" t="e">
        <f t="shared" si="172"/>
        <v>#DIV/0!</v>
      </c>
      <c r="M336" s="20"/>
      <c r="N336" s="19">
        <f>G336-H336</f>
        <v>0</v>
      </c>
    </row>
    <row r="337" spans="1:14" s="7" customFormat="1" x14ac:dyDescent="0.25">
      <c r="A337" s="73" t="s">
        <v>96</v>
      </c>
      <c r="B337" s="122" t="s">
        <v>97</v>
      </c>
      <c r="C337" s="94" t="s">
        <v>88</v>
      </c>
      <c r="D337" s="68" t="s">
        <v>2</v>
      </c>
      <c r="E337" s="2">
        <f>E338</f>
        <v>500</v>
      </c>
      <c r="F337" s="2">
        <f>F338</f>
        <v>500</v>
      </c>
      <c r="G337" s="2">
        <f>G338</f>
        <v>500</v>
      </c>
      <c r="H337" s="2">
        <f t="shared" ref="H337:I337" si="174">H338</f>
        <v>500</v>
      </c>
      <c r="I337" s="2">
        <f t="shared" si="174"/>
        <v>500</v>
      </c>
      <c r="J337" s="5">
        <f t="shared" si="170"/>
        <v>100</v>
      </c>
      <c r="K337" s="5">
        <f t="shared" si="171"/>
        <v>100</v>
      </c>
      <c r="L337" s="5">
        <f t="shared" si="172"/>
        <v>100</v>
      </c>
      <c r="M337" s="20"/>
      <c r="N337" s="19">
        <f>G337-H337</f>
        <v>0</v>
      </c>
    </row>
    <row r="338" spans="1:14" s="7" customFormat="1" x14ac:dyDescent="0.25">
      <c r="A338" s="73"/>
      <c r="B338" s="122"/>
      <c r="C338" s="94"/>
      <c r="D338" s="68" t="s">
        <v>46</v>
      </c>
      <c r="E338" s="2">
        <v>500</v>
      </c>
      <c r="F338" s="2">
        <v>500</v>
      </c>
      <c r="G338" s="2">
        <v>500</v>
      </c>
      <c r="H338" s="2">
        <v>500</v>
      </c>
      <c r="I338" s="2">
        <v>500</v>
      </c>
      <c r="J338" s="5">
        <f t="shared" si="170"/>
        <v>100</v>
      </c>
      <c r="K338" s="5">
        <f t="shared" si="171"/>
        <v>100</v>
      </c>
      <c r="L338" s="5">
        <f t="shared" si="172"/>
        <v>100</v>
      </c>
      <c r="M338" s="20"/>
      <c r="N338" s="19">
        <f>G338-H338</f>
        <v>0</v>
      </c>
    </row>
    <row r="339" spans="1:14" s="7" customFormat="1" ht="30" x14ac:dyDescent="0.25">
      <c r="A339" s="73"/>
      <c r="B339" s="122"/>
      <c r="C339" s="94"/>
      <c r="D339" s="68" t="s">
        <v>759</v>
      </c>
      <c r="E339" s="2"/>
      <c r="F339" s="2"/>
      <c r="G339" s="2"/>
      <c r="H339" s="2"/>
      <c r="I339" s="2"/>
      <c r="J339" s="5" t="e">
        <f t="shared" si="170"/>
        <v>#DIV/0!</v>
      </c>
      <c r="K339" s="5" t="e">
        <f t="shared" si="171"/>
        <v>#DIV/0!</v>
      </c>
      <c r="L339" s="5" t="e">
        <f t="shared" si="172"/>
        <v>#DIV/0!</v>
      </c>
      <c r="M339" s="20"/>
      <c r="N339" s="19"/>
    </row>
    <row r="340" spans="1:14" s="7" customFormat="1" x14ac:dyDescent="0.25">
      <c r="A340" s="73"/>
      <c r="B340" s="122"/>
      <c r="C340" s="94"/>
      <c r="D340" s="68" t="s">
        <v>760</v>
      </c>
      <c r="E340" s="1">
        <v>0</v>
      </c>
      <c r="F340" s="1">
        <v>0</v>
      </c>
      <c r="G340" s="2"/>
      <c r="H340" s="26"/>
      <c r="I340" s="26"/>
      <c r="J340" s="5" t="e">
        <f t="shared" si="170"/>
        <v>#DIV/0!</v>
      </c>
      <c r="K340" s="5" t="e">
        <f t="shared" si="171"/>
        <v>#DIV/0!</v>
      </c>
      <c r="L340" s="5" t="e">
        <f t="shared" si="172"/>
        <v>#DIV/0!</v>
      </c>
      <c r="M340" s="20"/>
      <c r="N340" s="19">
        <f>G340-H340</f>
        <v>0</v>
      </c>
    </row>
    <row r="341" spans="1:14" s="7" customFormat="1" ht="30" x14ac:dyDescent="0.25">
      <c r="A341" s="73"/>
      <c r="B341" s="122"/>
      <c r="C341" s="94"/>
      <c r="D341" s="68" t="s">
        <v>761</v>
      </c>
      <c r="E341" s="1"/>
      <c r="F341" s="1"/>
      <c r="G341" s="2"/>
      <c r="H341" s="26"/>
      <c r="I341" s="26"/>
      <c r="J341" s="5" t="e">
        <f t="shared" si="170"/>
        <v>#DIV/0!</v>
      </c>
      <c r="K341" s="5" t="e">
        <f t="shared" si="171"/>
        <v>#DIV/0!</v>
      </c>
      <c r="L341" s="5" t="e">
        <f t="shared" si="172"/>
        <v>#DIV/0!</v>
      </c>
      <c r="M341" s="20"/>
      <c r="N341" s="19"/>
    </row>
    <row r="342" spans="1:14" s="7" customFormat="1" x14ac:dyDescent="0.25">
      <c r="A342" s="73"/>
      <c r="B342" s="122"/>
      <c r="C342" s="94"/>
      <c r="D342" s="68" t="s">
        <v>5</v>
      </c>
      <c r="E342" s="1">
        <v>0</v>
      </c>
      <c r="F342" s="1">
        <v>0</v>
      </c>
      <c r="G342" s="2"/>
      <c r="H342" s="26"/>
      <c r="I342" s="26"/>
      <c r="J342" s="5" t="e">
        <f t="shared" si="170"/>
        <v>#DIV/0!</v>
      </c>
      <c r="K342" s="5" t="e">
        <f t="shared" si="171"/>
        <v>#DIV/0!</v>
      </c>
      <c r="L342" s="5" t="e">
        <f t="shared" si="172"/>
        <v>#DIV/0!</v>
      </c>
      <c r="M342" s="20"/>
      <c r="N342" s="19">
        <f>G342-H342</f>
        <v>0</v>
      </c>
    </row>
    <row r="343" spans="1:14" s="7" customFormat="1" x14ac:dyDescent="0.25">
      <c r="A343" s="73"/>
      <c r="B343" s="122"/>
      <c r="C343" s="94"/>
      <c r="D343" s="68" t="s">
        <v>13</v>
      </c>
      <c r="E343" s="1">
        <v>0</v>
      </c>
      <c r="F343" s="1">
        <v>0</v>
      </c>
      <c r="G343" s="2"/>
      <c r="H343" s="26"/>
      <c r="I343" s="26"/>
      <c r="J343" s="5" t="e">
        <f t="shared" si="170"/>
        <v>#DIV/0!</v>
      </c>
      <c r="K343" s="5" t="e">
        <f t="shared" si="171"/>
        <v>#DIV/0!</v>
      </c>
      <c r="L343" s="5" t="e">
        <f t="shared" si="172"/>
        <v>#DIV/0!</v>
      </c>
      <c r="M343" s="20"/>
      <c r="N343" s="19">
        <f>G343-H343</f>
        <v>0</v>
      </c>
    </row>
    <row r="344" spans="1:14" s="7" customFormat="1" x14ac:dyDescent="0.25">
      <c r="A344" s="73" t="s">
        <v>98</v>
      </c>
      <c r="B344" s="71" t="s">
        <v>99</v>
      </c>
      <c r="C344" s="94" t="s">
        <v>93</v>
      </c>
      <c r="D344" s="68" t="s">
        <v>2</v>
      </c>
      <c r="E344" s="2">
        <f>E345</f>
        <v>4500</v>
      </c>
      <c r="F344" s="2">
        <f>F345</f>
        <v>4500</v>
      </c>
      <c r="G344" s="2">
        <f>G345</f>
        <v>4500</v>
      </c>
      <c r="H344" s="2">
        <f t="shared" ref="H344:I344" si="175">H345</f>
        <v>4500</v>
      </c>
      <c r="I344" s="2">
        <f t="shared" si="175"/>
        <v>4500</v>
      </c>
      <c r="J344" s="5">
        <f t="shared" si="170"/>
        <v>100</v>
      </c>
      <c r="K344" s="5">
        <f t="shared" si="171"/>
        <v>100</v>
      </c>
      <c r="L344" s="5">
        <f t="shared" si="172"/>
        <v>100</v>
      </c>
      <c r="M344" s="20"/>
      <c r="N344" s="19">
        <f>G344-H344</f>
        <v>0</v>
      </c>
    </row>
    <row r="345" spans="1:14" s="7" customFormat="1" x14ac:dyDescent="0.25">
      <c r="A345" s="73"/>
      <c r="B345" s="71"/>
      <c r="C345" s="94"/>
      <c r="D345" s="68" t="s">
        <v>46</v>
      </c>
      <c r="E345" s="2">
        <v>4500</v>
      </c>
      <c r="F345" s="2">
        <v>4500</v>
      </c>
      <c r="G345" s="2">
        <v>4500</v>
      </c>
      <c r="H345" s="2">
        <v>4500</v>
      </c>
      <c r="I345" s="2">
        <v>4500</v>
      </c>
      <c r="J345" s="5">
        <f t="shared" si="170"/>
        <v>100</v>
      </c>
      <c r="K345" s="5">
        <f t="shared" si="171"/>
        <v>100</v>
      </c>
      <c r="L345" s="5">
        <f t="shared" si="172"/>
        <v>100</v>
      </c>
      <c r="M345" s="20"/>
      <c r="N345" s="19">
        <f>G345-H345</f>
        <v>0</v>
      </c>
    </row>
    <row r="346" spans="1:14" s="7" customFormat="1" ht="30" x14ac:dyDescent="0.25">
      <c r="A346" s="73"/>
      <c r="B346" s="71"/>
      <c r="C346" s="94"/>
      <c r="D346" s="68" t="s">
        <v>759</v>
      </c>
      <c r="E346" s="2"/>
      <c r="F346" s="2"/>
      <c r="G346" s="2"/>
      <c r="H346" s="2"/>
      <c r="I346" s="2"/>
      <c r="J346" s="5" t="e">
        <f t="shared" si="170"/>
        <v>#DIV/0!</v>
      </c>
      <c r="K346" s="5" t="e">
        <f t="shared" si="171"/>
        <v>#DIV/0!</v>
      </c>
      <c r="L346" s="5" t="e">
        <f t="shared" si="172"/>
        <v>#DIV/0!</v>
      </c>
      <c r="M346" s="20"/>
      <c r="N346" s="19"/>
    </row>
    <row r="347" spans="1:14" s="7" customFormat="1" x14ac:dyDescent="0.25">
      <c r="A347" s="73"/>
      <c r="B347" s="71"/>
      <c r="C347" s="94"/>
      <c r="D347" s="68" t="s">
        <v>760</v>
      </c>
      <c r="E347" s="1">
        <v>0</v>
      </c>
      <c r="F347" s="1">
        <v>0</v>
      </c>
      <c r="G347" s="2"/>
      <c r="H347" s="26"/>
      <c r="I347" s="26"/>
      <c r="J347" s="5" t="e">
        <f t="shared" si="170"/>
        <v>#DIV/0!</v>
      </c>
      <c r="K347" s="5" t="e">
        <f t="shared" si="171"/>
        <v>#DIV/0!</v>
      </c>
      <c r="L347" s="5" t="e">
        <f t="shared" si="172"/>
        <v>#DIV/0!</v>
      </c>
      <c r="M347" s="20"/>
      <c r="N347" s="19">
        <f>G347-H347</f>
        <v>0</v>
      </c>
    </row>
    <row r="348" spans="1:14" s="7" customFormat="1" ht="30" x14ac:dyDescent="0.25">
      <c r="A348" s="73"/>
      <c r="B348" s="71"/>
      <c r="C348" s="94"/>
      <c r="D348" s="68" t="s">
        <v>761</v>
      </c>
      <c r="E348" s="1"/>
      <c r="F348" s="1"/>
      <c r="G348" s="2"/>
      <c r="H348" s="26"/>
      <c r="I348" s="26"/>
      <c r="J348" s="5" t="e">
        <f t="shared" si="170"/>
        <v>#DIV/0!</v>
      </c>
      <c r="K348" s="5" t="e">
        <f t="shared" si="171"/>
        <v>#DIV/0!</v>
      </c>
      <c r="L348" s="5" t="e">
        <f t="shared" si="172"/>
        <v>#DIV/0!</v>
      </c>
      <c r="M348" s="20"/>
      <c r="N348" s="19"/>
    </row>
    <row r="349" spans="1:14" s="7" customFormat="1" x14ac:dyDescent="0.25">
      <c r="A349" s="73"/>
      <c r="B349" s="71"/>
      <c r="C349" s="94"/>
      <c r="D349" s="68" t="s">
        <v>5</v>
      </c>
      <c r="E349" s="1">
        <v>0</v>
      </c>
      <c r="F349" s="1">
        <v>0</v>
      </c>
      <c r="G349" s="2"/>
      <c r="H349" s="26"/>
      <c r="I349" s="26"/>
      <c r="J349" s="5" t="e">
        <f t="shared" si="170"/>
        <v>#DIV/0!</v>
      </c>
      <c r="K349" s="5" t="e">
        <f t="shared" si="171"/>
        <v>#DIV/0!</v>
      </c>
      <c r="L349" s="5" t="e">
        <f t="shared" si="172"/>
        <v>#DIV/0!</v>
      </c>
      <c r="M349" s="20"/>
      <c r="N349" s="19">
        <f>G349-H349</f>
        <v>0</v>
      </c>
    </row>
    <row r="350" spans="1:14" s="7" customFormat="1" x14ac:dyDescent="0.25">
      <c r="A350" s="73"/>
      <c r="B350" s="71"/>
      <c r="C350" s="94"/>
      <c r="D350" s="68" t="s">
        <v>13</v>
      </c>
      <c r="E350" s="1">
        <v>0</v>
      </c>
      <c r="F350" s="1">
        <v>0</v>
      </c>
      <c r="G350" s="2"/>
      <c r="H350" s="26"/>
      <c r="I350" s="26"/>
      <c r="J350" s="5" t="e">
        <f t="shared" si="170"/>
        <v>#DIV/0!</v>
      </c>
      <c r="K350" s="5" t="e">
        <f t="shared" si="171"/>
        <v>#DIV/0!</v>
      </c>
      <c r="L350" s="5" t="e">
        <f t="shared" si="172"/>
        <v>#DIV/0!</v>
      </c>
      <c r="M350" s="20"/>
      <c r="N350" s="19">
        <f>G350-H350</f>
        <v>0</v>
      </c>
    </row>
    <row r="351" spans="1:14" s="7" customFormat="1" x14ac:dyDescent="0.25">
      <c r="A351" s="91" t="s">
        <v>100</v>
      </c>
      <c r="B351" s="122" t="s">
        <v>101</v>
      </c>
      <c r="C351" s="94" t="s">
        <v>88</v>
      </c>
      <c r="D351" s="68" t="s">
        <v>2</v>
      </c>
      <c r="E351" s="2">
        <f>E352</f>
        <v>500</v>
      </c>
      <c r="F351" s="2">
        <f>F352</f>
        <v>500</v>
      </c>
      <c r="G351" s="2">
        <f>G352</f>
        <v>500</v>
      </c>
      <c r="H351" s="2">
        <f t="shared" ref="H351:I351" si="176">H352</f>
        <v>500</v>
      </c>
      <c r="I351" s="2">
        <f t="shared" si="176"/>
        <v>500</v>
      </c>
      <c r="J351" s="5">
        <f t="shared" si="170"/>
        <v>100</v>
      </c>
      <c r="K351" s="5">
        <f t="shared" si="171"/>
        <v>100</v>
      </c>
      <c r="L351" s="5">
        <f t="shared" si="172"/>
        <v>100</v>
      </c>
      <c r="M351" s="20"/>
      <c r="N351" s="19">
        <f>G351-H351</f>
        <v>0</v>
      </c>
    </row>
    <row r="352" spans="1:14" s="7" customFormat="1" x14ac:dyDescent="0.25">
      <c r="A352" s="91"/>
      <c r="B352" s="122"/>
      <c r="C352" s="94"/>
      <c r="D352" s="68" t="s">
        <v>46</v>
      </c>
      <c r="E352" s="2">
        <v>500</v>
      </c>
      <c r="F352" s="2">
        <v>500</v>
      </c>
      <c r="G352" s="2">
        <v>500</v>
      </c>
      <c r="H352" s="2">
        <v>500</v>
      </c>
      <c r="I352" s="2">
        <v>500</v>
      </c>
      <c r="J352" s="5">
        <f t="shared" si="170"/>
        <v>100</v>
      </c>
      <c r="K352" s="5">
        <f t="shared" si="171"/>
        <v>100</v>
      </c>
      <c r="L352" s="5">
        <f t="shared" si="172"/>
        <v>100</v>
      </c>
      <c r="M352" s="20"/>
      <c r="N352" s="19">
        <f>G352-H352</f>
        <v>0</v>
      </c>
    </row>
    <row r="353" spans="1:14" s="7" customFormat="1" ht="30" x14ac:dyDescent="0.25">
      <c r="A353" s="91"/>
      <c r="B353" s="122"/>
      <c r="C353" s="94"/>
      <c r="D353" s="68" t="s">
        <v>759</v>
      </c>
      <c r="E353" s="2"/>
      <c r="F353" s="2"/>
      <c r="G353" s="2"/>
      <c r="H353" s="2"/>
      <c r="I353" s="2"/>
      <c r="J353" s="5" t="e">
        <f t="shared" si="170"/>
        <v>#DIV/0!</v>
      </c>
      <c r="K353" s="5" t="e">
        <f t="shared" si="171"/>
        <v>#DIV/0!</v>
      </c>
      <c r="L353" s="5" t="e">
        <f t="shared" si="172"/>
        <v>#DIV/0!</v>
      </c>
      <c r="M353" s="20"/>
      <c r="N353" s="19"/>
    </row>
    <row r="354" spans="1:14" s="7" customFormat="1" x14ac:dyDescent="0.25">
      <c r="A354" s="91"/>
      <c r="B354" s="122"/>
      <c r="C354" s="94"/>
      <c r="D354" s="68" t="s">
        <v>760</v>
      </c>
      <c r="E354" s="1">
        <v>0</v>
      </c>
      <c r="F354" s="1">
        <v>0</v>
      </c>
      <c r="G354" s="2"/>
      <c r="H354" s="26"/>
      <c r="I354" s="26"/>
      <c r="J354" s="5" t="e">
        <f t="shared" si="170"/>
        <v>#DIV/0!</v>
      </c>
      <c r="K354" s="5" t="e">
        <f t="shared" si="171"/>
        <v>#DIV/0!</v>
      </c>
      <c r="L354" s="5" t="e">
        <f t="shared" si="172"/>
        <v>#DIV/0!</v>
      </c>
      <c r="M354" s="20"/>
      <c r="N354" s="19">
        <f>G354-H354</f>
        <v>0</v>
      </c>
    </row>
    <row r="355" spans="1:14" s="7" customFormat="1" ht="30" x14ac:dyDescent="0.25">
      <c r="A355" s="91"/>
      <c r="B355" s="122"/>
      <c r="C355" s="94"/>
      <c r="D355" s="68" t="s">
        <v>761</v>
      </c>
      <c r="E355" s="1"/>
      <c r="F355" s="1"/>
      <c r="G355" s="2"/>
      <c r="H355" s="26"/>
      <c r="I355" s="26"/>
      <c r="J355" s="5" t="e">
        <f t="shared" si="170"/>
        <v>#DIV/0!</v>
      </c>
      <c r="K355" s="5" t="e">
        <f t="shared" si="171"/>
        <v>#DIV/0!</v>
      </c>
      <c r="L355" s="5" t="e">
        <f t="shared" si="172"/>
        <v>#DIV/0!</v>
      </c>
      <c r="M355" s="20"/>
      <c r="N355" s="19"/>
    </row>
    <row r="356" spans="1:14" s="7" customFormat="1" x14ac:dyDescent="0.25">
      <c r="A356" s="91"/>
      <c r="B356" s="122"/>
      <c r="C356" s="94"/>
      <c r="D356" s="68" t="s">
        <v>5</v>
      </c>
      <c r="E356" s="1">
        <v>0</v>
      </c>
      <c r="F356" s="1">
        <v>0</v>
      </c>
      <c r="G356" s="2"/>
      <c r="H356" s="26"/>
      <c r="I356" s="26"/>
      <c r="J356" s="5" t="e">
        <f t="shared" si="170"/>
        <v>#DIV/0!</v>
      </c>
      <c r="K356" s="5" t="e">
        <f t="shared" si="171"/>
        <v>#DIV/0!</v>
      </c>
      <c r="L356" s="5" t="e">
        <f t="shared" si="172"/>
        <v>#DIV/0!</v>
      </c>
      <c r="M356" s="20"/>
      <c r="N356" s="19">
        <f>G356-H356</f>
        <v>0</v>
      </c>
    </row>
    <row r="357" spans="1:14" s="7" customFormat="1" x14ac:dyDescent="0.25">
      <c r="A357" s="91"/>
      <c r="B357" s="122"/>
      <c r="C357" s="94"/>
      <c r="D357" s="68" t="s">
        <v>13</v>
      </c>
      <c r="E357" s="1">
        <v>0</v>
      </c>
      <c r="F357" s="1">
        <v>0</v>
      </c>
      <c r="G357" s="2"/>
      <c r="H357" s="26"/>
      <c r="I357" s="26"/>
      <c r="J357" s="5" t="e">
        <f t="shared" si="170"/>
        <v>#DIV/0!</v>
      </c>
      <c r="K357" s="5" t="e">
        <f t="shared" si="171"/>
        <v>#DIV/0!</v>
      </c>
      <c r="L357" s="5" t="e">
        <f t="shared" si="172"/>
        <v>#DIV/0!</v>
      </c>
      <c r="M357" s="20"/>
      <c r="N357" s="19">
        <f>G357-H357</f>
        <v>0</v>
      </c>
    </row>
    <row r="358" spans="1:14" s="7" customFormat="1" ht="15" hidden="1" customHeight="1" x14ac:dyDescent="0.25">
      <c r="A358" s="73" t="s">
        <v>102</v>
      </c>
      <c r="B358" s="122" t="s">
        <v>103</v>
      </c>
      <c r="C358" s="94" t="s">
        <v>104</v>
      </c>
      <c r="D358" s="68" t="s">
        <v>2</v>
      </c>
      <c r="E358" s="1">
        <v>0</v>
      </c>
      <c r="F358" s="1">
        <v>0</v>
      </c>
      <c r="G358" s="2"/>
      <c r="H358" s="26"/>
      <c r="I358" s="26"/>
      <c r="J358" s="5" t="e">
        <f t="shared" si="170"/>
        <v>#DIV/0!</v>
      </c>
      <c r="K358" s="5" t="e">
        <f t="shared" si="171"/>
        <v>#DIV/0!</v>
      </c>
      <c r="L358" s="5" t="e">
        <f t="shared" si="172"/>
        <v>#DIV/0!</v>
      </c>
      <c r="M358" s="20"/>
      <c r="N358" s="19">
        <f>G358-H358</f>
        <v>0</v>
      </c>
    </row>
    <row r="359" spans="1:14" s="7" customFormat="1" ht="15" hidden="1" customHeight="1" x14ac:dyDescent="0.25">
      <c r="A359" s="73"/>
      <c r="B359" s="122"/>
      <c r="C359" s="94"/>
      <c r="D359" s="68" t="s">
        <v>3</v>
      </c>
      <c r="E359" s="1">
        <v>0</v>
      </c>
      <c r="F359" s="1">
        <v>0</v>
      </c>
      <c r="G359" s="2"/>
      <c r="H359" s="26"/>
      <c r="I359" s="26"/>
      <c r="J359" s="5" t="e">
        <f t="shared" si="170"/>
        <v>#DIV/0!</v>
      </c>
      <c r="K359" s="5" t="e">
        <f t="shared" si="171"/>
        <v>#DIV/0!</v>
      </c>
      <c r="L359" s="5" t="e">
        <f t="shared" si="172"/>
        <v>#DIV/0!</v>
      </c>
      <c r="M359" s="20"/>
      <c r="N359" s="19">
        <f>G359-H359</f>
        <v>0</v>
      </c>
    </row>
    <row r="360" spans="1:14" s="7" customFormat="1" ht="30" hidden="1" customHeight="1" x14ac:dyDescent="0.25">
      <c r="A360" s="73"/>
      <c r="B360" s="122"/>
      <c r="C360" s="94"/>
      <c r="D360" s="68" t="s">
        <v>759</v>
      </c>
      <c r="E360" s="1"/>
      <c r="F360" s="1"/>
      <c r="G360" s="2"/>
      <c r="H360" s="26"/>
      <c r="I360" s="26"/>
      <c r="J360" s="5" t="e">
        <f t="shared" si="170"/>
        <v>#DIV/0!</v>
      </c>
      <c r="K360" s="5" t="e">
        <f t="shared" si="171"/>
        <v>#DIV/0!</v>
      </c>
      <c r="L360" s="5" t="e">
        <f t="shared" si="172"/>
        <v>#DIV/0!</v>
      </c>
      <c r="M360" s="20"/>
      <c r="N360" s="19"/>
    </row>
    <row r="361" spans="1:14" s="7" customFormat="1" ht="15" hidden="1" customHeight="1" x14ac:dyDescent="0.25">
      <c r="A361" s="73"/>
      <c r="B361" s="122"/>
      <c r="C361" s="94"/>
      <c r="D361" s="68" t="s">
        <v>760</v>
      </c>
      <c r="E361" s="1">
        <v>0</v>
      </c>
      <c r="F361" s="1">
        <v>0</v>
      </c>
      <c r="G361" s="2"/>
      <c r="H361" s="26"/>
      <c r="I361" s="26"/>
      <c r="J361" s="5" t="e">
        <f t="shared" si="170"/>
        <v>#DIV/0!</v>
      </c>
      <c r="K361" s="5" t="e">
        <f t="shared" si="171"/>
        <v>#DIV/0!</v>
      </c>
      <c r="L361" s="5" t="e">
        <f t="shared" si="172"/>
        <v>#DIV/0!</v>
      </c>
      <c r="M361" s="20"/>
      <c r="N361" s="19">
        <f>G361-H361</f>
        <v>0</v>
      </c>
    </row>
    <row r="362" spans="1:14" s="7" customFormat="1" ht="30" hidden="1" customHeight="1" x14ac:dyDescent="0.25">
      <c r="A362" s="73"/>
      <c r="B362" s="122"/>
      <c r="C362" s="94"/>
      <c r="D362" s="68" t="s">
        <v>761</v>
      </c>
      <c r="E362" s="1"/>
      <c r="F362" s="1"/>
      <c r="G362" s="2"/>
      <c r="H362" s="26"/>
      <c r="I362" s="26"/>
      <c r="J362" s="5" t="e">
        <f t="shared" si="170"/>
        <v>#DIV/0!</v>
      </c>
      <c r="K362" s="5" t="e">
        <f t="shared" si="171"/>
        <v>#DIV/0!</v>
      </c>
      <c r="L362" s="5" t="e">
        <f t="shared" si="172"/>
        <v>#DIV/0!</v>
      </c>
      <c r="M362" s="20"/>
      <c r="N362" s="19"/>
    </row>
    <row r="363" spans="1:14" s="7" customFormat="1" ht="15" hidden="1" customHeight="1" x14ac:dyDescent="0.25">
      <c r="A363" s="73"/>
      <c r="B363" s="122"/>
      <c r="C363" s="94"/>
      <c r="D363" s="68" t="s">
        <v>9</v>
      </c>
      <c r="E363" s="1">
        <v>0</v>
      </c>
      <c r="F363" s="1">
        <v>0</v>
      </c>
      <c r="G363" s="2"/>
      <c r="H363" s="26"/>
      <c r="I363" s="26"/>
      <c r="J363" s="5" t="e">
        <f t="shared" si="170"/>
        <v>#DIV/0!</v>
      </c>
      <c r="K363" s="5" t="e">
        <f t="shared" si="171"/>
        <v>#DIV/0!</v>
      </c>
      <c r="L363" s="5" t="e">
        <f t="shared" si="172"/>
        <v>#DIV/0!</v>
      </c>
      <c r="M363" s="20"/>
      <c r="N363" s="19">
        <f>G363-H363</f>
        <v>0</v>
      </c>
    </row>
    <row r="364" spans="1:14" s="7" customFormat="1" ht="15" hidden="1" customHeight="1" x14ac:dyDescent="0.25">
      <c r="A364" s="73"/>
      <c r="B364" s="122"/>
      <c r="C364" s="94"/>
      <c r="D364" s="68" t="s">
        <v>13</v>
      </c>
      <c r="E364" s="1">
        <v>0</v>
      </c>
      <c r="F364" s="1">
        <v>0</v>
      </c>
      <c r="G364" s="2"/>
      <c r="H364" s="26"/>
      <c r="I364" s="26"/>
      <c r="J364" s="5" t="e">
        <f t="shared" si="170"/>
        <v>#DIV/0!</v>
      </c>
      <c r="K364" s="5" t="e">
        <f t="shared" si="171"/>
        <v>#DIV/0!</v>
      </c>
      <c r="L364" s="5" t="e">
        <f t="shared" si="172"/>
        <v>#DIV/0!</v>
      </c>
      <c r="M364" s="20"/>
      <c r="N364" s="19">
        <f>G364-H364</f>
        <v>0</v>
      </c>
    </row>
    <row r="365" spans="1:14" s="10" customFormat="1" ht="15" hidden="1" customHeight="1" x14ac:dyDescent="0.25">
      <c r="A365" s="73" t="s">
        <v>105</v>
      </c>
      <c r="B365" s="122" t="s">
        <v>106</v>
      </c>
      <c r="C365" s="94" t="s">
        <v>88</v>
      </c>
      <c r="D365" s="68" t="s">
        <v>2</v>
      </c>
      <c r="E365" s="1">
        <f>E366</f>
        <v>0</v>
      </c>
      <c r="F365" s="1">
        <f>F366</f>
        <v>0</v>
      </c>
      <c r="G365" s="2"/>
      <c r="H365" s="26"/>
      <c r="I365" s="26"/>
      <c r="J365" s="5" t="e">
        <f t="shared" si="170"/>
        <v>#DIV/0!</v>
      </c>
      <c r="K365" s="5" t="e">
        <f t="shared" si="171"/>
        <v>#DIV/0!</v>
      </c>
      <c r="L365" s="5" t="e">
        <f t="shared" si="172"/>
        <v>#DIV/0!</v>
      </c>
      <c r="M365" s="20"/>
      <c r="N365" s="19">
        <f>G365-H365</f>
        <v>0</v>
      </c>
    </row>
    <row r="366" spans="1:14" s="10" customFormat="1" ht="15" hidden="1" customHeight="1" x14ac:dyDescent="0.25">
      <c r="A366" s="73"/>
      <c r="B366" s="122"/>
      <c r="C366" s="94"/>
      <c r="D366" s="68" t="s">
        <v>46</v>
      </c>
      <c r="E366" s="1"/>
      <c r="F366" s="1"/>
      <c r="G366" s="2"/>
      <c r="H366" s="26"/>
      <c r="I366" s="26"/>
      <c r="J366" s="5" t="e">
        <f t="shared" si="170"/>
        <v>#DIV/0!</v>
      </c>
      <c r="K366" s="5" t="e">
        <f t="shared" si="171"/>
        <v>#DIV/0!</v>
      </c>
      <c r="L366" s="5" t="e">
        <f t="shared" si="172"/>
        <v>#DIV/0!</v>
      </c>
      <c r="M366" s="20"/>
      <c r="N366" s="19">
        <f>G366-H366</f>
        <v>0</v>
      </c>
    </row>
    <row r="367" spans="1:14" s="10" customFormat="1" ht="15" hidden="1" customHeight="1" x14ac:dyDescent="0.25">
      <c r="A367" s="73"/>
      <c r="B367" s="122"/>
      <c r="C367" s="94"/>
      <c r="D367" s="68"/>
      <c r="E367" s="1"/>
      <c r="F367" s="1"/>
      <c r="G367" s="2"/>
      <c r="H367" s="26"/>
      <c r="I367" s="26"/>
      <c r="J367" s="5" t="e">
        <f t="shared" si="170"/>
        <v>#DIV/0!</v>
      </c>
      <c r="K367" s="5" t="e">
        <f t="shared" si="171"/>
        <v>#DIV/0!</v>
      </c>
      <c r="L367" s="5" t="e">
        <f t="shared" si="172"/>
        <v>#DIV/0!</v>
      </c>
      <c r="M367" s="20"/>
      <c r="N367" s="19"/>
    </row>
    <row r="368" spans="1:14" s="10" customFormat="1" ht="15" hidden="1" customHeight="1" x14ac:dyDescent="0.25">
      <c r="A368" s="73"/>
      <c r="B368" s="122"/>
      <c r="C368" s="94"/>
      <c r="D368" s="68" t="s">
        <v>4</v>
      </c>
      <c r="E368" s="1">
        <v>0</v>
      </c>
      <c r="F368" s="1">
        <v>0</v>
      </c>
      <c r="G368" s="2"/>
      <c r="H368" s="26"/>
      <c r="I368" s="26"/>
      <c r="J368" s="5" t="e">
        <f t="shared" si="170"/>
        <v>#DIV/0!</v>
      </c>
      <c r="K368" s="5" t="e">
        <f t="shared" si="171"/>
        <v>#DIV/0!</v>
      </c>
      <c r="L368" s="5" t="e">
        <f t="shared" si="172"/>
        <v>#DIV/0!</v>
      </c>
      <c r="M368" s="20"/>
      <c r="N368" s="19">
        <f>G368-H368</f>
        <v>0</v>
      </c>
    </row>
    <row r="369" spans="1:14" s="10" customFormat="1" ht="15" hidden="1" customHeight="1" x14ac:dyDescent="0.25">
      <c r="A369" s="73"/>
      <c r="B369" s="122"/>
      <c r="C369" s="94"/>
      <c r="D369" s="68"/>
      <c r="E369" s="1"/>
      <c r="F369" s="1"/>
      <c r="G369" s="2"/>
      <c r="H369" s="26"/>
      <c r="I369" s="26"/>
      <c r="J369" s="5" t="e">
        <f t="shared" si="170"/>
        <v>#DIV/0!</v>
      </c>
      <c r="K369" s="5" t="e">
        <f t="shared" si="171"/>
        <v>#DIV/0!</v>
      </c>
      <c r="L369" s="5" t="e">
        <f t="shared" si="172"/>
        <v>#DIV/0!</v>
      </c>
      <c r="M369" s="20"/>
      <c r="N369" s="19"/>
    </row>
    <row r="370" spans="1:14" s="10" customFormat="1" ht="15" hidden="1" customHeight="1" x14ac:dyDescent="0.25">
      <c r="A370" s="73"/>
      <c r="B370" s="122"/>
      <c r="C370" s="94"/>
      <c r="D370" s="68" t="s">
        <v>5</v>
      </c>
      <c r="E370" s="1">
        <v>0</v>
      </c>
      <c r="F370" s="1">
        <v>0</v>
      </c>
      <c r="G370" s="2"/>
      <c r="H370" s="26"/>
      <c r="I370" s="26"/>
      <c r="J370" s="5" t="e">
        <f t="shared" si="170"/>
        <v>#DIV/0!</v>
      </c>
      <c r="K370" s="5" t="e">
        <f t="shared" si="171"/>
        <v>#DIV/0!</v>
      </c>
      <c r="L370" s="5" t="e">
        <f t="shared" si="172"/>
        <v>#DIV/0!</v>
      </c>
      <c r="M370" s="20"/>
      <c r="N370" s="19">
        <f>G370-H370</f>
        <v>0</v>
      </c>
    </row>
    <row r="371" spans="1:14" s="10" customFormat="1" ht="15" hidden="1" customHeight="1" x14ac:dyDescent="0.25">
      <c r="A371" s="73"/>
      <c r="B371" s="122"/>
      <c r="C371" s="94"/>
      <c r="D371" s="68" t="s">
        <v>13</v>
      </c>
      <c r="E371" s="1">
        <v>0</v>
      </c>
      <c r="F371" s="1">
        <v>0</v>
      </c>
      <c r="G371" s="2"/>
      <c r="H371" s="26"/>
      <c r="I371" s="26"/>
      <c r="J371" s="5" t="e">
        <f t="shared" si="170"/>
        <v>#DIV/0!</v>
      </c>
      <c r="K371" s="5" t="e">
        <f t="shared" si="171"/>
        <v>#DIV/0!</v>
      </c>
      <c r="L371" s="5" t="e">
        <f t="shared" si="172"/>
        <v>#DIV/0!</v>
      </c>
      <c r="M371" s="20"/>
      <c r="N371" s="19">
        <f>G371-H371</f>
        <v>0</v>
      </c>
    </row>
    <row r="372" spans="1:14" s="10" customFormat="1" ht="15" hidden="1" customHeight="1" x14ac:dyDescent="0.25">
      <c r="A372" s="73" t="s">
        <v>107</v>
      </c>
      <c r="B372" s="122" t="s">
        <v>108</v>
      </c>
      <c r="C372" s="94" t="s">
        <v>88</v>
      </c>
      <c r="D372" s="68" t="s">
        <v>2</v>
      </c>
      <c r="E372" s="1">
        <v>0</v>
      </c>
      <c r="F372" s="1">
        <v>0</v>
      </c>
      <c r="G372" s="2"/>
      <c r="H372" s="26"/>
      <c r="I372" s="26"/>
      <c r="J372" s="5" t="e">
        <f t="shared" si="170"/>
        <v>#DIV/0!</v>
      </c>
      <c r="K372" s="5" t="e">
        <f t="shared" si="171"/>
        <v>#DIV/0!</v>
      </c>
      <c r="L372" s="5" t="e">
        <f t="shared" si="172"/>
        <v>#DIV/0!</v>
      </c>
      <c r="M372" s="20"/>
      <c r="N372" s="19">
        <f>G372-H372</f>
        <v>0</v>
      </c>
    </row>
    <row r="373" spans="1:14" s="10" customFormat="1" ht="15" hidden="1" customHeight="1" x14ac:dyDescent="0.25">
      <c r="A373" s="73"/>
      <c r="B373" s="122"/>
      <c r="C373" s="94"/>
      <c r="D373" s="68" t="s">
        <v>3</v>
      </c>
      <c r="E373" s="1">
        <v>0</v>
      </c>
      <c r="F373" s="1">
        <v>0</v>
      </c>
      <c r="G373" s="2"/>
      <c r="H373" s="26"/>
      <c r="I373" s="26"/>
      <c r="J373" s="5" t="e">
        <f t="shared" si="170"/>
        <v>#DIV/0!</v>
      </c>
      <c r="K373" s="5" t="e">
        <f t="shared" si="171"/>
        <v>#DIV/0!</v>
      </c>
      <c r="L373" s="5" t="e">
        <f t="shared" si="172"/>
        <v>#DIV/0!</v>
      </c>
      <c r="M373" s="20"/>
      <c r="N373" s="19">
        <f>G373-H373</f>
        <v>0</v>
      </c>
    </row>
    <row r="374" spans="1:14" s="10" customFormat="1" ht="15" hidden="1" customHeight="1" x14ac:dyDescent="0.25">
      <c r="A374" s="73"/>
      <c r="B374" s="122"/>
      <c r="C374" s="94"/>
      <c r="D374" s="68"/>
      <c r="E374" s="1"/>
      <c r="F374" s="1"/>
      <c r="G374" s="2"/>
      <c r="H374" s="26"/>
      <c r="I374" s="26"/>
      <c r="J374" s="5" t="e">
        <f t="shared" si="170"/>
        <v>#DIV/0!</v>
      </c>
      <c r="K374" s="5" t="e">
        <f t="shared" si="171"/>
        <v>#DIV/0!</v>
      </c>
      <c r="L374" s="5" t="e">
        <f t="shared" si="172"/>
        <v>#DIV/0!</v>
      </c>
      <c r="M374" s="20"/>
      <c r="N374" s="19"/>
    </row>
    <row r="375" spans="1:14" s="10" customFormat="1" ht="15" hidden="1" customHeight="1" x14ac:dyDescent="0.25">
      <c r="A375" s="73"/>
      <c r="B375" s="122"/>
      <c r="C375" s="94"/>
      <c r="D375" s="68" t="s">
        <v>4</v>
      </c>
      <c r="E375" s="1">
        <v>0</v>
      </c>
      <c r="F375" s="1">
        <v>0</v>
      </c>
      <c r="G375" s="2"/>
      <c r="H375" s="26"/>
      <c r="I375" s="26"/>
      <c r="J375" s="5" t="e">
        <f t="shared" si="170"/>
        <v>#DIV/0!</v>
      </c>
      <c r="K375" s="5" t="e">
        <f t="shared" si="171"/>
        <v>#DIV/0!</v>
      </c>
      <c r="L375" s="5" t="e">
        <f t="shared" si="172"/>
        <v>#DIV/0!</v>
      </c>
      <c r="M375" s="20"/>
      <c r="N375" s="19">
        <f>G375-H375</f>
        <v>0</v>
      </c>
    </row>
    <row r="376" spans="1:14" s="10" customFormat="1" ht="15" hidden="1" customHeight="1" x14ac:dyDescent="0.25">
      <c r="A376" s="73"/>
      <c r="B376" s="122"/>
      <c r="C376" s="94"/>
      <c r="D376" s="68"/>
      <c r="E376" s="1"/>
      <c r="F376" s="1"/>
      <c r="G376" s="2"/>
      <c r="H376" s="26"/>
      <c r="I376" s="26"/>
      <c r="J376" s="5" t="e">
        <f t="shared" si="170"/>
        <v>#DIV/0!</v>
      </c>
      <c r="K376" s="5" t="e">
        <f t="shared" si="171"/>
        <v>#DIV/0!</v>
      </c>
      <c r="L376" s="5" t="e">
        <f t="shared" si="172"/>
        <v>#DIV/0!</v>
      </c>
      <c r="M376" s="20"/>
      <c r="N376" s="19"/>
    </row>
    <row r="377" spans="1:14" s="10" customFormat="1" ht="15" hidden="1" customHeight="1" x14ac:dyDescent="0.25">
      <c r="A377" s="73"/>
      <c r="B377" s="122"/>
      <c r="C377" s="94"/>
      <c r="D377" s="68" t="s">
        <v>5</v>
      </c>
      <c r="E377" s="1">
        <v>0</v>
      </c>
      <c r="F377" s="1">
        <v>0</v>
      </c>
      <c r="G377" s="2"/>
      <c r="H377" s="26"/>
      <c r="I377" s="26"/>
      <c r="J377" s="5" t="e">
        <f t="shared" si="170"/>
        <v>#DIV/0!</v>
      </c>
      <c r="K377" s="5" t="e">
        <f t="shared" si="171"/>
        <v>#DIV/0!</v>
      </c>
      <c r="L377" s="5" t="e">
        <f t="shared" si="172"/>
        <v>#DIV/0!</v>
      </c>
      <c r="M377" s="20"/>
      <c r="N377" s="19">
        <f>G377-H377</f>
        <v>0</v>
      </c>
    </row>
    <row r="378" spans="1:14" s="10" customFormat="1" ht="15" hidden="1" customHeight="1" x14ac:dyDescent="0.25">
      <c r="A378" s="73"/>
      <c r="B378" s="122"/>
      <c r="C378" s="94"/>
      <c r="D378" s="68" t="s">
        <v>13</v>
      </c>
      <c r="E378" s="1">
        <v>0</v>
      </c>
      <c r="F378" s="1">
        <v>0</v>
      </c>
      <c r="G378" s="2"/>
      <c r="H378" s="26"/>
      <c r="I378" s="26"/>
      <c r="J378" s="5" t="e">
        <f t="shared" si="170"/>
        <v>#DIV/0!</v>
      </c>
      <c r="K378" s="5" t="e">
        <f t="shared" si="171"/>
        <v>#DIV/0!</v>
      </c>
      <c r="L378" s="5" t="e">
        <f t="shared" si="172"/>
        <v>#DIV/0!</v>
      </c>
      <c r="M378" s="20"/>
      <c r="N378" s="19">
        <f>G378-H378</f>
        <v>0</v>
      </c>
    </row>
    <row r="379" spans="1:14" s="10" customFormat="1" ht="15" hidden="1" customHeight="1" x14ac:dyDescent="0.25">
      <c r="A379" s="73" t="s">
        <v>109</v>
      </c>
      <c r="B379" s="122" t="s">
        <v>110</v>
      </c>
      <c r="C379" s="94" t="s">
        <v>104</v>
      </c>
      <c r="D379" s="68" t="s">
        <v>2</v>
      </c>
      <c r="E379" s="1">
        <v>0</v>
      </c>
      <c r="F379" s="1">
        <v>0</v>
      </c>
      <c r="G379" s="2"/>
      <c r="H379" s="26"/>
      <c r="I379" s="26"/>
      <c r="J379" s="5" t="e">
        <f t="shared" si="170"/>
        <v>#DIV/0!</v>
      </c>
      <c r="K379" s="5" t="e">
        <f t="shared" si="171"/>
        <v>#DIV/0!</v>
      </c>
      <c r="L379" s="5" t="e">
        <f t="shared" si="172"/>
        <v>#DIV/0!</v>
      </c>
      <c r="M379" s="20"/>
      <c r="N379" s="19">
        <f>G379-H379</f>
        <v>0</v>
      </c>
    </row>
    <row r="380" spans="1:14" s="10" customFormat="1" ht="15" hidden="1" customHeight="1" x14ac:dyDescent="0.25">
      <c r="A380" s="73"/>
      <c r="B380" s="122"/>
      <c r="C380" s="94"/>
      <c r="D380" s="68" t="s">
        <v>3</v>
      </c>
      <c r="E380" s="1">
        <v>0</v>
      </c>
      <c r="F380" s="1">
        <v>0</v>
      </c>
      <c r="G380" s="2"/>
      <c r="H380" s="26"/>
      <c r="I380" s="26"/>
      <c r="J380" s="5" t="e">
        <f t="shared" si="170"/>
        <v>#DIV/0!</v>
      </c>
      <c r="K380" s="5" t="e">
        <f t="shared" si="171"/>
        <v>#DIV/0!</v>
      </c>
      <c r="L380" s="5" t="e">
        <f t="shared" si="172"/>
        <v>#DIV/0!</v>
      </c>
      <c r="M380" s="20"/>
      <c r="N380" s="19">
        <f>G380-H380</f>
        <v>0</v>
      </c>
    </row>
    <row r="381" spans="1:14" s="10" customFormat="1" ht="15" hidden="1" customHeight="1" x14ac:dyDescent="0.25">
      <c r="A381" s="73"/>
      <c r="B381" s="122"/>
      <c r="C381" s="94"/>
      <c r="D381" s="68"/>
      <c r="E381" s="1"/>
      <c r="F381" s="1"/>
      <c r="G381" s="2"/>
      <c r="H381" s="26"/>
      <c r="I381" s="26"/>
      <c r="J381" s="5" t="e">
        <f t="shared" si="170"/>
        <v>#DIV/0!</v>
      </c>
      <c r="K381" s="5" t="e">
        <f t="shared" si="171"/>
        <v>#DIV/0!</v>
      </c>
      <c r="L381" s="5" t="e">
        <f t="shared" si="172"/>
        <v>#DIV/0!</v>
      </c>
      <c r="M381" s="20"/>
      <c r="N381" s="19"/>
    </row>
    <row r="382" spans="1:14" s="10" customFormat="1" ht="15" hidden="1" customHeight="1" x14ac:dyDescent="0.25">
      <c r="A382" s="73"/>
      <c r="B382" s="122"/>
      <c r="C382" s="94"/>
      <c r="D382" s="68" t="s">
        <v>4</v>
      </c>
      <c r="E382" s="1">
        <v>0</v>
      </c>
      <c r="F382" s="1">
        <v>0</v>
      </c>
      <c r="G382" s="2"/>
      <c r="H382" s="26"/>
      <c r="I382" s="26"/>
      <c r="J382" s="5" t="e">
        <f t="shared" si="170"/>
        <v>#DIV/0!</v>
      </c>
      <c r="K382" s="5" t="e">
        <f t="shared" si="171"/>
        <v>#DIV/0!</v>
      </c>
      <c r="L382" s="5" t="e">
        <f t="shared" si="172"/>
        <v>#DIV/0!</v>
      </c>
      <c r="M382" s="20"/>
      <c r="N382" s="19">
        <f>G382-H382</f>
        <v>0</v>
      </c>
    </row>
    <row r="383" spans="1:14" s="10" customFormat="1" ht="15" hidden="1" customHeight="1" x14ac:dyDescent="0.25">
      <c r="A383" s="73"/>
      <c r="B383" s="122"/>
      <c r="C383" s="94"/>
      <c r="D383" s="68"/>
      <c r="E383" s="1"/>
      <c r="F383" s="1"/>
      <c r="G383" s="2"/>
      <c r="H383" s="26"/>
      <c r="I383" s="26"/>
      <c r="J383" s="5" t="e">
        <f t="shared" si="170"/>
        <v>#DIV/0!</v>
      </c>
      <c r="K383" s="5" t="e">
        <f t="shared" si="171"/>
        <v>#DIV/0!</v>
      </c>
      <c r="L383" s="5" t="e">
        <f t="shared" si="172"/>
        <v>#DIV/0!</v>
      </c>
      <c r="M383" s="20"/>
      <c r="N383" s="19"/>
    </row>
    <row r="384" spans="1:14" s="10" customFormat="1" ht="15" hidden="1" customHeight="1" x14ac:dyDescent="0.25">
      <c r="A384" s="73"/>
      <c r="B384" s="122"/>
      <c r="C384" s="94"/>
      <c r="D384" s="68" t="s">
        <v>5</v>
      </c>
      <c r="E384" s="1">
        <v>0</v>
      </c>
      <c r="F384" s="1">
        <v>0</v>
      </c>
      <c r="G384" s="2"/>
      <c r="H384" s="26"/>
      <c r="I384" s="26"/>
      <c r="J384" s="5" t="e">
        <f t="shared" si="170"/>
        <v>#DIV/0!</v>
      </c>
      <c r="K384" s="5" t="e">
        <f t="shared" si="171"/>
        <v>#DIV/0!</v>
      </c>
      <c r="L384" s="5" t="e">
        <f t="shared" si="172"/>
        <v>#DIV/0!</v>
      </c>
      <c r="M384" s="20"/>
      <c r="N384" s="19">
        <f>G384-H384</f>
        <v>0</v>
      </c>
    </row>
    <row r="385" spans="1:14" s="10" customFormat="1" ht="15" hidden="1" customHeight="1" x14ac:dyDescent="0.25">
      <c r="A385" s="73"/>
      <c r="B385" s="122"/>
      <c r="C385" s="94"/>
      <c r="D385" s="68" t="s">
        <v>13</v>
      </c>
      <c r="E385" s="1">
        <v>0</v>
      </c>
      <c r="F385" s="1">
        <v>0</v>
      </c>
      <c r="G385" s="2"/>
      <c r="H385" s="26"/>
      <c r="I385" s="26"/>
      <c r="J385" s="5" t="e">
        <f t="shared" si="170"/>
        <v>#DIV/0!</v>
      </c>
      <c r="K385" s="5" t="e">
        <f t="shared" si="171"/>
        <v>#DIV/0!</v>
      </c>
      <c r="L385" s="5" t="e">
        <f t="shared" si="172"/>
        <v>#DIV/0!</v>
      </c>
      <c r="M385" s="20"/>
      <c r="N385" s="19">
        <f>G385-H385</f>
        <v>0</v>
      </c>
    </row>
    <row r="386" spans="1:14" s="10" customFormat="1" ht="15" hidden="1" customHeight="1" x14ac:dyDescent="0.25">
      <c r="A386" s="73" t="s">
        <v>111</v>
      </c>
      <c r="B386" s="122" t="s">
        <v>112</v>
      </c>
      <c r="C386" s="94" t="s">
        <v>93</v>
      </c>
      <c r="D386" s="68" t="s">
        <v>2</v>
      </c>
      <c r="E386" s="1">
        <v>0</v>
      </c>
      <c r="F386" s="1">
        <v>0</v>
      </c>
      <c r="G386" s="2"/>
      <c r="H386" s="26"/>
      <c r="I386" s="26"/>
      <c r="J386" s="5" t="e">
        <f t="shared" si="170"/>
        <v>#DIV/0!</v>
      </c>
      <c r="K386" s="5" t="e">
        <f t="shared" si="171"/>
        <v>#DIV/0!</v>
      </c>
      <c r="L386" s="5" t="e">
        <f t="shared" si="172"/>
        <v>#DIV/0!</v>
      </c>
      <c r="M386" s="20"/>
      <c r="N386" s="19">
        <f>G386-H386</f>
        <v>0</v>
      </c>
    </row>
    <row r="387" spans="1:14" s="10" customFormat="1" ht="15" hidden="1" customHeight="1" x14ac:dyDescent="0.25">
      <c r="A387" s="73"/>
      <c r="B387" s="122"/>
      <c r="C387" s="94"/>
      <c r="D387" s="68" t="s">
        <v>46</v>
      </c>
      <c r="E387" s="1">
        <v>0</v>
      </c>
      <c r="F387" s="1">
        <v>0</v>
      </c>
      <c r="G387" s="2"/>
      <c r="H387" s="26"/>
      <c r="I387" s="26"/>
      <c r="J387" s="5" t="e">
        <f t="shared" si="170"/>
        <v>#DIV/0!</v>
      </c>
      <c r="K387" s="5" t="e">
        <f t="shared" si="171"/>
        <v>#DIV/0!</v>
      </c>
      <c r="L387" s="5" t="e">
        <f t="shared" si="172"/>
        <v>#DIV/0!</v>
      </c>
      <c r="M387" s="20"/>
      <c r="N387" s="19">
        <f>G387-H387</f>
        <v>0</v>
      </c>
    </row>
    <row r="388" spans="1:14" s="10" customFormat="1" ht="15" hidden="1" customHeight="1" x14ac:dyDescent="0.25">
      <c r="A388" s="73"/>
      <c r="B388" s="122"/>
      <c r="C388" s="94"/>
      <c r="D388" s="68"/>
      <c r="E388" s="1"/>
      <c r="F388" s="1"/>
      <c r="G388" s="2"/>
      <c r="H388" s="26"/>
      <c r="I388" s="26"/>
      <c r="J388" s="5" t="e">
        <f t="shared" si="170"/>
        <v>#DIV/0!</v>
      </c>
      <c r="K388" s="5" t="e">
        <f t="shared" si="171"/>
        <v>#DIV/0!</v>
      </c>
      <c r="L388" s="5" t="e">
        <f t="shared" si="172"/>
        <v>#DIV/0!</v>
      </c>
      <c r="M388" s="20"/>
      <c r="N388" s="19"/>
    </row>
    <row r="389" spans="1:14" s="10" customFormat="1" ht="15" hidden="1" customHeight="1" x14ac:dyDescent="0.25">
      <c r="A389" s="73"/>
      <c r="B389" s="122"/>
      <c r="C389" s="94"/>
      <c r="D389" s="68" t="s">
        <v>4</v>
      </c>
      <c r="E389" s="1">
        <v>0</v>
      </c>
      <c r="F389" s="1">
        <v>0</v>
      </c>
      <c r="G389" s="2"/>
      <c r="H389" s="26"/>
      <c r="I389" s="26"/>
      <c r="J389" s="5" t="e">
        <f t="shared" si="170"/>
        <v>#DIV/0!</v>
      </c>
      <c r="K389" s="5" t="e">
        <f t="shared" si="171"/>
        <v>#DIV/0!</v>
      </c>
      <c r="L389" s="5" t="e">
        <f t="shared" si="172"/>
        <v>#DIV/0!</v>
      </c>
      <c r="M389" s="20"/>
      <c r="N389" s="19">
        <f>G389-H389</f>
        <v>0</v>
      </c>
    </row>
    <row r="390" spans="1:14" s="10" customFormat="1" ht="15" hidden="1" customHeight="1" x14ac:dyDescent="0.25">
      <c r="A390" s="73"/>
      <c r="B390" s="122"/>
      <c r="C390" s="94"/>
      <c r="D390" s="68"/>
      <c r="E390" s="1"/>
      <c r="F390" s="1"/>
      <c r="G390" s="2"/>
      <c r="H390" s="26"/>
      <c r="I390" s="26"/>
      <c r="J390" s="5" t="e">
        <f t="shared" si="170"/>
        <v>#DIV/0!</v>
      </c>
      <c r="K390" s="5" t="e">
        <f t="shared" si="171"/>
        <v>#DIV/0!</v>
      </c>
      <c r="L390" s="5" t="e">
        <f t="shared" si="172"/>
        <v>#DIV/0!</v>
      </c>
      <c r="M390" s="20"/>
      <c r="N390" s="19"/>
    </row>
    <row r="391" spans="1:14" s="10" customFormat="1" ht="15" hidden="1" customHeight="1" x14ac:dyDescent="0.25">
      <c r="A391" s="73"/>
      <c r="B391" s="122"/>
      <c r="C391" s="94"/>
      <c r="D391" s="68" t="s">
        <v>5</v>
      </c>
      <c r="E391" s="1">
        <v>0</v>
      </c>
      <c r="F391" s="1">
        <v>0</v>
      </c>
      <c r="G391" s="2"/>
      <c r="H391" s="26"/>
      <c r="I391" s="26"/>
      <c r="J391" s="5" t="e">
        <f t="shared" ref="J391:J454" si="177">I391/E391*100</f>
        <v>#DIV/0!</v>
      </c>
      <c r="K391" s="5" t="e">
        <f t="shared" ref="K391:K454" si="178">I391/F391*100</f>
        <v>#DIV/0!</v>
      </c>
      <c r="L391" s="5" t="e">
        <f t="shared" ref="L391:L454" si="179">H391/G391*100</f>
        <v>#DIV/0!</v>
      </c>
      <c r="M391" s="20"/>
      <c r="N391" s="19">
        <f>G391-H391</f>
        <v>0</v>
      </c>
    </row>
    <row r="392" spans="1:14" s="10" customFormat="1" ht="15" hidden="1" customHeight="1" x14ac:dyDescent="0.25">
      <c r="A392" s="73"/>
      <c r="B392" s="122"/>
      <c r="C392" s="94"/>
      <c r="D392" s="68" t="s">
        <v>13</v>
      </c>
      <c r="E392" s="1">
        <v>0</v>
      </c>
      <c r="F392" s="1">
        <v>0</v>
      </c>
      <c r="G392" s="2"/>
      <c r="H392" s="26"/>
      <c r="I392" s="26"/>
      <c r="J392" s="5" t="e">
        <f t="shared" si="177"/>
        <v>#DIV/0!</v>
      </c>
      <c r="K392" s="5" t="e">
        <f t="shared" si="178"/>
        <v>#DIV/0!</v>
      </c>
      <c r="L392" s="5" t="e">
        <f t="shared" si="179"/>
        <v>#DIV/0!</v>
      </c>
      <c r="M392" s="20"/>
      <c r="N392" s="19">
        <f>G392-H392</f>
        <v>0</v>
      </c>
    </row>
    <row r="393" spans="1:14" s="10" customFormat="1" ht="15" hidden="1" customHeight="1" x14ac:dyDescent="0.25">
      <c r="A393" s="73" t="s">
        <v>113</v>
      </c>
      <c r="B393" s="122" t="s">
        <v>114</v>
      </c>
      <c r="C393" s="94" t="s">
        <v>93</v>
      </c>
      <c r="D393" s="68" t="s">
        <v>2</v>
      </c>
      <c r="E393" s="1">
        <v>0</v>
      </c>
      <c r="F393" s="1">
        <v>0</v>
      </c>
      <c r="G393" s="2"/>
      <c r="H393" s="26"/>
      <c r="I393" s="26"/>
      <c r="J393" s="5" t="e">
        <f t="shared" si="177"/>
        <v>#DIV/0!</v>
      </c>
      <c r="K393" s="5" t="e">
        <f t="shared" si="178"/>
        <v>#DIV/0!</v>
      </c>
      <c r="L393" s="5" t="e">
        <f t="shared" si="179"/>
        <v>#DIV/0!</v>
      </c>
      <c r="M393" s="20"/>
      <c r="N393" s="19">
        <f>G393-H393</f>
        <v>0</v>
      </c>
    </row>
    <row r="394" spans="1:14" s="10" customFormat="1" ht="15" hidden="1" customHeight="1" x14ac:dyDescent="0.25">
      <c r="A394" s="73"/>
      <c r="B394" s="122"/>
      <c r="C394" s="94"/>
      <c r="D394" s="68" t="s">
        <v>46</v>
      </c>
      <c r="E394" s="1">
        <v>0</v>
      </c>
      <c r="F394" s="1">
        <v>0</v>
      </c>
      <c r="G394" s="2"/>
      <c r="H394" s="26"/>
      <c r="I394" s="26"/>
      <c r="J394" s="5" t="e">
        <f t="shared" si="177"/>
        <v>#DIV/0!</v>
      </c>
      <c r="K394" s="5" t="e">
        <f t="shared" si="178"/>
        <v>#DIV/0!</v>
      </c>
      <c r="L394" s="5" t="e">
        <f t="shared" si="179"/>
        <v>#DIV/0!</v>
      </c>
      <c r="M394" s="20"/>
      <c r="N394" s="19">
        <f>G394-H394</f>
        <v>0</v>
      </c>
    </row>
    <row r="395" spans="1:14" s="10" customFormat="1" ht="15" hidden="1" customHeight="1" x14ac:dyDescent="0.25">
      <c r="A395" s="73"/>
      <c r="B395" s="122"/>
      <c r="C395" s="94"/>
      <c r="D395" s="68"/>
      <c r="E395" s="1"/>
      <c r="F395" s="1"/>
      <c r="G395" s="2"/>
      <c r="H395" s="26"/>
      <c r="I395" s="26"/>
      <c r="J395" s="5" t="e">
        <f t="shared" si="177"/>
        <v>#DIV/0!</v>
      </c>
      <c r="K395" s="5" t="e">
        <f t="shared" si="178"/>
        <v>#DIV/0!</v>
      </c>
      <c r="L395" s="5" t="e">
        <f t="shared" si="179"/>
        <v>#DIV/0!</v>
      </c>
      <c r="M395" s="20"/>
      <c r="N395" s="19"/>
    </row>
    <row r="396" spans="1:14" s="10" customFormat="1" ht="15" hidden="1" customHeight="1" x14ac:dyDescent="0.25">
      <c r="A396" s="73"/>
      <c r="B396" s="122"/>
      <c r="C396" s="94"/>
      <c r="D396" s="68" t="s">
        <v>4</v>
      </c>
      <c r="E396" s="1">
        <v>0</v>
      </c>
      <c r="F396" s="1">
        <v>0</v>
      </c>
      <c r="G396" s="2"/>
      <c r="H396" s="26"/>
      <c r="I396" s="26"/>
      <c r="J396" s="5" t="e">
        <f t="shared" si="177"/>
        <v>#DIV/0!</v>
      </c>
      <c r="K396" s="5" t="e">
        <f t="shared" si="178"/>
        <v>#DIV/0!</v>
      </c>
      <c r="L396" s="5" t="e">
        <f t="shared" si="179"/>
        <v>#DIV/0!</v>
      </c>
      <c r="M396" s="20"/>
      <c r="N396" s="19">
        <f>G396-H396</f>
        <v>0</v>
      </c>
    </row>
    <row r="397" spans="1:14" s="10" customFormat="1" ht="15" hidden="1" customHeight="1" x14ac:dyDescent="0.25">
      <c r="A397" s="73"/>
      <c r="B397" s="122"/>
      <c r="C397" s="94"/>
      <c r="D397" s="68"/>
      <c r="E397" s="1"/>
      <c r="F397" s="1"/>
      <c r="G397" s="2"/>
      <c r="H397" s="26"/>
      <c r="I397" s="26"/>
      <c r="J397" s="5" t="e">
        <f t="shared" si="177"/>
        <v>#DIV/0!</v>
      </c>
      <c r="K397" s="5" t="e">
        <f t="shared" si="178"/>
        <v>#DIV/0!</v>
      </c>
      <c r="L397" s="5" t="e">
        <f t="shared" si="179"/>
        <v>#DIV/0!</v>
      </c>
      <c r="M397" s="20"/>
      <c r="N397" s="19"/>
    </row>
    <row r="398" spans="1:14" s="10" customFormat="1" ht="15" hidden="1" customHeight="1" x14ac:dyDescent="0.25">
      <c r="A398" s="73"/>
      <c r="B398" s="122"/>
      <c r="C398" s="94"/>
      <c r="D398" s="68" t="s">
        <v>5</v>
      </c>
      <c r="E398" s="1">
        <v>0</v>
      </c>
      <c r="F398" s="1">
        <v>0</v>
      </c>
      <c r="G398" s="2"/>
      <c r="H398" s="26"/>
      <c r="I398" s="26"/>
      <c r="J398" s="5" t="e">
        <f t="shared" si="177"/>
        <v>#DIV/0!</v>
      </c>
      <c r="K398" s="5" t="e">
        <f t="shared" si="178"/>
        <v>#DIV/0!</v>
      </c>
      <c r="L398" s="5" t="e">
        <f t="shared" si="179"/>
        <v>#DIV/0!</v>
      </c>
      <c r="M398" s="20"/>
      <c r="N398" s="19">
        <f>G398-H398</f>
        <v>0</v>
      </c>
    </row>
    <row r="399" spans="1:14" s="10" customFormat="1" ht="15" hidden="1" customHeight="1" x14ac:dyDescent="0.25">
      <c r="A399" s="73"/>
      <c r="B399" s="122"/>
      <c r="C399" s="94"/>
      <c r="D399" s="68" t="s">
        <v>13</v>
      </c>
      <c r="E399" s="1">
        <v>0</v>
      </c>
      <c r="F399" s="1">
        <v>0</v>
      </c>
      <c r="G399" s="2"/>
      <c r="H399" s="26"/>
      <c r="I399" s="26"/>
      <c r="J399" s="5" t="e">
        <f t="shared" si="177"/>
        <v>#DIV/0!</v>
      </c>
      <c r="K399" s="5" t="e">
        <f t="shared" si="178"/>
        <v>#DIV/0!</v>
      </c>
      <c r="L399" s="5" t="e">
        <f t="shared" si="179"/>
        <v>#DIV/0!</v>
      </c>
      <c r="M399" s="20"/>
      <c r="N399" s="19">
        <f>G399-H399</f>
        <v>0</v>
      </c>
    </row>
    <row r="400" spans="1:14" s="10" customFormat="1" x14ac:dyDescent="0.25">
      <c r="A400" s="73" t="s">
        <v>115</v>
      </c>
      <c r="B400" s="122" t="s">
        <v>116</v>
      </c>
      <c r="C400" s="94" t="s">
        <v>117</v>
      </c>
      <c r="D400" s="68" t="s">
        <v>2</v>
      </c>
      <c r="E400" s="1">
        <f>SUM(E401)</f>
        <v>450</v>
      </c>
      <c r="F400" s="1">
        <f>SUM(F401)</f>
        <v>450</v>
      </c>
      <c r="G400" s="2">
        <f>SUM(G401)</f>
        <v>450</v>
      </c>
      <c r="H400" s="1">
        <f t="shared" ref="H400:I400" si="180">SUM(H401)</f>
        <v>450</v>
      </c>
      <c r="I400" s="1">
        <f t="shared" si="180"/>
        <v>450</v>
      </c>
      <c r="J400" s="5">
        <f t="shared" si="177"/>
        <v>100</v>
      </c>
      <c r="K400" s="5">
        <f t="shared" si="178"/>
        <v>100</v>
      </c>
      <c r="L400" s="5">
        <f t="shared" si="179"/>
        <v>100</v>
      </c>
      <c r="M400" s="20"/>
      <c r="N400" s="19">
        <f>G400-H400</f>
        <v>0</v>
      </c>
    </row>
    <row r="401" spans="1:14" s="10" customFormat="1" x14ac:dyDescent="0.25">
      <c r="A401" s="73"/>
      <c r="B401" s="122"/>
      <c r="C401" s="94"/>
      <c r="D401" s="68" t="s">
        <v>46</v>
      </c>
      <c r="E401" s="1">
        <v>450</v>
      </c>
      <c r="F401" s="1">
        <v>450</v>
      </c>
      <c r="G401" s="2">
        <v>450</v>
      </c>
      <c r="H401" s="2">
        <v>450</v>
      </c>
      <c r="I401" s="2">
        <v>450</v>
      </c>
      <c r="J401" s="5">
        <f t="shared" si="177"/>
        <v>100</v>
      </c>
      <c r="K401" s="5">
        <f t="shared" si="178"/>
        <v>100</v>
      </c>
      <c r="L401" s="5">
        <f t="shared" si="179"/>
        <v>100</v>
      </c>
      <c r="M401" s="20"/>
      <c r="N401" s="19">
        <f>G401-H401</f>
        <v>0</v>
      </c>
    </row>
    <row r="402" spans="1:14" s="10" customFormat="1" ht="30" x14ac:dyDescent="0.25">
      <c r="A402" s="73"/>
      <c r="B402" s="122"/>
      <c r="C402" s="94"/>
      <c r="D402" s="68" t="s">
        <v>759</v>
      </c>
      <c r="E402" s="1"/>
      <c r="F402" s="1"/>
      <c r="G402" s="2"/>
      <c r="H402" s="2"/>
      <c r="I402" s="2"/>
      <c r="J402" s="5" t="e">
        <f t="shared" si="177"/>
        <v>#DIV/0!</v>
      </c>
      <c r="K402" s="5" t="e">
        <f t="shared" si="178"/>
        <v>#DIV/0!</v>
      </c>
      <c r="L402" s="5" t="e">
        <f t="shared" si="179"/>
        <v>#DIV/0!</v>
      </c>
      <c r="M402" s="20"/>
      <c r="N402" s="19"/>
    </row>
    <row r="403" spans="1:14" s="10" customFormat="1" x14ac:dyDescent="0.25">
      <c r="A403" s="73"/>
      <c r="B403" s="122"/>
      <c r="C403" s="94"/>
      <c r="D403" s="68" t="s">
        <v>760</v>
      </c>
      <c r="E403" s="1">
        <v>0</v>
      </c>
      <c r="F403" s="1">
        <v>0</v>
      </c>
      <c r="G403" s="2"/>
      <c r="H403" s="26"/>
      <c r="I403" s="26"/>
      <c r="J403" s="5" t="e">
        <f t="shared" si="177"/>
        <v>#DIV/0!</v>
      </c>
      <c r="K403" s="5" t="e">
        <f t="shared" si="178"/>
        <v>#DIV/0!</v>
      </c>
      <c r="L403" s="5" t="e">
        <f t="shared" si="179"/>
        <v>#DIV/0!</v>
      </c>
      <c r="M403" s="20"/>
      <c r="N403" s="19">
        <f>G403-H403</f>
        <v>0</v>
      </c>
    </row>
    <row r="404" spans="1:14" s="10" customFormat="1" ht="30" x14ac:dyDescent="0.25">
      <c r="A404" s="73"/>
      <c r="B404" s="122"/>
      <c r="C404" s="94"/>
      <c r="D404" s="68" t="s">
        <v>761</v>
      </c>
      <c r="E404" s="1"/>
      <c r="F404" s="1"/>
      <c r="G404" s="2"/>
      <c r="H404" s="26"/>
      <c r="I404" s="26"/>
      <c r="J404" s="5" t="e">
        <f t="shared" si="177"/>
        <v>#DIV/0!</v>
      </c>
      <c r="K404" s="5" t="e">
        <f t="shared" si="178"/>
        <v>#DIV/0!</v>
      </c>
      <c r="L404" s="5" t="e">
        <f t="shared" si="179"/>
        <v>#DIV/0!</v>
      </c>
      <c r="M404" s="20"/>
      <c r="N404" s="19"/>
    </row>
    <row r="405" spans="1:14" s="10" customFormat="1" x14ac:dyDescent="0.25">
      <c r="A405" s="73"/>
      <c r="B405" s="122"/>
      <c r="C405" s="94"/>
      <c r="D405" s="68" t="s">
        <v>5</v>
      </c>
      <c r="E405" s="1">
        <v>0</v>
      </c>
      <c r="F405" s="1">
        <v>0</v>
      </c>
      <c r="G405" s="2"/>
      <c r="H405" s="26"/>
      <c r="I405" s="26"/>
      <c r="J405" s="5" t="e">
        <f t="shared" si="177"/>
        <v>#DIV/0!</v>
      </c>
      <c r="K405" s="5" t="e">
        <f t="shared" si="178"/>
        <v>#DIV/0!</v>
      </c>
      <c r="L405" s="5" t="e">
        <f t="shared" si="179"/>
        <v>#DIV/0!</v>
      </c>
      <c r="M405" s="20"/>
      <c r="N405" s="19">
        <f>G405-H405</f>
        <v>0</v>
      </c>
    </row>
    <row r="406" spans="1:14" s="10" customFormat="1" x14ac:dyDescent="0.25">
      <c r="A406" s="73"/>
      <c r="B406" s="122"/>
      <c r="C406" s="94"/>
      <c r="D406" s="68" t="s">
        <v>13</v>
      </c>
      <c r="E406" s="1">
        <v>0</v>
      </c>
      <c r="F406" s="1">
        <v>0</v>
      </c>
      <c r="G406" s="2"/>
      <c r="H406" s="26"/>
      <c r="I406" s="26"/>
      <c r="J406" s="5" t="e">
        <f t="shared" si="177"/>
        <v>#DIV/0!</v>
      </c>
      <c r="K406" s="5" t="e">
        <f t="shared" si="178"/>
        <v>#DIV/0!</v>
      </c>
      <c r="L406" s="5" t="e">
        <f t="shared" si="179"/>
        <v>#DIV/0!</v>
      </c>
      <c r="M406" s="20"/>
      <c r="N406" s="19">
        <f>G406-H406</f>
        <v>0</v>
      </c>
    </row>
    <row r="407" spans="1:14" s="7" customFormat="1" x14ac:dyDescent="0.25">
      <c r="A407" s="73" t="s">
        <v>118</v>
      </c>
      <c r="B407" s="122" t="s">
        <v>119</v>
      </c>
      <c r="C407" s="94" t="s">
        <v>16</v>
      </c>
      <c r="D407" s="68" t="s">
        <v>2</v>
      </c>
      <c r="E407" s="1">
        <f>E408</f>
        <v>900</v>
      </c>
      <c r="F407" s="1">
        <f>F408</f>
        <v>900</v>
      </c>
      <c r="G407" s="1">
        <f>G408</f>
        <v>900</v>
      </c>
      <c r="H407" s="1">
        <f t="shared" ref="H407:I407" si="181">H408</f>
        <v>900</v>
      </c>
      <c r="I407" s="1">
        <f t="shared" si="181"/>
        <v>900</v>
      </c>
      <c r="J407" s="5">
        <f t="shared" si="177"/>
        <v>100</v>
      </c>
      <c r="K407" s="5">
        <f t="shared" si="178"/>
        <v>100</v>
      </c>
      <c r="L407" s="5">
        <f t="shared" si="179"/>
        <v>100</v>
      </c>
      <c r="M407" s="20"/>
      <c r="N407" s="19">
        <f>G407-H407</f>
        <v>0</v>
      </c>
    </row>
    <row r="408" spans="1:14" s="7" customFormat="1" x14ac:dyDescent="0.25">
      <c r="A408" s="73"/>
      <c r="B408" s="122"/>
      <c r="C408" s="94"/>
      <c r="D408" s="68" t="s">
        <v>46</v>
      </c>
      <c r="E408" s="1">
        <f>E415+E422+E429+E436+E443+E450+E457+E464+E469</f>
        <v>900</v>
      </c>
      <c r="F408" s="1">
        <f>F415+F422+F429+F436+F443+F450+F457+F464+F469</f>
        <v>900</v>
      </c>
      <c r="G408" s="1">
        <f>G415+G422+G429+G436+G443+G450+G457+G464+G469</f>
        <v>900</v>
      </c>
      <c r="H408" s="1">
        <f t="shared" ref="H408:I408" si="182">H415+H422+H429+H436+H443+H450+H457+H464+H469</f>
        <v>900</v>
      </c>
      <c r="I408" s="1">
        <f t="shared" si="182"/>
        <v>900</v>
      </c>
      <c r="J408" s="5">
        <f t="shared" si="177"/>
        <v>100</v>
      </c>
      <c r="K408" s="5">
        <f t="shared" si="178"/>
        <v>100</v>
      </c>
      <c r="L408" s="5">
        <f t="shared" si="179"/>
        <v>100</v>
      </c>
      <c r="M408" s="20"/>
      <c r="N408" s="19">
        <f>G408-H408</f>
        <v>0</v>
      </c>
    </row>
    <row r="409" spans="1:14" s="7" customFormat="1" ht="30" x14ac:dyDescent="0.25">
      <c r="A409" s="73"/>
      <c r="B409" s="122"/>
      <c r="C409" s="94"/>
      <c r="D409" s="68" t="s">
        <v>759</v>
      </c>
      <c r="E409" s="1"/>
      <c r="F409" s="1"/>
      <c r="G409" s="1"/>
      <c r="H409" s="1"/>
      <c r="I409" s="1"/>
      <c r="J409" s="5" t="e">
        <f t="shared" si="177"/>
        <v>#DIV/0!</v>
      </c>
      <c r="K409" s="5" t="e">
        <f t="shared" si="178"/>
        <v>#DIV/0!</v>
      </c>
      <c r="L409" s="5" t="e">
        <f t="shared" si="179"/>
        <v>#DIV/0!</v>
      </c>
      <c r="M409" s="20"/>
      <c r="N409" s="19"/>
    </row>
    <row r="410" spans="1:14" s="7" customFormat="1" x14ac:dyDescent="0.25">
      <c r="A410" s="73"/>
      <c r="B410" s="122"/>
      <c r="C410" s="94"/>
      <c r="D410" s="68" t="s">
        <v>760</v>
      </c>
      <c r="E410" s="1">
        <v>0</v>
      </c>
      <c r="F410" s="1">
        <v>0</v>
      </c>
      <c r="G410" s="1">
        <v>0</v>
      </c>
      <c r="H410" s="26"/>
      <c r="I410" s="26"/>
      <c r="J410" s="5" t="e">
        <f t="shared" si="177"/>
        <v>#DIV/0!</v>
      </c>
      <c r="K410" s="5" t="e">
        <f t="shared" si="178"/>
        <v>#DIV/0!</v>
      </c>
      <c r="L410" s="5" t="e">
        <f t="shared" si="179"/>
        <v>#DIV/0!</v>
      </c>
      <c r="M410" s="20"/>
      <c r="N410" s="19">
        <f>G410-H410</f>
        <v>0</v>
      </c>
    </row>
    <row r="411" spans="1:14" s="7" customFormat="1" ht="30" x14ac:dyDescent="0.25">
      <c r="A411" s="73"/>
      <c r="B411" s="122"/>
      <c r="C411" s="94"/>
      <c r="D411" s="68" t="s">
        <v>761</v>
      </c>
      <c r="E411" s="1"/>
      <c r="F411" s="1"/>
      <c r="G411" s="1"/>
      <c r="H411" s="26"/>
      <c r="I411" s="26"/>
      <c r="J411" s="5" t="e">
        <f t="shared" si="177"/>
        <v>#DIV/0!</v>
      </c>
      <c r="K411" s="5" t="e">
        <f t="shared" si="178"/>
        <v>#DIV/0!</v>
      </c>
      <c r="L411" s="5" t="e">
        <f t="shared" si="179"/>
        <v>#DIV/0!</v>
      </c>
      <c r="M411" s="20"/>
      <c r="N411" s="19"/>
    </row>
    <row r="412" spans="1:14" s="7" customFormat="1" x14ac:dyDescent="0.25">
      <c r="A412" s="73"/>
      <c r="B412" s="122"/>
      <c r="C412" s="94"/>
      <c r="D412" s="68" t="s">
        <v>5</v>
      </c>
      <c r="E412" s="1">
        <v>0</v>
      </c>
      <c r="F412" s="1">
        <v>0</v>
      </c>
      <c r="G412" s="1">
        <v>0</v>
      </c>
      <c r="H412" s="26"/>
      <c r="I412" s="26"/>
      <c r="J412" s="5" t="e">
        <f t="shared" si="177"/>
        <v>#DIV/0!</v>
      </c>
      <c r="K412" s="5" t="e">
        <f t="shared" si="178"/>
        <v>#DIV/0!</v>
      </c>
      <c r="L412" s="5" t="e">
        <f t="shared" si="179"/>
        <v>#DIV/0!</v>
      </c>
      <c r="M412" s="20"/>
      <c r="N412" s="19">
        <f>G412-H412</f>
        <v>0</v>
      </c>
    </row>
    <row r="413" spans="1:14" s="7" customFormat="1" x14ac:dyDescent="0.25">
      <c r="A413" s="73"/>
      <c r="B413" s="122"/>
      <c r="C413" s="94"/>
      <c r="D413" s="68" t="s">
        <v>13</v>
      </c>
      <c r="E413" s="1">
        <v>0</v>
      </c>
      <c r="F413" s="1">
        <v>0</v>
      </c>
      <c r="G413" s="1">
        <v>0</v>
      </c>
      <c r="H413" s="26"/>
      <c r="I413" s="26"/>
      <c r="J413" s="5" t="e">
        <f t="shared" si="177"/>
        <v>#DIV/0!</v>
      </c>
      <c r="K413" s="5" t="e">
        <f t="shared" si="178"/>
        <v>#DIV/0!</v>
      </c>
      <c r="L413" s="5" t="e">
        <f t="shared" si="179"/>
        <v>#DIV/0!</v>
      </c>
      <c r="M413" s="20"/>
      <c r="N413" s="19">
        <f>G413-H413</f>
        <v>0</v>
      </c>
    </row>
    <row r="414" spans="1:14" s="7" customFormat="1" x14ac:dyDescent="0.25">
      <c r="A414" s="73" t="s">
        <v>120</v>
      </c>
      <c r="B414" s="122" t="s">
        <v>121</v>
      </c>
      <c r="C414" s="94" t="s">
        <v>88</v>
      </c>
      <c r="D414" s="68" t="s">
        <v>2</v>
      </c>
      <c r="E414" s="1">
        <f>E415</f>
        <v>90</v>
      </c>
      <c r="F414" s="1">
        <f>F415</f>
        <v>90</v>
      </c>
      <c r="G414" s="1">
        <f>G415</f>
        <v>90</v>
      </c>
      <c r="H414" s="1">
        <f t="shared" ref="H414:I414" si="183">H415</f>
        <v>90</v>
      </c>
      <c r="I414" s="1">
        <f t="shared" si="183"/>
        <v>90</v>
      </c>
      <c r="J414" s="5">
        <f t="shared" si="177"/>
        <v>100</v>
      </c>
      <c r="K414" s="5">
        <f t="shared" si="178"/>
        <v>100</v>
      </c>
      <c r="L414" s="5">
        <f t="shared" si="179"/>
        <v>100</v>
      </c>
      <c r="M414" s="20"/>
      <c r="N414" s="19">
        <f>G414-H414</f>
        <v>0</v>
      </c>
    </row>
    <row r="415" spans="1:14" s="7" customFormat="1" x14ac:dyDescent="0.25">
      <c r="A415" s="73"/>
      <c r="B415" s="122"/>
      <c r="C415" s="94"/>
      <c r="D415" s="68" t="s">
        <v>3</v>
      </c>
      <c r="E415" s="1">
        <v>90</v>
      </c>
      <c r="F415" s="1">
        <v>90</v>
      </c>
      <c r="G415" s="1">
        <v>90</v>
      </c>
      <c r="H415" s="1">
        <v>90</v>
      </c>
      <c r="I415" s="1">
        <v>90</v>
      </c>
      <c r="J415" s="5">
        <f t="shared" si="177"/>
        <v>100</v>
      </c>
      <c r="K415" s="5">
        <f t="shared" si="178"/>
        <v>100</v>
      </c>
      <c r="L415" s="5">
        <f t="shared" si="179"/>
        <v>100</v>
      </c>
      <c r="M415" s="20"/>
      <c r="N415" s="19">
        <f>G415-H415</f>
        <v>0</v>
      </c>
    </row>
    <row r="416" spans="1:14" s="7" customFormat="1" ht="30" x14ac:dyDescent="0.25">
      <c r="A416" s="73"/>
      <c r="B416" s="122"/>
      <c r="C416" s="94"/>
      <c r="D416" s="68" t="s">
        <v>759</v>
      </c>
      <c r="E416" s="1"/>
      <c r="F416" s="1"/>
      <c r="G416" s="1"/>
      <c r="H416" s="1"/>
      <c r="I416" s="1"/>
      <c r="J416" s="5" t="e">
        <f t="shared" si="177"/>
        <v>#DIV/0!</v>
      </c>
      <c r="K416" s="5" t="e">
        <f t="shared" si="178"/>
        <v>#DIV/0!</v>
      </c>
      <c r="L416" s="5" t="e">
        <f t="shared" si="179"/>
        <v>#DIV/0!</v>
      </c>
      <c r="M416" s="20"/>
      <c r="N416" s="19"/>
    </row>
    <row r="417" spans="1:14" s="7" customFormat="1" x14ac:dyDescent="0.25">
      <c r="A417" s="73"/>
      <c r="B417" s="122"/>
      <c r="C417" s="94"/>
      <c r="D417" s="68" t="s">
        <v>760</v>
      </c>
      <c r="E417" s="1">
        <v>0</v>
      </c>
      <c r="F417" s="1">
        <v>0</v>
      </c>
      <c r="G417" s="1">
        <v>0</v>
      </c>
      <c r="H417" s="26"/>
      <c r="I417" s="26"/>
      <c r="J417" s="5" t="e">
        <f t="shared" si="177"/>
        <v>#DIV/0!</v>
      </c>
      <c r="K417" s="5" t="e">
        <f t="shared" si="178"/>
        <v>#DIV/0!</v>
      </c>
      <c r="L417" s="5" t="e">
        <f t="shared" si="179"/>
        <v>#DIV/0!</v>
      </c>
      <c r="M417" s="20"/>
      <c r="N417" s="19">
        <f>G417-H417</f>
        <v>0</v>
      </c>
    </row>
    <row r="418" spans="1:14" s="7" customFormat="1" ht="30" x14ac:dyDescent="0.25">
      <c r="A418" s="73"/>
      <c r="B418" s="122"/>
      <c r="C418" s="94"/>
      <c r="D418" s="68" t="s">
        <v>761</v>
      </c>
      <c r="E418" s="1"/>
      <c r="F418" s="1"/>
      <c r="G418" s="1"/>
      <c r="H418" s="26"/>
      <c r="I418" s="26"/>
      <c r="J418" s="5" t="e">
        <f t="shared" si="177"/>
        <v>#DIV/0!</v>
      </c>
      <c r="K418" s="5" t="e">
        <f t="shared" si="178"/>
        <v>#DIV/0!</v>
      </c>
      <c r="L418" s="5" t="e">
        <f t="shared" si="179"/>
        <v>#DIV/0!</v>
      </c>
      <c r="M418" s="20"/>
      <c r="N418" s="19"/>
    </row>
    <row r="419" spans="1:14" s="7" customFormat="1" x14ac:dyDescent="0.25">
      <c r="A419" s="73"/>
      <c r="B419" s="122"/>
      <c r="C419" s="94"/>
      <c r="D419" s="68" t="s">
        <v>9</v>
      </c>
      <c r="E419" s="1">
        <v>0</v>
      </c>
      <c r="F419" s="1">
        <v>0</v>
      </c>
      <c r="G419" s="1">
        <v>0</v>
      </c>
      <c r="H419" s="26"/>
      <c r="I419" s="26"/>
      <c r="J419" s="5" t="e">
        <f t="shared" si="177"/>
        <v>#DIV/0!</v>
      </c>
      <c r="K419" s="5" t="e">
        <f t="shared" si="178"/>
        <v>#DIV/0!</v>
      </c>
      <c r="L419" s="5" t="e">
        <f t="shared" si="179"/>
        <v>#DIV/0!</v>
      </c>
      <c r="M419" s="20"/>
      <c r="N419" s="19">
        <f>G419-H419</f>
        <v>0</v>
      </c>
    </row>
    <row r="420" spans="1:14" s="7" customFormat="1" x14ac:dyDescent="0.25">
      <c r="A420" s="73"/>
      <c r="B420" s="122"/>
      <c r="C420" s="94"/>
      <c r="D420" s="68" t="s">
        <v>13</v>
      </c>
      <c r="E420" s="1">
        <v>0</v>
      </c>
      <c r="F420" s="1">
        <v>0</v>
      </c>
      <c r="G420" s="1">
        <v>0</v>
      </c>
      <c r="H420" s="26"/>
      <c r="I420" s="26"/>
      <c r="J420" s="5" t="e">
        <f t="shared" si="177"/>
        <v>#DIV/0!</v>
      </c>
      <c r="K420" s="5" t="e">
        <f t="shared" si="178"/>
        <v>#DIV/0!</v>
      </c>
      <c r="L420" s="5" t="e">
        <f t="shared" si="179"/>
        <v>#DIV/0!</v>
      </c>
      <c r="M420" s="20"/>
      <c r="N420" s="19">
        <f>G420-H420</f>
        <v>0</v>
      </c>
    </row>
    <row r="421" spans="1:14" s="7" customFormat="1" x14ac:dyDescent="0.25">
      <c r="A421" s="73" t="s">
        <v>122</v>
      </c>
      <c r="B421" s="122" t="s">
        <v>123</v>
      </c>
      <c r="C421" s="94" t="s">
        <v>93</v>
      </c>
      <c r="D421" s="68" t="s">
        <v>2</v>
      </c>
      <c r="E421" s="1">
        <f>E422</f>
        <v>72</v>
      </c>
      <c r="F421" s="1">
        <f>F422</f>
        <v>72</v>
      </c>
      <c r="G421" s="1">
        <f>G422</f>
        <v>72</v>
      </c>
      <c r="H421" s="1">
        <f t="shared" ref="H421:I421" si="184">H422</f>
        <v>72</v>
      </c>
      <c r="I421" s="1">
        <f t="shared" si="184"/>
        <v>72</v>
      </c>
      <c r="J421" s="5">
        <f t="shared" si="177"/>
        <v>100</v>
      </c>
      <c r="K421" s="5">
        <f t="shared" si="178"/>
        <v>100</v>
      </c>
      <c r="L421" s="5">
        <f t="shared" si="179"/>
        <v>100</v>
      </c>
      <c r="M421" s="20"/>
      <c r="N421" s="19">
        <f>G421-H421</f>
        <v>0</v>
      </c>
    </row>
    <row r="422" spans="1:14" s="7" customFormat="1" x14ac:dyDescent="0.25">
      <c r="A422" s="73"/>
      <c r="B422" s="122"/>
      <c r="C422" s="94"/>
      <c r="D422" s="68" t="s">
        <v>3</v>
      </c>
      <c r="E422" s="1">
        <v>72</v>
      </c>
      <c r="F422" s="1">
        <v>72</v>
      </c>
      <c r="G422" s="1">
        <v>72</v>
      </c>
      <c r="H422" s="26">
        <v>72</v>
      </c>
      <c r="I422" s="26">
        <v>72</v>
      </c>
      <c r="J422" s="5">
        <f t="shared" si="177"/>
        <v>100</v>
      </c>
      <c r="K422" s="5">
        <f t="shared" si="178"/>
        <v>100</v>
      </c>
      <c r="L422" s="5">
        <f t="shared" si="179"/>
        <v>100</v>
      </c>
      <c r="M422" s="20"/>
      <c r="N422" s="19">
        <f>G422-H422</f>
        <v>0</v>
      </c>
    </row>
    <row r="423" spans="1:14" s="7" customFormat="1" ht="30" x14ac:dyDescent="0.25">
      <c r="A423" s="73"/>
      <c r="B423" s="122"/>
      <c r="C423" s="94"/>
      <c r="D423" s="68" t="s">
        <v>759</v>
      </c>
      <c r="E423" s="1"/>
      <c r="F423" s="1"/>
      <c r="G423" s="1"/>
      <c r="H423" s="26"/>
      <c r="I423" s="26"/>
      <c r="J423" s="5" t="e">
        <f t="shared" si="177"/>
        <v>#DIV/0!</v>
      </c>
      <c r="K423" s="5" t="e">
        <f t="shared" si="178"/>
        <v>#DIV/0!</v>
      </c>
      <c r="L423" s="5" t="e">
        <f t="shared" si="179"/>
        <v>#DIV/0!</v>
      </c>
      <c r="M423" s="20"/>
      <c r="N423" s="19"/>
    </row>
    <row r="424" spans="1:14" s="7" customFormat="1" x14ac:dyDescent="0.25">
      <c r="A424" s="73"/>
      <c r="B424" s="122"/>
      <c r="C424" s="94"/>
      <c r="D424" s="68" t="s">
        <v>760</v>
      </c>
      <c r="E424" s="1">
        <v>0</v>
      </c>
      <c r="F424" s="1">
        <v>0</v>
      </c>
      <c r="G424" s="1">
        <v>0</v>
      </c>
      <c r="H424" s="26"/>
      <c r="I424" s="26"/>
      <c r="J424" s="5" t="e">
        <f t="shared" si="177"/>
        <v>#DIV/0!</v>
      </c>
      <c r="K424" s="5" t="e">
        <f t="shared" si="178"/>
        <v>#DIV/0!</v>
      </c>
      <c r="L424" s="5" t="e">
        <f t="shared" si="179"/>
        <v>#DIV/0!</v>
      </c>
      <c r="M424" s="20"/>
      <c r="N424" s="19">
        <f>G424-H424</f>
        <v>0</v>
      </c>
    </row>
    <row r="425" spans="1:14" s="7" customFormat="1" ht="30" x14ac:dyDescent="0.25">
      <c r="A425" s="73"/>
      <c r="B425" s="122"/>
      <c r="C425" s="94"/>
      <c r="D425" s="68" t="s">
        <v>761</v>
      </c>
      <c r="E425" s="1"/>
      <c r="F425" s="1"/>
      <c r="G425" s="1"/>
      <c r="H425" s="26"/>
      <c r="I425" s="26"/>
      <c r="J425" s="5" t="e">
        <f t="shared" si="177"/>
        <v>#DIV/0!</v>
      </c>
      <c r="K425" s="5" t="e">
        <f t="shared" si="178"/>
        <v>#DIV/0!</v>
      </c>
      <c r="L425" s="5" t="e">
        <f t="shared" si="179"/>
        <v>#DIV/0!</v>
      </c>
      <c r="M425" s="20"/>
      <c r="N425" s="19"/>
    </row>
    <row r="426" spans="1:14" s="7" customFormat="1" x14ac:dyDescent="0.25">
      <c r="A426" s="73"/>
      <c r="B426" s="122"/>
      <c r="C426" s="94"/>
      <c r="D426" s="68" t="s">
        <v>9</v>
      </c>
      <c r="E426" s="1">
        <v>0</v>
      </c>
      <c r="F426" s="1">
        <v>0</v>
      </c>
      <c r="G426" s="1">
        <v>0</v>
      </c>
      <c r="H426" s="26"/>
      <c r="I426" s="26"/>
      <c r="J426" s="5" t="e">
        <f t="shared" si="177"/>
        <v>#DIV/0!</v>
      </c>
      <c r="K426" s="5" t="e">
        <f t="shared" si="178"/>
        <v>#DIV/0!</v>
      </c>
      <c r="L426" s="5" t="e">
        <f t="shared" si="179"/>
        <v>#DIV/0!</v>
      </c>
      <c r="M426" s="20"/>
      <c r="N426" s="19">
        <f>G426-H426</f>
        <v>0</v>
      </c>
    </row>
    <row r="427" spans="1:14" s="7" customFormat="1" x14ac:dyDescent="0.25">
      <c r="A427" s="73"/>
      <c r="B427" s="122"/>
      <c r="C427" s="94"/>
      <c r="D427" s="68" t="s">
        <v>13</v>
      </c>
      <c r="E427" s="1">
        <v>0</v>
      </c>
      <c r="F427" s="1">
        <v>0</v>
      </c>
      <c r="G427" s="1">
        <v>0</v>
      </c>
      <c r="H427" s="26"/>
      <c r="I427" s="26"/>
      <c r="J427" s="5" t="e">
        <f t="shared" si="177"/>
        <v>#DIV/0!</v>
      </c>
      <c r="K427" s="5" t="e">
        <f t="shared" si="178"/>
        <v>#DIV/0!</v>
      </c>
      <c r="L427" s="5" t="e">
        <f t="shared" si="179"/>
        <v>#DIV/0!</v>
      </c>
      <c r="M427" s="20"/>
      <c r="N427" s="19">
        <f>G427-H427</f>
        <v>0</v>
      </c>
    </row>
    <row r="428" spans="1:14" s="7" customFormat="1" x14ac:dyDescent="0.25">
      <c r="A428" s="73" t="s">
        <v>124</v>
      </c>
      <c r="B428" s="122" t="s">
        <v>125</v>
      </c>
      <c r="C428" s="94" t="s">
        <v>126</v>
      </c>
      <c r="D428" s="68" t="s">
        <v>2</v>
      </c>
      <c r="E428" s="1">
        <f>E429</f>
        <v>63</v>
      </c>
      <c r="F428" s="1">
        <f>F429</f>
        <v>63</v>
      </c>
      <c r="G428" s="1">
        <f>G429</f>
        <v>63</v>
      </c>
      <c r="H428" s="1">
        <f t="shared" ref="H428:I428" si="185">H429</f>
        <v>63</v>
      </c>
      <c r="I428" s="1">
        <f t="shared" si="185"/>
        <v>63</v>
      </c>
      <c r="J428" s="5">
        <f t="shared" si="177"/>
        <v>100</v>
      </c>
      <c r="K428" s="5">
        <f t="shared" si="178"/>
        <v>100</v>
      </c>
      <c r="L428" s="5">
        <f t="shared" si="179"/>
        <v>100</v>
      </c>
      <c r="M428" s="20"/>
      <c r="N428" s="19">
        <f>G428-H428</f>
        <v>0</v>
      </c>
    </row>
    <row r="429" spans="1:14" s="7" customFormat="1" x14ac:dyDescent="0.25">
      <c r="A429" s="73"/>
      <c r="B429" s="122"/>
      <c r="C429" s="94"/>
      <c r="D429" s="68" t="s">
        <v>3</v>
      </c>
      <c r="E429" s="1">
        <v>63</v>
      </c>
      <c r="F429" s="1">
        <v>63</v>
      </c>
      <c r="G429" s="1">
        <v>63</v>
      </c>
      <c r="H429" s="26">
        <v>63</v>
      </c>
      <c r="I429" s="26">
        <v>63</v>
      </c>
      <c r="J429" s="5">
        <f t="shared" si="177"/>
        <v>100</v>
      </c>
      <c r="K429" s="5">
        <f t="shared" si="178"/>
        <v>100</v>
      </c>
      <c r="L429" s="5">
        <f t="shared" si="179"/>
        <v>100</v>
      </c>
      <c r="M429" s="20"/>
      <c r="N429" s="19">
        <f>G429-H429</f>
        <v>0</v>
      </c>
    </row>
    <row r="430" spans="1:14" s="7" customFormat="1" ht="30" x14ac:dyDescent="0.25">
      <c r="A430" s="73"/>
      <c r="B430" s="122"/>
      <c r="C430" s="94"/>
      <c r="D430" s="68" t="s">
        <v>759</v>
      </c>
      <c r="E430" s="1"/>
      <c r="F430" s="1"/>
      <c r="G430" s="1"/>
      <c r="H430" s="26"/>
      <c r="I430" s="26"/>
      <c r="J430" s="5" t="e">
        <f t="shared" si="177"/>
        <v>#DIV/0!</v>
      </c>
      <c r="K430" s="5" t="e">
        <f t="shared" si="178"/>
        <v>#DIV/0!</v>
      </c>
      <c r="L430" s="5" t="e">
        <f t="shared" si="179"/>
        <v>#DIV/0!</v>
      </c>
      <c r="M430" s="20"/>
      <c r="N430" s="19"/>
    </row>
    <row r="431" spans="1:14" s="7" customFormat="1" x14ac:dyDescent="0.25">
      <c r="A431" s="73"/>
      <c r="B431" s="122"/>
      <c r="C431" s="94"/>
      <c r="D431" s="68" t="s">
        <v>760</v>
      </c>
      <c r="E431" s="1">
        <v>0</v>
      </c>
      <c r="F431" s="1">
        <v>0</v>
      </c>
      <c r="G431" s="1">
        <v>0</v>
      </c>
      <c r="H431" s="26"/>
      <c r="I431" s="26"/>
      <c r="J431" s="5" t="e">
        <f t="shared" si="177"/>
        <v>#DIV/0!</v>
      </c>
      <c r="K431" s="5" t="e">
        <f t="shared" si="178"/>
        <v>#DIV/0!</v>
      </c>
      <c r="L431" s="5" t="e">
        <f t="shared" si="179"/>
        <v>#DIV/0!</v>
      </c>
      <c r="M431" s="20"/>
      <c r="N431" s="19">
        <f>G431-H431</f>
        <v>0</v>
      </c>
    </row>
    <row r="432" spans="1:14" s="7" customFormat="1" ht="30" x14ac:dyDescent="0.25">
      <c r="A432" s="73"/>
      <c r="B432" s="122"/>
      <c r="C432" s="94"/>
      <c r="D432" s="68" t="s">
        <v>761</v>
      </c>
      <c r="E432" s="1"/>
      <c r="F432" s="1"/>
      <c r="G432" s="1"/>
      <c r="H432" s="26"/>
      <c r="I432" s="26"/>
      <c r="J432" s="5" t="e">
        <f t="shared" si="177"/>
        <v>#DIV/0!</v>
      </c>
      <c r="K432" s="5" t="e">
        <f t="shared" si="178"/>
        <v>#DIV/0!</v>
      </c>
      <c r="L432" s="5" t="e">
        <f t="shared" si="179"/>
        <v>#DIV/0!</v>
      </c>
      <c r="M432" s="20"/>
      <c r="N432" s="19"/>
    </row>
    <row r="433" spans="1:14" s="7" customFormat="1" x14ac:dyDescent="0.25">
      <c r="A433" s="73"/>
      <c r="B433" s="122"/>
      <c r="C433" s="94"/>
      <c r="D433" s="68" t="s">
        <v>9</v>
      </c>
      <c r="E433" s="1">
        <v>0</v>
      </c>
      <c r="F433" s="1">
        <v>0</v>
      </c>
      <c r="G433" s="1">
        <v>0</v>
      </c>
      <c r="H433" s="26"/>
      <c r="I433" s="26"/>
      <c r="J433" s="5" t="e">
        <f t="shared" si="177"/>
        <v>#DIV/0!</v>
      </c>
      <c r="K433" s="5" t="e">
        <f t="shared" si="178"/>
        <v>#DIV/0!</v>
      </c>
      <c r="L433" s="5" t="e">
        <f t="shared" si="179"/>
        <v>#DIV/0!</v>
      </c>
      <c r="M433" s="20"/>
      <c r="N433" s="19">
        <f>G433-H433</f>
        <v>0</v>
      </c>
    </row>
    <row r="434" spans="1:14" s="7" customFormat="1" x14ac:dyDescent="0.25">
      <c r="A434" s="73"/>
      <c r="B434" s="122"/>
      <c r="C434" s="94"/>
      <c r="D434" s="68" t="s">
        <v>13</v>
      </c>
      <c r="E434" s="1">
        <v>0</v>
      </c>
      <c r="F434" s="1">
        <v>0</v>
      </c>
      <c r="G434" s="1">
        <v>0</v>
      </c>
      <c r="H434" s="26"/>
      <c r="I434" s="26"/>
      <c r="J434" s="5" t="e">
        <f t="shared" si="177"/>
        <v>#DIV/0!</v>
      </c>
      <c r="K434" s="5" t="e">
        <f t="shared" si="178"/>
        <v>#DIV/0!</v>
      </c>
      <c r="L434" s="5" t="e">
        <f t="shared" si="179"/>
        <v>#DIV/0!</v>
      </c>
      <c r="M434" s="20"/>
      <c r="N434" s="19">
        <f>G434-H434</f>
        <v>0</v>
      </c>
    </row>
    <row r="435" spans="1:14" s="7" customFormat="1" x14ac:dyDescent="0.25">
      <c r="A435" s="73" t="s">
        <v>127</v>
      </c>
      <c r="B435" s="122" t="s">
        <v>128</v>
      </c>
      <c r="C435" s="94" t="s">
        <v>129</v>
      </c>
      <c r="D435" s="68" t="s">
        <v>2</v>
      </c>
      <c r="E435" s="1">
        <f>E436</f>
        <v>90</v>
      </c>
      <c r="F435" s="1">
        <f>F436</f>
        <v>90</v>
      </c>
      <c r="G435" s="1">
        <f>G436</f>
        <v>90</v>
      </c>
      <c r="H435" s="1">
        <f t="shared" ref="H435:I435" si="186">H436</f>
        <v>90</v>
      </c>
      <c r="I435" s="1">
        <f t="shared" si="186"/>
        <v>90</v>
      </c>
      <c r="J435" s="5">
        <f t="shared" si="177"/>
        <v>100</v>
      </c>
      <c r="K435" s="5">
        <f t="shared" si="178"/>
        <v>100</v>
      </c>
      <c r="L435" s="5">
        <f t="shared" si="179"/>
        <v>100</v>
      </c>
      <c r="M435" s="20"/>
      <c r="N435" s="19">
        <f>G435-H435</f>
        <v>0</v>
      </c>
    </row>
    <row r="436" spans="1:14" s="7" customFormat="1" x14ac:dyDescent="0.25">
      <c r="A436" s="73"/>
      <c r="B436" s="122"/>
      <c r="C436" s="94"/>
      <c r="D436" s="68" t="s">
        <v>3</v>
      </c>
      <c r="E436" s="1">
        <v>90</v>
      </c>
      <c r="F436" s="1">
        <v>90</v>
      </c>
      <c r="G436" s="1">
        <v>90</v>
      </c>
      <c r="H436" s="26">
        <v>90</v>
      </c>
      <c r="I436" s="26">
        <v>90</v>
      </c>
      <c r="J436" s="5">
        <f t="shared" si="177"/>
        <v>100</v>
      </c>
      <c r="K436" s="5">
        <f t="shared" si="178"/>
        <v>100</v>
      </c>
      <c r="L436" s="5">
        <f t="shared" si="179"/>
        <v>100</v>
      </c>
      <c r="M436" s="20"/>
      <c r="N436" s="19">
        <f>G436-H436</f>
        <v>0</v>
      </c>
    </row>
    <row r="437" spans="1:14" s="7" customFormat="1" ht="30" x14ac:dyDescent="0.25">
      <c r="A437" s="73"/>
      <c r="B437" s="122"/>
      <c r="C437" s="94"/>
      <c r="D437" s="68" t="s">
        <v>759</v>
      </c>
      <c r="E437" s="1"/>
      <c r="F437" s="1"/>
      <c r="G437" s="1"/>
      <c r="H437" s="26"/>
      <c r="I437" s="26"/>
      <c r="J437" s="5" t="e">
        <f t="shared" si="177"/>
        <v>#DIV/0!</v>
      </c>
      <c r="K437" s="5" t="e">
        <f t="shared" si="178"/>
        <v>#DIV/0!</v>
      </c>
      <c r="L437" s="5" t="e">
        <f t="shared" si="179"/>
        <v>#DIV/0!</v>
      </c>
      <c r="M437" s="20"/>
      <c r="N437" s="19"/>
    </row>
    <row r="438" spans="1:14" s="7" customFormat="1" x14ac:dyDescent="0.25">
      <c r="A438" s="73"/>
      <c r="B438" s="122"/>
      <c r="C438" s="94"/>
      <c r="D438" s="68" t="s">
        <v>760</v>
      </c>
      <c r="E438" s="1">
        <v>0</v>
      </c>
      <c r="F438" s="1">
        <v>0</v>
      </c>
      <c r="G438" s="1">
        <v>0</v>
      </c>
      <c r="H438" s="26"/>
      <c r="I438" s="26"/>
      <c r="J438" s="5" t="e">
        <f t="shared" si="177"/>
        <v>#DIV/0!</v>
      </c>
      <c r="K438" s="5" t="e">
        <f t="shared" si="178"/>
        <v>#DIV/0!</v>
      </c>
      <c r="L438" s="5" t="e">
        <f t="shared" si="179"/>
        <v>#DIV/0!</v>
      </c>
      <c r="M438" s="20"/>
      <c r="N438" s="19">
        <f>G438-H438</f>
        <v>0</v>
      </c>
    </row>
    <row r="439" spans="1:14" s="7" customFormat="1" ht="30" x14ac:dyDescent="0.25">
      <c r="A439" s="73"/>
      <c r="B439" s="122"/>
      <c r="C439" s="94"/>
      <c r="D439" s="68" t="s">
        <v>761</v>
      </c>
      <c r="E439" s="1"/>
      <c r="F439" s="1"/>
      <c r="G439" s="1"/>
      <c r="H439" s="26"/>
      <c r="I439" s="26"/>
      <c r="J439" s="5" t="e">
        <f t="shared" si="177"/>
        <v>#DIV/0!</v>
      </c>
      <c r="K439" s="5" t="e">
        <f t="shared" si="178"/>
        <v>#DIV/0!</v>
      </c>
      <c r="L439" s="5" t="e">
        <f t="shared" si="179"/>
        <v>#DIV/0!</v>
      </c>
      <c r="M439" s="20"/>
      <c r="N439" s="19"/>
    </row>
    <row r="440" spans="1:14" s="7" customFormat="1" x14ac:dyDescent="0.25">
      <c r="A440" s="73"/>
      <c r="B440" s="122"/>
      <c r="C440" s="94"/>
      <c r="D440" s="68" t="s">
        <v>9</v>
      </c>
      <c r="E440" s="1">
        <v>0</v>
      </c>
      <c r="F440" s="1">
        <v>0</v>
      </c>
      <c r="G440" s="1">
        <v>0</v>
      </c>
      <c r="H440" s="26"/>
      <c r="I440" s="26"/>
      <c r="J440" s="5" t="e">
        <f t="shared" si="177"/>
        <v>#DIV/0!</v>
      </c>
      <c r="K440" s="5" t="e">
        <f t="shared" si="178"/>
        <v>#DIV/0!</v>
      </c>
      <c r="L440" s="5" t="e">
        <f t="shared" si="179"/>
        <v>#DIV/0!</v>
      </c>
      <c r="M440" s="20"/>
      <c r="N440" s="19">
        <f>G440-H440</f>
        <v>0</v>
      </c>
    </row>
    <row r="441" spans="1:14" s="7" customFormat="1" x14ac:dyDescent="0.25">
      <c r="A441" s="73"/>
      <c r="B441" s="122"/>
      <c r="C441" s="94"/>
      <c r="D441" s="68" t="s">
        <v>13</v>
      </c>
      <c r="E441" s="1">
        <v>0</v>
      </c>
      <c r="F441" s="1">
        <v>0</v>
      </c>
      <c r="G441" s="1">
        <v>0</v>
      </c>
      <c r="H441" s="26"/>
      <c r="I441" s="26"/>
      <c r="J441" s="5" t="e">
        <f t="shared" si="177"/>
        <v>#DIV/0!</v>
      </c>
      <c r="K441" s="5" t="e">
        <f t="shared" si="178"/>
        <v>#DIV/0!</v>
      </c>
      <c r="L441" s="5" t="e">
        <f t="shared" si="179"/>
        <v>#DIV/0!</v>
      </c>
      <c r="M441" s="20"/>
      <c r="N441" s="19">
        <f>G441-H441</f>
        <v>0</v>
      </c>
    </row>
    <row r="442" spans="1:14" s="7" customFormat="1" x14ac:dyDescent="0.25">
      <c r="A442" s="73" t="s">
        <v>130</v>
      </c>
      <c r="B442" s="122" t="s">
        <v>131</v>
      </c>
      <c r="C442" s="94" t="s">
        <v>117</v>
      </c>
      <c r="D442" s="68" t="s">
        <v>2</v>
      </c>
      <c r="E442" s="1">
        <f>E443</f>
        <v>63</v>
      </c>
      <c r="F442" s="1">
        <f>F443</f>
        <v>63</v>
      </c>
      <c r="G442" s="1">
        <f>G443</f>
        <v>63</v>
      </c>
      <c r="H442" s="1">
        <f t="shared" ref="H442:I442" si="187">H443</f>
        <v>63</v>
      </c>
      <c r="I442" s="1">
        <f t="shared" si="187"/>
        <v>63</v>
      </c>
      <c r="J442" s="5">
        <f t="shared" si="177"/>
        <v>100</v>
      </c>
      <c r="K442" s="5">
        <f t="shared" si="178"/>
        <v>100</v>
      </c>
      <c r="L442" s="5">
        <f t="shared" si="179"/>
        <v>100</v>
      </c>
      <c r="M442" s="20"/>
      <c r="N442" s="19">
        <f>G442-H442</f>
        <v>0</v>
      </c>
    </row>
    <row r="443" spans="1:14" s="7" customFormat="1" x14ac:dyDescent="0.25">
      <c r="A443" s="73"/>
      <c r="B443" s="122"/>
      <c r="C443" s="94"/>
      <c r="D443" s="68" t="s">
        <v>3</v>
      </c>
      <c r="E443" s="1">
        <v>63</v>
      </c>
      <c r="F443" s="1">
        <v>63</v>
      </c>
      <c r="G443" s="1">
        <v>63</v>
      </c>
      <c r="H443" s="26">
        <v>63</v>
      </c>
      <c r="I443" s="26">
        <v>63</v>
      </c>
      <c r="J443" s="5">
        <f t="shared" si="177"/>
        <v>100</v>
      </c>
      <c r="K443" s="5">
        <f t="shared" si="178"/>
        <v>100</v>
      </c>
      <c r="L443" s="5">
        <f t="shared" si="179"/>
        <v>100</v>
      </c>
      <c r="M443" s="20"/>
      <c r="N443" s="19">
        <f>G443-H443</f>
        <v>0</v>
      </c>
    </row>
    <row r="444" spans="1:14" s="7" customFormat="1" ht="30" x14ac:dyDescent="0.25">
      <c r="A444" s="73"/>
      <c r="B444" s="122"/>
      <c r="C444" s="94"/>
      <c r="D444" s="68" t="s">
        <v>759</v>
      </c>
      <c r="E444" s="1"/>
      <c r="F444" s="1"/>
      <c r="G444" s="1"/>
      <c r="H444" s="26"/>
      <c r="I444" s="26"/>
      <c r="J444" s="5" t="e">
        <f t="shared" si="177"/>
        <v>#DIV/0!</v>
      </c>
      <c r="K444" s="5" t="e">
        <f t="shared" si="178"/>
        <v>#DIV/0!</v>
      </c>
      <c r="L444" s="5" t="e">
        <f t="shared" si="179"/>
        <v>#DIV/0!</v>
      </c>
      <c r="M444" s="20"/>
      <c r="N444" s="19"/>
    </row>
    <row r="445" spans="1:14" s="7" customFormat="1" x14ac:dyDescent="0.25">
      <c r="A445" s="73"/>
      <c r="B445" s="122"/>
      <c r="C445" s="94"/>
      <c r="D445" s="68" t="s">
        <v>760</v>
      </c>
      <c r="E445" s="1">
        <v>0</v>
      </c>
      <c r="F445" s="1">
        <v>0</v>
      </c>
      <c r="G445" s="1">
        <v>0</v>
      </c>
      <c r="H445" s="26"/>
      <c r="I445" s="26"/>
      <c r="J445" s="5" t="e">
        <f t="shared" si="177"/>
        <v>#DIV/0!</v>
      </c>
      <c r="K445" s="5" t="e">
        <f t="shared" si="178"/>
        <v>#DIV/0!</v>
      </c>
      <c r="L445" s="5" t="e">
        <f t="shared" si="179"/>
        <v>#DIV/0!</v>
      </c>
      <c r="M445" s="20"/>
      <c r="N445" s="19">
        <f>G445-H445</f>
        <v>0</v>
      </c>
    </row>
    <row r="446" spans="1:14" s="7" customFormat="1" ht="30" x14ac:dyDescent="0.25">
      <c r="A446" s="73"/>
      <c r="B446" s="122"/>
      <c r="C446" s="94"/>
      <c r="D446" s="68" t="s">
        <v>761</v>
      </c>
      <c r="E446" s="1"/>
      <c r="F446" s="1"/>
      <c r="G446" s="1"/>
      <c r="H446" s="26"/>
      <c r="I446" s="26"/>
      <c r="J446" s="5" t="e">
        <f t="shared" si="177"/>
        <v>#DIV/0!</v>
      </c>
      <c r="K446" s="5" t="e">
        <f t="shared" si="178"/>
        <v>#DIV/0!</v>
      </c>
      <c r="L446" s="5" t="e">
        <f t="shared" si="179"/>
        <v>#DIV/0!</v>
      </c>
      <c r="M446" s="20"/>
      <c r="N446" s="19"/>
    </row>
    <row r="447" spans="1:14" s="7" customFormat="1" x14ac:dyDescent="0.25">
      <c r="A447" s="73"/>
      <c r="B447" s="122"/>
      <c r="C447" s="94"/>
      <c r="D447" s="68" t="s">
        <v>9</v>
      </c>
      <c r="E447" s="1">
        <v>0</v>
      </c>
      <c r="F447" s="1">
        <v>0</v>
      </c>
      <c r="G447" s="1">
        <v>0</v>
      </c>
      <c r="H447" s="26"/>
      <c r="I447" s="26"/>
      <c r="J447" s="5" t="e">
        <f t="shared" si="177"/>
        <v>#DIV/0!</v>
      </c>
      <c r="K447" s="5" t="e">
        <f t="shared" si="178"/>
        <v>#DIV/0!</v>
      </c>
      <c r="L447" s="5" t="e">
        <f t="shared" si="179"/>
        <v>#DIV/0!</v>
      </c>
      <c r="M447" s="20"/>
      <c r="N447" s="19">
        <f>G447-H447</f>
        <v>0</v>
      </c>
    </row>
    <row r="448" spans="1:14" s="7" customFormat="1" x14ac:dyDescent="0.25">
      <c r="A448" s="73"/>
      <c r="B448" s="122"/>
      <c r="C448" s="94"/>
      <c r="D448" s="68" t="s">
        <v>13</v>
      </c>
      <c r="E448" s="1">
        <v>0</v>
      </c>
      <c r="F448" s="1">
        <v>0</v>
      </c>
      <c r="G448" s="1">
        <v>0</v>
      </c>
      <c r="H448" s="26"/>
      <c r="I448" s="26"/>
      <c r="J448" s="5" t="e">
        <f t="shared" si="177"/>
        <v>#DIV/0!</v>
      </c>
      <c r="K448" s="5" t="e">
        <f t="shared" si="178"/>
        <v>#DIV/0!</v>
      </c>
      <c r="L448" s="5" t="e">
        <f t="shared" si="179"/>
        <v>#DIV/0!</v>
      </c>
      <c r="M448" s="20"/>
      <c r="N448" s="19">
        <f>G448-H448</f>
        <v>0</v>
      </c>
    </row>
    <row r="449" spans="1:14" s="7" customFormat="1" x14ac:dyDescent="0.25">
      <c r="A449" s="73" t="s">
        <v>132</v>
      </c>
      <c r="B449" s="122" t="s">
        <v>133</v>
      </c>
      <c r="C449" s="94" t="s">
        <v>104</v>
      </c>
      <c r="D449" s="68" t="s">
        <v>2</v>
      </c>
      <c r="E449" s="3">
        <f>E450</f>
        <v>72</v>
      </c>
      <c r="F449" s="3">
        <f>F450</f>
        <v>72</v>
      </c>
      <c r="G449" s="3">
        <f>G450</f>
        <v>72</v>
      </c>
      <c r="H449" s="3">
        <f t="shared" ref="H449:I449" si="188">H450</f>
        <v>72</v>
      </c>
      <c r="I449" s="3">
        <f t="shared" si="188"/>
        <v>72</v>
      </c>
      <c r="J449" s="5">
        <f t="shared" si="177"/>
        <v>100</v>
      </c>
      <c r="K449" s="5">
        <f t="shared" si="178"/>
        <v>100</v>
      </c>
      <c r="L449" s="5">
        <f t="shared" si="179"/>
        <v>100</v>
      </c>
      <c r="M449" s="20"/>
      <c r="N449" s="19">
        <f>G449-H449</f>
        <v>0</v>
      </c>
    </row>
    <row r="450" spans="1:14" s="7" customFormat="1" x14ac:dyDescent="0.25">
      <c r="A450" s="73"/>
      <c r="B450" s="122"/>
      <c r="C450" s="94"/>
      <c r="D450" s="68" t="s">
        <v>3</v>
      </c>
      <c r="E450" s="1">
        <v>72</v>
      </c>
      <c r="F450" s="1">
        <v>72</v>
      </c>
      <c r="G450" s="1">
        <v>72</v>
      </c>
      <c r="H450" s="26">
        <v>72</v>
      </c>
      <c r="I450" s="26">
        <v>72</v>
      </c>
      <c r="J450" s="5">
        <f t="shared" si="177"/>
        <v>100</v>
      </c>
      <c r="K450" s="5">
        <f t="shared" si="178"/>
        <v>100</v>
      </c>
      <c r="L450" s="5">
        <f t="shared" si="179"/>
        <v>100</v>
      </c>
      <c r="M450" s="20"/>
      <c r="N450" s="19">
        <f>G450-H450</f>
        <v>0</v>
      </c>
    </row>
    <row r="451" spans="1:14" s="7" customFormat="1" ht="30" x14ac:dyDescent="0.25">
      <c r="A451" s="73"/>
      <c r="B451" s="122"/>
      <c r="C451" s="94"/>
      <c r="D451" s="68" t="s">
        <v>759</v>
      </c>
      <c r="E451" s="1"/>
      <c r="F451" s="1"/>
      <c r="G451" s="1"/>
      <c r="H451" s="26"/>
      <c r="I451" s="26"/>
      <c r="J451" s="5" t="e">
        <f t="shared" si="177"/>
        <v>#DIV/0!</v>
      </c>
      <c r="K451" s="5" t="e">
        <f t="shared" si="178"/>
        <v>#DIV/0!</v>
      </c>
      <c r="L451" s="5" t="e">
        <f t="shared" si="179"/>
        <v>#DIV/0!</v>
      </c>
      <c r="M451" s="20"/>
      <c r="N451" s="19"/>
    </row>
    <row r="452" spans="1:14" s="7" customFormat="1" x14ac:dyDescent="0.25">
      <c r="A452" s="73"/>
      <c r="B452" s="122"/>
      <c r="C452" s="94"/>
      <c r="D452" s="68" t="s">
        <v>760</v>
      </c>
      <c r="E452" s="1">
        <v>0</v>
      </c>
      <c r="F452" s="1">
        <v>0</v>
      </c>
      <c r="G452" s="1">
        <v>0</v>
      </c>
      <c r="H452" s="26"/>
      <c r="I452" s="26"/>
      <c r="J452" s="5" t="e">
        <f t="shared" si="177"/>
        <v>#DIV/0!</v>
      </c>
      <c r="K452" s="5" t="e">
        <f t="shared" si="178"/>
        <v>#DIV/0!</v>
      </c>
      <c r="L452" s="5" t="e">
        <f t="shared" si="179"/>
        <v>#DIV/0!</v>
      </c>
      <c r="M452" s="20"/>
      <c r="N452" s="19">
        <f>G452-H452</f>
        <v>0</v>
      </c>
    </row>
    <row r="453" spans="1:14" s="7" customFormat="1" ht="30" x14ac:dyDescent="0.25">
      <c r="A453" s="73"/>
      <c r="B453" s="122"/>
      <c r="C453" s="94"/>
      <c r="D453" s="68" t="s">
        <v>761</v>
      </c>
      <c r="E453" s="1"/>
      <c r="F453" s="1"/>
      <c r="G453" s="1"/>
      <c r="H453" s="26"/>
      <c r="I453" s="26"/>
      <c r="J453" s="5" t="e">
        <f t="shared" si="177"/>
        <v>#DIV/0!</v>
      </c>
      <c r="K453" s="5" t="e">
        <f t="shared" si="178"/>
        <v>#DIV/0!</v>
      </c>
      <c r="L453" s="5" t="e">
        <f t="shared" si="179"/>
        <v>#DIV/0!</v>
      </c>
      <c r="M453" s="20"/>
      <c r="N453" s="19"/>
    </row>
    <row r="454" spans="1:14" s="7" customFormat="1" x14ac:dyDescent="0.25">
      <c r="A454" s="73"/>
      <c r="B454" s="122"/>
      <c r="C454" s="94"/>
      <c r="D454" s="68" t="s">
        <v>9</v>
      </c>
      <c r="E454" s="1">
        <v>0</v>
      </c>
      <c r="F454" s="1">
        <v>0</v>
      </c>
      <c r="G454" s="1">
        <v>0</v>
      </c>
      <c r="H454" s="26"/>
      <c r="I454" s="26"/>
      <c r="J454" s="5" t="e">
        <f t="shared" si="177"/>
        <v>#DIV/0!</v>
      </c>
      <c r="K454" s="5" t="e">
        <f t="shared" si="178"/>
        <v>#DIV/0!</v>
      </c>
      <c r="L454" s="5" t="e">
        <f t="shared" si="179"/>
        <v>#DIV/0!</v>
      </c>
      <c r="M454" s="20"/>
      <c r="N454" s="19">
        <f>G454-H454</f>
        <v>0</v>
      </c>
    </row>
    <row r="455" spans="1:14" s="7" customFormat="1" x14ac:dyDescent="0.25">
      <c r="A455" s="73"/>
      <c r="B455" s="122"/>
      <c r="C455" s="94"/>
      <c r="D455" s="68" t="s">
        <v>13</v>
      </c>
      <c r="E455" s="1">
        <v>0</v>
      </c>
      <c r="F455" s="1">
        <v>0</v>
      </c>
      <c r="G455" s="1">
        <v>0</v>
      </c>
      <c r="H455" s="26"/>
      <c r="I455" s="26"/>
      <c r="J455" s="5" t="e">
        <f t="shared" ref="J455:J518" si="189">I455/E455*100</f>
        <v>#DIV/0!</v>
      </c>
      <c r="K455" s="5" t="e">
        <f t="shared" ref="K455:K518" si="190">I455/F455*100</f>
        <v>#DIV/0!</v>
      </c>
      <c r="L455" s="5" t="e">
        <f t="shared" ref="L455:L518" si="191">H455/G455*100</f>
        <v>#DIV/0!</v>
      </c>
      <c r="M455" s="20"/>
      <c r="N455" s="19">
        <f>G455-H455</f>
        <v>0</v>
      </c>
    </row>
    <row r="456" spans="1:14" s="7" customFormat="1" x14ac:dyDescent="0.25">
      <c r="A456" s="73" t="s">
        <v>134</v>
      </c>
      <c r="B456" s="71" t="s">
        <v>135</v>
      </c>
      <c r="C456" s="94" t="s">
        <v>88</v>
      </c>
      <c r="D456" s="68" t="s">
        <v>2</v>
      </c>
      <c r="E456" s="1">
        <f>E457</f>
        <v>450</v>
      </c>
      <c r="F456" s="1">
        <f>F457</f>
        <v>450</v>
      </c>
      <c r="G456" s="1">
        <f>G457</f>
        <v>450</v>
      </c>
      <c r="H456" s="1">
        <f t="shared" ref="H456:I456" si="192">H457</f>
        <v>450</v>
      </c>
      <c r="I456" s="1">
        <f t="shared" si="192"/>
        <v>450</v>
      </c>
      <c r="J456" s="5">
        <f t="shared" si="189"/>
        <v>100</v>
      </c>
      <c r="K456" s="5">
        <f t="shared" si="190"/>
        <v>100</v>
      </c>
      <c r="L456" s="5">
        <f t="shared" si="191"/>
        <v>100</v>
      </c>
      <c r="M456" s="20"/>
      <c r="N456" s="19">
        <f>G456-H456</f>
        <v>0</v>
      </c>
    </row>
    <row r="457" spans="1:14" s="7" customFormat="1" x14ac:dyDescent="0.25">
      <c r="A457" s="73"/>
      <c r="B457" s="71"/>
      <c r="C457" s="94"/>
      <c r="D457" s="68" t="s">
        <v>46</v>
      </c>
      <c r="E457" s="1">
        <v>450</v>
      </c>
      <c r="F457" s="1">
        <v>450</v>
      </c>
      <c r="G457" s="1">
        <v>450</v>
      </c>
      <c r="H457" s="1">
        <v>450</v>
      </c>
      <c r="I457" s="1">
        <v>450</v>
      </c>
      <c r="J457" s="5">
        <f t="shared" si="189"/>
        <v>100</v>
      </c>
      <c r="K457" s="5">
        <f t="shared" si="190"/>
        <v>100</v>
      </c>
      <c r="L457" s="5">
        <f t="shared" si="191"/>
        <v>100</v>
      </c>
      <c r="M457" s="20"/>
      <c r="N457" s="19">
        <f>G457-H457</f>
        <v>0</v>
      </c>
    </row>
    <row r="458" spans="1:14" s="7" customFormat="1" ht="30" x14ac:dyDescent="0.25">
      <c r="A458" s="73"/>
      <c r="B458" s="71"/>
      <c r="C458" s="94"/>
      <c r="D458" s="68" t="s">
        <v>759</v>
      </c>
      <c r="E458" s="1"/>
      <c r="F458" s="1"/>
      <c r="G458" s="1"/>
      <c r="H458" s="1"/>
      <c r="I458" s="1"/>
      <c r="J458" s="5" t="e">
        <f t="shared" si="189"/>
        <v>#DIV/0!</v>
      </c>
      <c r="K458" s="5" t="e">
        <f t="shared" si="190"/>
        <v>#DIV/0!</v>
      </c>
      <c r="L458" s="5" t="e">
        <f t="shared" si="191"/>
        <v>#DIV/0!</v>
      </c>
      <c r="M458" s="20"/>
      <c r="N458" s="19"/>
    </row>
    <row r="459" spans="1:14" s="7" customFormat="1" x14ac:dyDescent="0.25">
      <c r="A459" s="73"/>
      <c r="B459" s="71"/>
      <c r="C459" s="94"/>
      <c r="D459" s="68" t="s">
        <v>760</v>
      </c>
      <c r="E459" s="1">
        <v>0</v>
      </c>
      <c r="F459" s="1">
        <v>0</v>
      </c>
      <c r="G459" s="1">
        <v>0</v>
      </c>
      <c r="H459" s="26"/>
      <c r="I459" s="26"/>
      <c r="J459" s="5" t="e">
        <f t="shared" si="189"/>
        <v>#DIV/0!</v>
      </c>
      <c r="K459" s="5" t="e">
        <f t="shared" si="190"/>
        <v>#DIV/0!</v>
      </c>
      <c r="L459" s="5" t="e">
        <f t="shared" si="191"/>
        <v>#DIV/0!</v>
      </c>
      <c r="M459" s="20"/>
      <c r="N459" s="19">
        <f>G459-H459</f>
        <v>0</v>
      </c>
    </row>
    <row r="460" spans="1:14" s="7" customFormat="1" ht="30" x14ac:dyDescent="0.25">
      <c r="A460" s="73"/>
      <c r="B460" s="71"/>
      <c r="C460" s="94"/>
      <c r="D460" s="68" t="s">
        <v>761</v>
      </c>
      <c r="E460" s="1"/>
      <c r="F460" s="1"/>
      <c r="G460" s="1"/>
      <c r="H460" s="26"/>
      <c r="I460" s="26"/>
      <c r="J460" s="5" t="e">
        <f t="shared" si="189"/>
        <v>#DIV/0!</v>
      </c>
      <c r="K460" s="5" t="e">
        <f t="shared" si="190"/>
        <v>#DIV/0!</v>
      </c>
      <c r="L460" s="5" t="e">
        <f t="shared" si="191"/>
        <v>#DIV/0!</v>
      </c>
      <c r="M460" s="20"/>
      <c r="N460" s="19"/>
    </row>
    <row r="461" spans="1:14" s="7" customFormat="1" x14ac:dyDescent="0.25">
      <c r="A461" s="73"/>
      <c r="B461" s="71"/>
      <c r="C461" s="94"/>
      <c r="D461" s="68" t="s">
        <v>5</v>
      </c>
      <c r="E461" s="1">
        <v>0</v>
      </c>
      <c r="F461" s="1">
        <v>0</v>
      </c>
      <c r="G461" s="1">
        <v>0</v>
      </c>
      <c r="H461" s="26"/>
      <c r="I461" s="26"/>
      <c r="J461" s="5" t="e">
        <f t="shared" si="189"/>
        <v>#DIV/0!</v>
      </c>
      <c r="K461" s="5" t="e">
        <f t="shared" si="190"/>
        <v>#DIV/0!</v>
      </c>
      <c r="L461" s="5" t="e">
        <f t="shared" si="191"/>
        <v>#DIV/0!</v>
      </c>
      <c r="M461" s="20"/>
      <c r="N461" s="19">
        <f>G461-H461</f>
        <v>0</v>
      </c>
    </row>
    <row r="462" spans="1:14" s="7" customFormat="1" x14ac:dyDescent="0.25">
      <c r="A462" s="73"/>
      <c r="B462" s="71"/>
      <c r="C462" s="94"/>
      <c r="D462" s="68" t="s">
        <v>13</v>
      </c>
      <c r="E462" s="1">
        <v>0</v>
      </c>
      <c r="F462" s="1">
        <v>0</v>
      </c>
      <c r="G462" s="1">
        <v>0</v>
      </c>
      <c r="H462" s="26"/>
      <c r="I462" s="26"/>
      <c r="J462" s="5" t="e">
        <f t="shared" si="189"/>
        <v>#DIV/0!</v>
      </c>
      <c r="K462" s="5" t="e">
        <f t="shared" si="190"/>
        <v>#DIV/0!</v>
      </c>
      <c r="L462" s="5" t="e">
        <f t="shared" si="191"/>
        <v>#DIV/0!</v>
      </c>
      <c r="M462" s="20"/>
      <c r="N462" s="19">
        <f>G462-H462</f>
        <v>0</v>
      </c>
    </row>
    <row r="463" spans="1:14" s="7" customFormat="1" ht="15" hidden="1" customHeight="1" x14ac:dyDescent="0.25">
      <c r="A463" s="73" t="s">
        <v>136</v>
      </c>
      <c r="B463" s="71" t="s">
        <v>137</v>
      </c>
      <c r="C463" s="94" t="s">
        <v>88</v>
      </c>
      <c r="D463" s="68" t="s">
        <v>2</v>
      </c>
      <c r="E463" s="1">
        <f>E464</f>
        <v>0</v>
      </c>
      <c r="F463" s="1">
        <f>F464</f>
        <v>0</v>
      </c>
      <c r="G463" s="1">
        <f>G464</f>
        <v>0</v>
      </c>
      <c r="H463" s="26"/>
      <c r="I463" s="26"/>
      <c r="J463" s="5" t="e">
        <f t="shared" si="189"/>
        <v>#DIV/0!</v>
      </c>
      <c r="K463" s="5" t="e">
        <f t="shared" si="190"/>
        <v>#DIV/0!</v>
      </c>
      <c r="L463" s="5" t="e">
        <f t="shared" si="191"/>
        <v>#DIV/0!</v>
      </c>
      <c r="M463" s="20"/>
      <c r="N463" s="19">
        <f>G463-H463</f>
        <v>0</v>
      </c>
    </row>
    <row r="464" spans="1:14" s="7" customFormat="1" ht="15" hidden="1" customHeight="1" x14ac:dyDescent="0.25">
      <c r="A464" s="73"/>
      <c r="B464" s="71"/>
      <c r="C464" s="94"/>
      <c r="D464" s="68" t="s">
        <v>46</v>
      </c>
      <c r="E464" s="1"/>
      <c r="F464" s="1"/>
      <c r="G464" s="1"/>
      <c r="H464" s="26"/>
      <c r="I464" s="26"/>
      <c r="J464" s="5" t="e">
        <f t="shared" si="189"/>
        <v>#DIV/0!</v>
      </c>
      <c r="K464" s="5" t="e">
        <f t="shared" si="190"/>
        <v>#DIV/0!</v>
      </c>
      <c r="L464" s="5" t="e">
        <f t="shared" si="191"/>
        <v>#DIV/0!</v>
      </c>
      <c r="M464" s="20"/>
      <c r="N464" s="19">
        <f>G464-H464</f>
        <v>0</v>
      </c>
    </row>
    <row r="465" spans="1:14" s="7" customFormat="1" ht="15" hidden="1" customHeight="1" x14ac:dyDescent="0.25">
      <c r="A465" s="73"/>
      <c r="B465" s="71"/>
      <c r="C465" s="94"/>
      <c r="D465" s="68" t="s">
        <v>4</v>
      </c>
      <c r="E465" s="1">
        <v>0</v>
      </c>
      <c r="F465" s="1">
        <v>0</v>
      </c>
      <c r="G465" s="1">
        <v>0</v>
      </c>
      <c r="H465" s="26"/>
      <c r="I465" s="26"/>
      <c r="J465" s="5" t="e">
        <f t="shared" si="189"/>
        <v>#DIV/0!</v>
      </c>
      <c r="K465" s="5" t="e">
        <f t="shared" si="190"/>
        <v>#DIV/0!</v>
      </c>
      <c r="L465" s="5" t="e">
        <f t="shared" si="191"/>
        <v>#DIV/0!</v>
      </c>
      <c r="M465" s="20"/>
      <c r="N465" s="19">
        <f>G465-H465</f>
        <v>0</v>
      </c>
    </row>
    <row r="466" spans="1:14" s="7" customFormat="1" ht="15" hidden="1" customHeight="1" x14ac:dyDescent="0.25">
      <c r="A466" s="73"/>
      <c r="B466" s="71"/>
      <c r="C466" s="94"/>
      <c r="D466" s="68" t="s">
        <v>5</v>
      </c>
      <c r="E466" s="1">
        <v>0</v>
      </c>
      <c r="F466" s="1">
        <v>0</v>
      </c>
      <c r="G466" s="1">
        <v>0</v>
      </c>
      <c r="H466" s="26"/>
      <c r="I466" s="26"/>
      <c r="J466" s="5" t="e">
        <f t="shared" si="189"/>
        <v>#DIV/0!</v>
      </c>
      <c r="K466" s="5" t="e">
        <f t="shared" si="190"/>
        <v>#DIV/0!</v>
      </c>
      <c r="L466" s="5" t="e">
        <f t="shared" si="191"/>
        <v>#DIV/0!</v>
      </c>
      <c r="M466" s="20"/>
      <c r="N466" s="19">
        <f>G466-H466</f>
        <v>0</v>
      </c>
    </row>
    <row r="467" spans="1:14" s="7" customFormat="1" ht="15" hidden="1" customHeight="1" x14ac:dyDescent="0.25">
      <c r="A467" s="73"/>
      <c r="B467" s="71"/>
      <c r="C467" s="94"/>
      <c r="D467" s="68" t="s">
        <v>138</v>
      </c>
      <c r="E467" s="1">
        <v>0</v>
      </c>
      <c r="F467" s="1">
        <v>0</v>
      </c>
      <c r="G467" s="1">
        <v>0</v>
      </c>
      <c r="H467" s="26"/>
      <c r="I467" s="26"/>
      <c r="J467" s="5" t="e">
        <f t="shared" si="189"/>
        <v>#DIV/0!</v>
      </c>
      <c r="K467" s="5" t="e">
        <f t="shared" si="190"/>
        <v>#DIV/0!</v>
      </c>
      <c r="L467" s="5" t="e">
        <f t="shared" si="191"/>
        <v>#DIV/0!</v>
      </c>
      <c r="M467" s="20"/>
      <c r="N467" s="19">
        <f>G467-H467</f>
        <v>0</v>
      </c>
    </row>
    <row r="468" spans="1:14" s="7" customFormat="1" ht="15" hidden="1" customHeight="1" x14ac:dyDescent="0.25">
      <c r="A468" s="73" t="s">
        <v>139</v>
      </c>
      <c r="B468" s="71" t="s">
        <v>140</v>
      </c>
      <c r="C468" s="94" t="s">
        <v>88</v>
      </c>
      <c r="D468" s="68" t="s">
        <v>2</v>
      </c>
      <c r="E468" s="1">
        <f>E469</f>
        <v>0</v>
      </c>
      <c r="F468" s="1">
        <f>F469</f>
        <v>0</v>
      </c>
      <c r="G468" s="1">
        <f>G469</f>
        <v>0</v>
      </c>
      <c r="H468" s="26"/>
      <c r="I468" s="26"/>
      <c r="J468" s="5" t="e">
        <f t="shared" si="189"/>
        <v>#DIV/0!</v>
      </c>
      <c r="K468" s="5" t="e">
        <f t="shared" si="190"/>
        <v>#DIV/0!</v>
      </c>
      <c r="L468" s="5" t="e">
        <f t="shared" si="191"/>
        <v>#DIV/0!</v>
      </c>
      <c r="M468" s="20"/>
      <c r="N468" s="19">
        <f>G468-H468</f>
        <v>0</v>
      </c>
    </row>
    <row r="469" spans="1:14" s="7" customFormat="1" ht="15" hidden="1" customHeight="1" x14ac:dyDescent="0.25">
      <c r="A469" s="73"/>
      <c r="B469" s="71"/>
      <c r="C469" s="94"/>
      <c r="D469" s="68" t="s">
        <v>46</v>
      </c>
      <c r="E469" s="1"/>
      <c r="F469" s="1"/>
      <c r="G469" s="1"/>
      <c r="H469" s="26"/>
      <c r="I469" s="26"/>
      <c r="J469" s="5" t="e">
        <f t="shared" si="189"/>
        <v>#DIV/0!</v>
      </c>
      <c r="K469" s="5" t="e">
        <f t="shared" si="190"/>
        <v>#DIV/0!</v>
      </c>
      <c r="L469" s="5" t="e">
        <f t="shared" si="191"/>
        <v>#DIV/0!</v>
      </c>
      <c r="M469" s="20"/>
      <c r="N469" s="19">
        <f>G469-H469</f>
        <v>0</v>
      </c>
    </row>
    <row r="470" spans="1:14" s="7" customFormat="1" ht="15" hidden="1" customHeight="1" x14ac:dyDescent="0.25">
      <c r="A470" s="73"/>
      <c r="B470" s="71"/>
      <c r="C470" s="94"/>
      <c r="D470" s="68" t="s">
        <v>4</v>
      </c>
      <c r="E470" s="1">
        <v>0</v>
      </c>
      <c r="F470" s="1">
        <v>0</v>
      </c>
      <c r="G470" s="1">
        <v>0</v>
      </c>
      <c r="H470" s="26"/>
      <c r="I470" s="26"/>
      <c r="J470" s="5" t="e">
        <f t="shared" si="189"/>
        <v>#DIV/0!</v>
      </c>
      <c r="K470" s="5" t="e">
        <f t="shared" si="190"/>
        <v>#DIV/0!</v>
      </c>
      <c r="L470" s="5" t="e">
        <f t="shared" si="191"/>
        <v>#DIV/0!</v>
      </c>
      <c r="M470" s="20"/>
      <c r="N470" s="19">
        <f>G470-H470</f>
        <v>0</v>
      </c>
    </row>
    <row r="471" spans="1:14" s="7" customFormat="1" ht="15" hidden="1" customHeight="1" x14ac:dyDescent="0.25">
      <c r="A471" s="73"/>
      <c r="B471" s="71"/>
      <c r="C471" s="94"/>
      <c r="D471" s="68" t="s">
        <v>5</v>
      </c>
      <c r="E471" s="1">
        <v>0</v>
      </c>
      <c r="F471" s="1">
        <v>0</v>
      </c>
      <c r="G471" s="1">
        <v>0</v>
      </c>
      <c r="H471" s="26"/>
      <c r="I471" s="26"/>
      <c r="J471" s="5" t="e">
        <f t="shared" si="189"/>
        <v>#DIV/0!</v>
      </c>
      <c r="K471" s="5" t="e">
        <f t="shared" si="190"/>
        <v>#DIV/0!</v>
      </c>
      <c r="L471" s="5" t="e">
        <f t="shared" si="191"/>
        <v>#DIV/0!</v>
      </c>
      <c r="M471" s="20"/>
      <c r="N471" s="19">
        <f>G471-H471</f>
        <v>0</v>
      </c>
    </row>
    <row r="472" spans="1:14" s="7" customFormat="1" ht="15" hidden="1" customHeight="1" x14ac:dyDescent="0.25">
      <c r="A472" s="73"/>
      <c r="B472" s="71"/>
      <c r="C472" s="94"/>
      <c r="D472" s="68" t="s">
        <v>13</v>
      </c>
      <c r="E472" s="1">
        <v>0</v>
      </c>
      <c r="F472" s="1">
        <v>0</v>
      </c>
      <c r="G472" s="1">
        <v>0</v>
      </c>
      <c r="H472" s="26"/>
      <c r="I472" s="26"/>
      <c r="J472" s="5" t="e">
        <f t="shared" si="189"/>
        <v>#DIV/0!</v>
      </c>
      <c r="K472" s="5" t="e">
        <f t="shared" si="190"/>
        <v>#DIV/0!</v>
      </c>
      <c r="L472" s="5" t="e">
        <f t="shared" si="191"/>
        <v>#DIV/0!</v>
      </c>
      <c r="M472" s="20"/>
      <c r="N472" s="19">
        <f>G472-H472</f>
        <v>0</v>
      </c>
    </row>
    <row r="473" spans="1:14" s="7" customFormat="1" ht="15" hidden="1" customHeight="1" x14ac:dyDescent="0.25">
      <c r="A473" s="73" t="s">
        <v>139</v>
      </c>
      <c r="B473" s="122" t="s">
        <v>141</v>
      </c>
      <c r="C473" s="94" t="s">
        <v>142</v>
      </c>
      <c r="D473" s="68" t="s">
        <v>2</v>
      </c>
      <c r="E473" s="1">
        <v>0</v>
      </c>
      <c r="F473" s="1">
        <v>0</v>
      </c>
      <c r="G473" s="42"/>
      <c r="H473" s="26"/>
      <c r="I473" s="26"/>
      <c r="J473" s="5" t="e">
        <f t="shared" si="189"/>
        <v>#DIV/0!</v>
      </c>
      <c r="K473" s="5" t="e">
        <f t="shared" si="190"/>
        <v>#DIV/0!</v>
      </c>
      <c r="L473" s="5" t="e">
        <f t="shared" si="191"/>
        <v>#DIV/0!</v>
      </c>
      <c r="M473" s="20"/>
      <c r="N473" s="19">
        <f>G473-H473</f>
        <v>0</v>
      </c>
    </row>
    <row r="474" spans="1:14" s="7" customFormat="1" ht="15" hidden="1" customHeight="1" x14ac:dyDescent="0.25">
      <c r="A474" s="73"/>
      <c r="B474" s="122"/>
      <c r="C474" s="94"/>
      <c r="D474" s="68" t="s">
        <v>46</v>
      </c>
      <c r="E474" s="1">
        <v>0</v>
      </c>
      <c r="F474" s="1">
        <v>0</v>
      </c>
      <c r="G474" s="42"/>
      <c r="H474" s="26"/>
      <c r="I474" s="26"/>
      <c r="J474" s="5" t="e">
        <f t="shared" si="189"/>
        <v>#DIV/0!</v>
      </c>
      <c r="K474" s="5" t="e">
        <f t="shared" si="190"/>
        <v>#DIV/0!</v>
      </c>
      <c r="L474" s="5" t="e">
        <f t="shared" si="191"/>
        <v>#DIV/0!</v>
      </c>
      <c r="M474" s="20"/>
      <c r="N474" s="19">
        <f>G474-H474</f>
        <v>0</v>
      </c>
    </row>
    <row r="475" spans="1:14" s="7" customFormat="1" ht="15" hidden="1" customHeight="1" x14ac:dyDescent="0.25">
      <c r="A475" s="73"/>
      <c r="B475" s="122"/>
      <c r="C475" s="94"/>
      <c r="D475" s="68" t="s">
        <v>4</v>
      </c>
      <c r="E475" s="1">
        <v>0</v>
      </c>
      <c r="F475" s="1">
        <v>0</v>
      </c>
      <c r="G475" s="42"/>
      <c r="H475" s="26"/>
      <c r="I475" s="26"/>
      <c r="J475" s="5" t="e">
        <f t="shared" si="189"/>
        <v>#DIV/0!</v>
      </c>
      <c r="K475" s="5" t="e">
        <f t="shared" si="190"/>
        <v>#DIV/0!</v>
      </c>
      <c r="L475" s="5" t="e">
        <f t="shared" si="191"/>
        <v>#DIV/0!</v>
      </c>
      <c r="M475" s="20"/>
      <c r="N475" s="19">
        <f>G475-H475</f>
        <v>0</v>
      </c>
    </row>
    <row r="476" spans="1:14" s="7" customFormat="1" ht="15" hidden="1" customHeight="1" x14ac:dyDescent="0.25">
      <c r="A476" s="73"/>
      <c r="B476" s="122"/>
      <c r="C476" s="94"/>
      <c r="D476" s="68" t="s">
        <v>5</v>
      </c>
      <c r="E476" s="1">
        <v>0</v>
      </c>
      <c r="F476" s="1">
        <v>0</v>
      </c>
      <c r="G476" s="42"/>
      <c r="H476" s="26"/>
      <c r="I476" s="26"/>
      <c r="J476" s="5" t="e">
        <f t="shared" si="189"/>
        <v>#DIV/0!</v>
      </c>
      <c r="K476" s="5" t="e">
        <f t="shared" si="190"/>
        <v>#DIV/0!</v>
      </c>
      <c r="L476" s="5" t="e">
        <f t="shared" si="191"/>
        <v>#DIV/0!</v>
      </c>
      <c r="M476" s="20"/>
      <c r="N476" s="19">
        <f>G476-H476</f>
        <v>0</v>
      </c>
    </row>
    <row r="477" spans="1:14" s="7" customFormat="1" ht="15" hidden="1" customHeight="1" x14ac:dyDescent="0.25">
      <c r="A477" s="73"/>
      <c r="B477" s="122"/>
      <c r="C477" s="94"/>
      <c r="D477" s="68" t="s">
        <v>13</v>
      </c>
      <c r="E477" s="1">
        <v>0</v>
      </c>
      <c r="F477" s="1">
        <v>0</v>
      </c>
      <c r="G477" s="42"/>
      <c r="H477" s="26"/>
      <c r="I477" s="26"/>
      <c r="J477" s="5" t="e">
        <f t="shared" si="189"/>
        <v>#DIV/0!</v>
      </c>
      <c r="K477" s="5" t="e">
        <f t="shared" si="190"/>
        <v>#DIV/0!</v>
      </c>
      <c r="L477" s="5" t="e">
        <f t="shared" si="191"/>
        <v>#DIV/0!</v>
      </c>
      <c r="M477" s="20"/>
      <c r="N477" s="19">
        <f>G477-H477</f>
        <v>0</v>
      </c>
    </row>
    <row r="478" spans="1:14" s="7" customFormat="1" ht="15" hidden="1" customHeight="1" x14ac:dyDescent="0.25">
      <c r="A478" s="73" t="s">
        <v>143</v>
      </c>
      <c r="B478" s="122" t="s">
        <v>144</v>
      </c>
      <c r="C478" s="94" t="s">
        <v>142</v>
      </c>
      <c r="D478" s="68" t="s">
        <v>2</v>
      </c>
      <c r="E478" s="1">
        <v>0</v>
      </c>
      <c r="F478" s="1">
        <v>0</v>
      </c>
      <c r="G478" s="42"/>
      <c r="H478" s="26"/>
      <c r="I478" s="26"/>
      <c r="J478" s="5" t="e">
        <f t="shared" si="189"/>
        <v>#DIV/0!</v>
      </c>
      <c r="K478" s="5" t="e">
        <f t="shared" si="190"/>
        <v>#DIV/0!</v>
      </c>
      <c r="L478" s="5" t="e">
        <f t="shared" si="191"/>
        <v>#DIV/0!</v>
      </c>
      <c r="M478" s="20"/>
      <c r="N478" s="19">
        <f>G478-H478</f>
        <v>0</v>
      </c>
    </row>
    <row r="479" spans="1:14" s="7" customFormat="1" ht="15" hidden="1" customHeight="1" x14ac:dyDescent="0.25">
      <c r="A479" s="73"/>
      <c r="B479" s="122"/>
      <c r="C479" s="94"/>
      <c r="D479" s="68" t="s">
        <v>46</v>
      </c>
      <c r="E479" s="1">
        <v>0</v>
      </c>
      <c r="F479" s="1">
        <v>0</v>
      </c>
      <c r="G479" s="42"/>
      <c r="H479" s="26"/>
      <c r="I479" s="26"/>
      <c r="J479" s="5" t="e">
        <f t="shared" si="189"/>
        <v>#DIV/0!</v>
      </c>
      <c r="K479" s="5" t="e">
        <f t="shared" si="190"/>
        <v>#DIV/0!</v>
      </c>
      <c r="L479" s="5" t="e">
        <f t="shared" si="191"/>
        <v>#DIV/0!</v>
      </c>
      <c r="M479" s="20"/>
      <c r="N479" s="19">
        <f>G479-H479</f>
        <v>0</v>
      </c>
    </row>
    <row r="480" spans="1:14" s="7" customFormat="1" ht="15" hidden="1" customHeight="1" x14ac:dyDescent="0.25">
      <c r="A480" s="73"/>
      <c r="B480" s="122"/>
      <c r="C480" s="94"/>
      <c r="D480" s="68" t="s">
        <v>4</v>
      </c>
      <c r="E480" s="1">
        <v>0</v>
      </c>
      <c r="F480" s="1">
        <v>0</v>
      </c>
      <c r="G480" s="42"/>
      <c r="H480" s="26"/>
      <c r="I480" s="26"/>
      <c r="J480" s="5" t="e">
        <f t="shared" si="189"/>
        <v>#DIV/0!</v>
      </c>
      <c r="K480" s="5" t="e">
        <f t="shared" si="190"/>
        <v>#DIV/0!</v>
      </c>
      <c r="L480" s="5" t="e">
        <f t="shared" si="191"/>
        <v>#DIV/0!</v>
      </c>
      <c r="M480" s="20"/>
      <c r="N480" s="19">
        <f>G480-H480</f>
        <v>0</v>
      </c>
    </row>
    <row r="481" spans="1:14" s="7" customFormat="1" ht="15" hidden="1" customHeight="1" x14ac:dyDescent="0.25">
      <c r="A481" s="73"/>
      <c r="B481" s="122"/>
      <c r="C481" s="94"/>
      <c r="D481" s="68" t="s">
        <v>5</v>
      </c>
      <c r="E481" s="1">
        <v>0</v>
      </c>
      <c r="F481" s="1">
        <v>0</v>
      </c>
      <c r="G481" s="42"/>
      <c r="H481" s="26"/>
      <c r="I481" s="26"/>
      <c r="J481" s="5" t="e">
        <f t="shared" si="189"/>
        <v>#DIV/0!</v>
      </c>
      <c r="K481" s="5" t="e">
        <f t="shared" si="190"/>
        <v>#DIV/0!</v>
      </c>
      <c r="L481" s="5" t="e">
        <f t="shared" si="191"/>
        <v>#DIV/0!</v>
      </c>
      <c r="M481" s="20"/>
      <c r="N481" s="19">
        <f>G481-H481</f>
        <v>0</v>
      </c>
    </row>
    <row r="482" spans="1:14" s="7" customFormat="1" ht="15" hidden="1" customHeight="1" x14ac:dyDescent="0.25">
      <c r="A482" s="73"/>
      <c r="B482" s="122"/>
      <c r="C482" s="94"/>
      <c r="D482" s="68" t="s">
        <v>13</v>
      </c>
      <c r="E482" s="1">
        <v>0</v>
      </c>
      <c r="F482" s="1">
        <v>0</v>
      </c>
      <c r="G482" s="42"/>
      <c r="H482" s="26"/>
      <c r="I482" s="26"/>
      <c r="J482" s="5" t="e">
        <f t="shared" si="189"/>
        <v>#DIV/0!</v>
      </c>
      <c r="K482" s="5" t="e">
        <f t="shared" si="190"/>
        <v>#DIV/0!</v>
      </c>
      <c r="L482" s="5" t="e">
        <f t="shared" si="191"/>
        <v>#DIV/0!</v>
      </c>
      <c r="M482" s="20"/>
      <c r="N482" s="19">
        <f>G482-H482</f>
        <v>0</v>
      </c>
    </row>
    <row r="483" spans="1:14" s="7" customFormat="1" ht="15" hidden="1" customHeight="1" x14ac:dyDescent="0.25">
      <c r="A483" s="73" t="s">
        <v>145</v>
      </c>
      <c r="B483" s="71" t="s">
        <v>146</v>
      </c>
      <c r="C483" s="94" t="s">
        <v>147</v>
      </c>
      <c r="D483" s="68" t="s">
        <v>2</v>
      </c>
      <c r="E483" s="1">
        <v>0</v>
      </c>
      <c r="F483" s="1">
        <v>0</v>
      </c>
      <c r="G483" s="42"/>
      <c r="H483" s="26"/>
      <c r="I483" s="26"/>
      <c r="J483" s="5" t="e">
        <f t="shared" si="189"/>
        <v>#DIV/0!</v>
      </c>
      <c r="K483" s="5" t="e">
        <f t="shared" si="190"/>
        <v>#DIV/0!</v>
      </c>
      <c r="L483" s="5" t="e">
        <f t="shared" si="191"/>
        <v>#DIV/0!</v>
      </c>
      <c r="M483" s="20"/>
      <c r="N483" s="19">
        <f>G483-H483</f>
        <v>0</v>
      </c>
    </row>
    <row r="484" spans="1:14" s="7" customFormat="1" ht="15" hidden="1" customHeight="1" x14ac:dyDescent="0.25">
      <c r="A484" s="73"/>
      <c r="B484" s="71"/>
      <c r="C484" s="94"/>
      <c r="D484" s="68" t="s">
        <v>46</v>
      </c>
      <c r="E484" s="1">
        <v>0</v>
      </c>
      <c r="F484" s="1">
        <v>0</v>
      </c>
      <c r="G484" s="42"/>
      <c r="H484" s="26"/>
      <c r="I484" s="26"/>
      <c r="J484" s="5" t="e">
        <f t="shared" si="189"/>
        <v>#DIV/0!</v>
      </c>
      <c r="K484" s="5" t="e">
        <f t="shared" si="190"/>
        <v>#DIV/0!</v>
      </c>
      <c r="L484" s="5" t="e">
        <f t="shared" si="191"/>
        <v>#DIV/0!</v>
      </c>
      <c r="M484" s="20"/>
      <c r="N484" s="19">
        <f>G484-H484</f>
        <v>0</v>
      </c>
    </row>
    <row r="485" spans="1:14" s="7" customFormat="1" ht="15" hidden="1" customHeight="1" x14ac:dyDescent="0.25">
      <c r="A485" s="73"/>
      <c r="B485" s="71"/>
      <c r="C485" s="94"/>
      <c r="D485" s="68" t="s">
        <v>4</v>
      </c>
      <c r="E485" s="1">
        <v>0</v>
      </c>
      <c r="F485" s="1">
        <v>0</v>
      </c>
      <c r="G485" s="42"/>
      <c r="H485" s="26"/>
      <c r="I485" s="26"/>
      <c r="J485" s="5" t="e">
        <f t="shared" si="189"/>
        <v>#DIV/0!</v>
      </c>
      <c r="K485" s="5" t="e">
        <f t="shared" si="190"/>
        <v>#DIV/0!</v>
      </c>
      <c r="L485" s="5" t="e">
        <f t="shared" si="191"/>
        <v>#DIV/0!</v>
      </c>
      <c r="M485" s="20"/>
      <c r="N485" s="19">
        <f>G485-H485</f>
        <v>0</v>
      </c>
    </row>
    <row r="486" spans="1:14" s="7" customFormat="1" ht="15" hidden="1" customHeight="1" x14ac:dyDescent="0.25">
      <c r="A486" s="73"/>
      <c r="B486" s="71"/>
      <c r="C486" s="94"/>
      <c r="D486" s="68" t="s">
        <v>5</v>
      </c>
      <c r="E486" s="1">
        <v>0</v>
      </c>
      <c r="F486" s="1">
        <v>0</v>
      </c>
      <c r="G486" s="42"/>
      <c r="H486" s="26"/>
      <c r="I486" s="26"/>
      <c r="J486" s="5" t="e">
        <f t="shared" si="189"/>
        <v>#DIV/0!</v>
      </c>
      <c r="K486" s="5" t="e">
        <f t="shared" si="190"/>
        <v>#DIV/0!</v>
      </c>
      <c r="L486" s="5" t="e">
        <f t="shared" si="191"/>
        <v>#DIV/0!</v>
      </c>
      <c r="M486" s="20"/>
      <c r="N486" s="19">
        <f>G486-H486</f>
        <v>0</v>
      </c>
    </row>
    <row r="487" spans="1:14" s="7" customFormat="1" ht="15" hidden="1" customHeight="1" x14ac:dyDescent="0.25">
      <c r="A487" s="73"/>
      <c r="B487" s="71"/>
      <c r="C487" s="94"/>
      <c r="D487" s="68" t="s">
        <v>13</v>
      </c>
      <c r="E487" s="1">
        <v>0</v>
      </c>
      <c r="F487" s="1">
        <v>0</v>
      </c>
      <c r="G487" s="42"/>
      <c r="H487" s="26"/>
      <c r="I487" s="26"/>
      <c r="J487" s="5" t="e">
        <f t="shared" si="189"/>
        <v>#DIV/0!</v>
      </c>
      <c r="K487" s="5" t="e">
        <f t="shared" si="190"/>
        <v>#DIV/0!</v>
      </c>
      <c r="L487" s="5" t="e">
        <f t="shared" si="191"/>
        <v>#DIV/0!</v>
      </c>
      <c r="M487" s="20"/>
      <c r="N487" s="19">
        <f>G487-H487</f>
        <v>0</v>
      </c>
    </row>
    <row r="488" spans="1:14" s="7" customFormat="1" ht="15" hidden="1" customHeight="1" x14ac:dyDescent="0.25">
      <c r="A488" s="73" t="s">
        <v>148</v>
      </c>
      <c r="B488" s="71" t="s">
        <v>149</v>
      </c>
      <c r="C488" s="94" t="s">
        <v>142</v>
      </c>
      <c r="D488" s="68" t="s">
        <v>2</v>
      </c>
      <c r="E488" s="1">
        <v>0</v>
      </c>
      <c r="F488" s="1">
        <v>0</v>
      </c>
      <c r="G488" s="42"/>
      <c r="H488" s="26"/>
      <c r="I488" s="26"/>
      <c r="J488" s="5" t="e">
        <f t="shared" si="189"/>
        <v>#DIV/0!</v>
      </c>
      <c r="K488" s="5" t="e">
        <f t="shared" si="190"/>
        <v>#DIV/0!</v>
      </c>
      <c r="L488" s="5" t="e">
        <f t="shared" si="191"/>
        <v>#DIV/0!</v>
      </c>
      <c r="M488" s="20"/>
      <c r="N488" s="19">
        <f>G488-H488</f>
        <v>0</v>
      </c>
    </row>
    <row r="489" spans="1:14" s="7" customFormat="1" ht="15" hidden="1" customHeight="1" x14ac:dyDescent="0.25">
      <c r="A489" s="73"/>
      <c r="B489" s="71"/>
      <c r="C489" s="94"/>
      <c r="D489" s="68" t="s">
        <v>46</v>
      </c>
      <c r="E489" s="1">
        <v>0</v>
      </c>
      <c r="F489" s="1">
        <v>0</v>
      </c>
      <c r="G489" s="42"/>
      <c r="H489" s="26"/>
      <c r="I489" s="26"/>
      <c r="J489" s="5" t="e">
        <f t="shared" si="189"/>
        <v>#DIV/0!</v>
      </c>
      <c r="K489" s="5" t="e">
        <f t="shared" si="190"/>
        <v>#DIV/0!</v>
      </c>
      <c r="L489" s="5" t="e">
        <f t="shared" si="191"/>
        <v>#DIV/0!</v>
      </c>
      <c r="M489" s="20"/>
      <c r="N489" s="19">
        <f>G489-H489</f>
        <v>0</v>
      </c>
    </row>
    <row r="490" spans="1:14" s="7" customFormat="1" ht="15" hidden="1" customHeight="1" x14ac:dyDescent="0.25">
      <c r="A490" s="73"/>
      <c r="B490" s="71"/>
      <c r="C490" s="94"/>
      <c r="D490" s="68" t="s">
        <v>4</v>
      </c>
      <c r="E490" s="1">
        <v>0</v>
      </c>
      <c r="F490" s="1">
        <v>0</v>
      </c>
      <c r="G490" s="42"/>
      <c r="H490" s="26"/>
      <c r="I490" s="26"/>
      <c r="J490" s="5" t="e">
        <f t="shared" si="189"/>
        <v>#DIV/0!</v>
      </c>
      <c r="K490" s="5" t="e">
        <f t="shared" si="190"/>
        <v>#DIV/0!</v>
      </c>
      <c r="L490" s="5" t="e">
        <f t="shared" si="191"/>
        <v>#DIV/0!</v>
      </c>
      <c r="M490" s="20"/>
      <c r="N490" s="19">
        <f>G490-H490</f>
        <v>0</v>
      </c>
    </row>
    <row r="491" spans="1:14" s="7" customFormat="1" ht="15" hidden="1" customHeight="1" x14ac:dyDescent="0.25">
      <c r="A491" s="73"/>
      <c r="B491" s="71"/>
      <c r="C491" s="94"/>
      <c r="D491" s="68" t="s">
        <v>5</v>
      </c>
      <c r="E491" s="1">
        <v>0</v>
      </c>
      <c r="F491" s="1">
        <v>0</v>
      </c>
      <c r="G491" s="42"/>
      <c r="H491" s="26"/>
      <c r="I491" s="26"/>
      <c r="J491" s="5" t="e">
        <f t="shared" si="189"/>
        <v>#DIV/0!</v>
      </c>
      <c r="K491" s="5" t="e">
        <f t="shared" si="190"/>
        <v>#DIV/0!</v>
      </c>
      <c r="L491" s="5" t="e">
        <f t="shared" si="191"/>
        <v>#DIV/0!</v>
      </c>
      <c r="M491" s="20"/>
      <c r="N491" s="19">
        <f>G491-H491</f>
        <v>0</v>
      </c>
    </row>
    <row r="492" spans="1:14" s="7" customFormat="1" ht="15" hidden="1" customHeight="1" x14ac:dyDescent="0.25">
      <c r="A492" s="73"/>
      <c r="B492" s="71"/>
      <c r="C492" s="94"/>
      <c r="D492" s="68" t="s">
        <v>13</v>
      </c>
      <c r="E492" s="1">
        <v>0</v>
      </c>
      <c r="F492" s="1">
        <v>0</v>
      </c>
      <c r="G492" s="42"/>
      <c r="H492" s="26"/>
      <c r="I492" s="26"/>
      <c r="J492" s="5" t="e">
        <f t="shared" si="189"/>
        <v>#DIV/0!</v>
      </c>
      <c r="K492" s="5" t="e">
        <f t="shared" si="190"/>
        <v>#DIV/0!</v>
      </c>
      <c r="L492" s="5" t="e">
        <f t="shared" si="191"/>
        <v>#DIV/0!</v>
      </c>
      <c r="M492" s="20"/>
      <c r="N492" s="19">
        <f>G492-H492</f>
        <v>0</v>
      </c>
    </row>
    <row r="493" spans="1:14" s="7" customFormat="1" ht="15" hidden="1" customHeight="1" x14ac:dyDescent="0.25">
      <c r="A493" s="73" t="s">
        <v>150</v>
      </c>
      <c r="B493" s="122" t="s">
        <v>151</v>
      </c>
      <c r="C493" s="94" t="s">
        <v>142</v>
      </c>
      <c r="D493" s="68" t="s">
        <v>2</v>
      </c>
      <c r="E493" s="1">
        <v>0</v>
      </c>
      <c r="F493" s="1">
        <v>0</v>
      </c>
      <c r="G493" s="42"/>
      <c r="H493" s="26"/>
      <c r="I493" s="26"/>
      <c r="J493" s="5" t="e">
        <f t="shared" si="189"/>
        <v>#DIV/0!</v>
      </c>
      <c r="K493" s="5" t="e">
        <f t="shared" si="190"/>
        <v>#DIV/0!</v>
      </c>
      <c r="L493" s="5" t="e">
        <f t="shared" si="191"/>
        <v>#DIV/0!</v>
      </c>
      <c r="M493" s="20"/>
      <c r="N493" s="19">
        <f>G493-H493</f>
        <v>0</v>
      </c>
    </row>
    <row r="494" spans="1:14" s="7" customFormat="1" ht="15" hidden="1" customHeight="1" x14ac:dyDescent="0.25">
      <c r="A494" s="73"/>
      <c r="B494" s="122"/>
      <c r="C494" s="94"/>
      <c r="D494" s="68" t="s">
        <v>46</v>
      </c>
      <c r="E494" s="1">
        <v>0</v>
      </c>
      <c r="F494" s="1">
        <v>0</v>
      </c>
      <c r="G494" s="42"/>
      <c r="H494" s="26"/>
      <c r="I494" s="26"/>
      <c r="J494" s="5" t="e">
        <f t="shared" si="189"/>
        <v>#DIV/0!</v>
      </c>
      <c r="K494" s="5" t="e">
        <f t="shared" si="190"/>
        <v>#DIV/0!</v>
      </c>
      <c r="L494" s="5" t="e">
        <f t="shared" si="191"/>
        <v>#DIV/0!</v>
      </c>
      <c r="M494" s="20"/>
      <c r="N494" s="19">
        <f>G494-H494</f>
        <v>0</v>
      </c>
    </row>
    <row r="495" spans="1:14" s="7" customFormat="1" ht="15" hidden="1" customHeight="1" x14ac:dyDescent="0.25">
      <c r="A495" s="73"/>
      <c r="B495" s="122"/>
      <c r="C495" s="94"/>
      <c r="D495" s="68" t="s">
        <v>4</v>
      </c>
      <c r="E495" s="1">
        <v>0</v>
      </c>
      <c r="F495" s="1">
        <v>0</v>
      </c>
      <c r="G495" s="42"/>
      <c r="H495" s="26"/>
      <c r="I495" s="26"/>
      <c r="J495" s="5" t="e">
        <f t="shared" si="189"/>
        <v>#DIV/0!</v>
      </c>
      <c r="K495" s="5" t="e">
        <f t="shared" si="190"/>
        <v>#DIV/0!</v>
      </c>
      <c r="L495" s="5" t="e">
        <f t="shared" si="191"/>
        <v>#DIV/0!</v>
      </c>
      <c r="M495" s="20"/>
      <c r="N495" s="19">
        <f>G495-H495</f>
        <v>0</v>
      </c>
    </row>
    <row r="496" spans="1:14" s="7" customFormat="1" ht="15" hidden="1" customHeight="1" x14ac:dyDescent="0.25">
      <c r="A496" s="73"/>
      <c r="B496" s="122"/>
      <c r="C496" s="94"/>
      <c r="D496" s="68" t="s">
        <v>5</v>
      </c>
      <c r="E496" s="1">
        <v>0</v>
      </c>
      <c r="F496" s="1">
        <v>0</v>
      </c>
      <c r="G496" s="42"/>
      <c r="H496" s="26"/>
      <c r="I496" s="26"/>
      <c r="J496" s="5" t="e">
        <f t="shared" si="189"/>
        <v>#DIV/0!</v>
      </c>
      <c r="K496" s="5" t="e">
        <f t="shared" si="190"/>
        <v>#DIV/0!</v>
      </c>
      <c r="L496" s="5" t="e">
        <f t="shared" si="191"/>
        <v>#DIV/0!</v>
      </c>
      <c r="M496" s="20"/>
      <c r="N496" s="19">
        <f>G496-H496</f>
        <v>0</v>
      </c>
    </row>
    <row r="497" spans="1:14" s="7" customFormat="1" ht="15" hidden="1" customHeight="1" x14ac:dyDescent="0.25">
      <c r="A497" s="73"/>
      <c r="B497" s="122"/>
      <c r="C497" s="94"/>
      <c r="D497" s="68" t="s">
        <v>13</v>
      </c>
      <c r="E497" s="1">
        <v>0</v>
      </c>
      <c r="F497" s="1">
        <v>0</v>
      </c>
      <c r="G497" s="42"/>
      <c r="H497" s="26"/>
      <c r="I497" s="26"/>
      <c r="J497" s="5" t="e">
        <f t="shared" si="189"/>
        <v>#DIV/0!</v>
      </c>
      <c r="K497" s="5" t="e">
        <f t="shared" si="190"/>
        <v>#DIV/0!</v>
      </c>
      <c r="L497" s="5" t="e">
        <f t="shared" si="191"/>
        <v>#DIV/0!</v>
      </c>
      <c r="M497" s="20"/>
      <c r="N497" s="19">
        <f>G497-H497</f>
        <v>0</v>
      </c>
    </row>
    <row r="498" spans="1:14" s="7" customFormat="1" ht="15" hidden="1" customHeight="1" x14ac:dyDescent="0.25">
      <c r="A498" s="73" t="s">
        <v>152</v>
      </c>
      <c r="B498" s="71" t="s">
        <v>153</v>
      </c>
      <c r="C498" s="94" t="s">
        <v>147</v>
      </c>
      <c r="D498" s="68" t="s">
        <v>2</v>
      </c>
      <c r="E498" s="1">
        <v>0</v>
      </c>
      <c r="F498" s="1">
        <v>0</v>
      </c>
      <c r="G498" s="42"/>
      <c r="H498" s="26"/>
      <c r="I498" s="26"/>
      <c r="J498" s="5" t="e">
        <f t="shared" si="189"/>
        <v>#DIV/0!</v>
      </c>
      <c r="K498" s="5" t="e">
        <f t="shared" si="190"/>
        <v>#DIV/0!</v>
      </c>
      <c r="L498" s="5" t="e">
        <f t="shared" si="191"/>
        <v>#DIV/0!</v>
      </c>
      <c r="M498" s="20"/>
      <c r="N498" s="19">
        <f>G498-H498</f>
        <v>0</v>
      </c>
    </row>
    <row r="499" spans="1:14" s="7" customFormat="1" ht="15" hidden="1" customHeight="1" x14ac:dyDescent="0.25">
      <c r="A499" s="73"/>
      <c r="B499" s="71"/>
      <c r="C499" s="94"/>
      <c r="D499" s="68" t="s">
        <v>46</v>
      </c>
      <c r="E499" s="1">
        <v>0</v>
      </c>
      <c r="F499" s="1">
        <v>0</v>
      </c>
      <c r="G499" s="42"/>
      <c r="H499" s="26"/>
      <c r="I499" s="26"/>
      <c r="J499" s="5" t="e">
        <f t="shared" si="189"/>
        <v>#DIV/0!</v>
      </c>
      <c r="K499" s="5" t="e">
        <f t="shared" si="190"/>
        <v>#DIV/0!</v>
      </c>
      <c r="L499" s="5" t="e">
        <f t="shared" si="191"/>
        <v>#DIV/0!</v>
      </c>
      <c r="M499" s="20"/>
      <c r="N499" s="19">
        <f>G499-H499</f>
        <v>0</v>
      </c>
    </row>
    <row r="500" spans="1:14" s="7" customFormat="1" ht="15" hidden="1" customHeight="1" x14ac:dyDescent="0.25">
      <c r="A500" s="73"/>
      <c r="B500" s="71"/>
      <c r="C500" s="94"/>
      <c r="D500" s="68" t="s">
        <v>4</v>
      </c>
      <c r="E500" s="1">
        <v>0</v>
      </c>
      <c r="F500" s="1">
        <v>0</v>
      </c>
      <c r="G500" s="42"/>
      <c r="H500" s="26"/>
      <c r="I500" s="26"/>
      <c r="J500" s="5" t="e">
        <f t="shared" si="189"/>
        <v>#DIV/0!</v>
      </c>
      <c r="K500" s="5" t="e">
        <f t="shared" si="190"/>
        <v>#DIV/0!</v>
      </c>
      <c r="L500" s="5" t="e">
        <f t="shared" si="191"/>
        <v>#DIV/0!</v>
      </c>
      <c r="M500" s="20"/>
      <c r="N500" s="19">
        <f>G500-H500</f>
        <v>0</v>
      </c>
    </row>
    <row r="501" spans="1:14" s="7" customFormat="1" ht="15" hidden="1" customHeight="1" x14ac:dyDescent="0.25">
      <c r="A501" s="73"/>
      <c r="B501" s="71"/>
      <c r="C501" s="94"/>
      <c r="D501" s="68" t="s">
        <v>5</v>
      </c>
      <c r="E501" s="1">
        <v>0</v>
      </c>
      <c r="F501" s="1">
        <v>0</v>
      </c>
      <c r="G501" s="42"/>
      <c r="H501" s="26"/>
      <c r="I501" s="26"/>
      <c r="J501" s="5" t="e">
        <f t="shared" si="189"/>
        <v>#DIV/0!</v>
      </c>
      <c r="K501" s="5" t="e">
        <f t="shared" si="190"/>
        <v>#DIV/0!</v>
      </c>
      <c r="L501" s="5" t="e">
        <f t="shared" si="191"/>
        <v>#DIV/0!</v>
      </c>
      <c r="M501" s="20"/>
      <c r="N501" s="19">
        <f>G501-H501</f>
        <v>0</v>
      </c>
    </row>
    <row r="502" spans="1:14" s="7" customFormat="1" ht="15" hidden="1" customHeight="1" x14ac:dyDescent="0.25">
      <c r="A502" s="73"/>
      <c r="B502" s="71"/>
      <c r="C502" s="94"/>
      <c r="D502" s="68" t="s">
        <v>13</v>
      </c>
      <c r="E502" s="1">
        <v>0</v>
      </c>
      <c r="F502" s="1">
        <v>0</v>
      </c>
      <c r="G502" s="42"/>
      <c r="H502" s="26"/>
      <c r="I502" s="26"/>
      <c r="J502" s="5" t="e">
        <f t="shared" si="189"/>
        <v>#DIV/0!</v>
      </c>
      <c r="K502" s="5" t="e">
        <f t="shared" si="190"/>
        <v>#DIV/0!</v>
      </c>
      <c r="L502" s="5" t="e">
        <f t="shared" si="191"/>
        <v>#DIV/0!</v>
      </c>
      <c r="M502" s="20"/>
      <c r="N502" s="19">
        <f>G502-H502</f>
        <v>0</v>
      </c>
    </row>
    <row r="503" spans="1:14" s="10" customFormat="1" x14ac:dyDescent="0.25">
      <c r="A503" s="73" t="s">
        <v>154</v>
      </c>
      <c r="B503" s="122" t="s">
        <v>155</v>
      </c>
      <c r="C503" s="94" t="s">
        <v>156</v>
      </c>
      <c r="D503" s="68" t="s">
        <v>2</v>
      </c>
      <c r="E503" s="1">
        <f>SUM(E504)</f>
        <v>560</v>
      </c>
      <c r="F503" s="1">
        <f>SUM(F504)</f>
        <v>560</v>
      </c>
      <c r="G503" s="1">
        <f>SUM(G504)</f>
        <v>560</v>
      </c>
      <c r="H503" s="1">
        <f t="shared" ref="H503:I503" si="193">SUM(H504)</f>
        <v>560</v>
      </c>
      <c r="I503" s="1">
        <f t="shared" si="193"/>
        <v>560</v>
      </c>
      <c r="J503" s="5">
        <f t="shared" si="189"/>
        <v>100</v>
      </c>
      <c r="K503" s="5">
        <f t="shared" si="190"/>
        <v>100</v>
      </c>
      <c r="L503" s="5">
        <f t="shared" si="191"/>
        <v>100</v>
      </c>
      <c r="M503" s="20"/>
      <c r="N503" s="19">
        <f>G503-H503</f>
        <v>0</v>
      </c>
    </row>
    <row r="504" spans="1:14" s="10" customFormat="1" x14ac:dyDescent="0.25">
      <c r="A504" s="73"/>
      <c r="B504" s="122"/>
      <c r="C504" s="94"/>
      <c r="D504" s="68" t="s">
        <v>3</v>
      </c>
      <c r="E504" s="1">
        <f>E511+E518+E525+E529</f>
        <v>560</v>
      </c>
      <c r="F504" s="1">
        <f>F511+F518+F525+F529</f>
        <v>560</v>
      </c>
      <c r="G504" s="1">
        <f>G511+G518+G525+G529</f>
        <v>560</v>
      </c>
      <c r="H504" s="1">
        <f t="shared" ref="H504:I504" si="194">H511+H518+H525+H529</f>
        <v>560</v>
      </c>
      <c r="I504" s="1">
        <f t="shared" si="194"/>
        <v>560</v>
      </c>
      <c r="J504" s="5">
        <f t="shared" si="189"/>
        <v>100</v>
      </c>
      <c r="K504" s="5">
        <f t="shared" si="190"/>
        <v>100</v>
      </c>
      <c r="L504" s="5">
        <f t="shared" si="191"/>
        <v>100</v>
      </c>
      <c r="M504" s="20"/>
      <c r="N504" s="19">
        <f>G504-H504</f>
        <v>0</v>
      </c>
    </row>
    <row r="505" spans="1:14" s="10" customFormat="1" ht="30" x14ac:dyDescent="0.25">
      <c r="A505" s="73"/>
      <c r="B505" s="122"/>
      <c r="C505" s="94"/>
      <c r="D505" s="68" t="s">
        <v>759</v>
      </c>
      <c r="E505" s="1"/>
      <c r="F505" s="1"/>
      <c r="G505" s="1"/>
      <c r="H505" s="1"/>
      <c r="I505" s="1"/>
      <c r="J505" s="5" t="e">
        <f t="shared" si="189"/>
        <v>#DIV/0!</v>
      </c>
      <c r="K505" s="5" t="e">
        <f t="shared" si="190"/>
        <v>#DIV/0!</v>
      </c>
      <c r="L505" s="5" t="e">
        <f t="shared" si="191"/>
        <v>#DIV/0!</v>
      </c>
      <c r="M505" s="20"/>
      <c r="N505" s="19"/>
    </row>
    <row r="506" spans="1:14" s="10" customFormat="1" x14ac:dyDescent="0.25">
      <c r="A506" s="73"/>
      <c r="B506" s="122"/>
      <c r="C506" s="94"/>
      <c r="D506" s="68" t="s">
        <v>760</v>
      </c>
      <c r="E506" s="1">
        <v>0</v>
      </c>
      <c r="F506" s="1">
        <v>0</v>
      </c>
      <c r="G506" s="1">
        <v>0</v>
      </c>
      <c r="H506" s="26"/>
      <c r="I506" s="26"/>
      <c r="J506" s="5" t="e">
        <f t="shared" si="189"/>
        <v>#DIV/0!</v>
      </c>
      <c r="K506" s="5" t="e">
        <f t="shared" si="190"/>
        <v>#DIV/0!</v>
      </c>
      <c r="L506" s="5" t="e">
        <f t="shared" si="191"/>
        <v>#DIV/0!</v>
      </c>
      <c r="M506" s="20"/>
      <c r="N506" s="19">
        <f>G506-H506</f>
        <v>0</v>
      </c>
    </row>
    <row r="507" spans="1:14" s="10" customFormat="1" ht="30" x14ac:dyDescent="0.25">
      <c r="A507" s="73"/>
      <c r="B507" s="122"/>
      <c r="C507" s="94"/>
      <c r="D507" s="68" t="s">
        <v>761</v>
      </c>
      <c r="E507" s="1"/>
      <c r="F507" s="1"/>
      <c r="G507" s="1"/>
      <c r="H507" s="26"/>
      <c r="I507" s="26"/>
      <c r="J507" s="5" t="e">
        <f t="shared" si="189"/>
        <v>#DIV/0!</v>
      </c>
      <c r="K507" s="5" t="e">
        <f t="shared" si="190"/>
        <v>#DIV/0!</v>
      </c>
      <c r="L507" s="5" t="e">
        <f t="shared" si="191"/>
        <v>#DIV/0!</v>
      </c>
      <c r="M507" s="20"/>
      <c r="N507" s="19"/>
    </row>
    <row r="508" spans="1:14" s="7" customFormat="1" x14ac:dyDescent="0.25">
      <c r="A508" s="73"/>
      <c r="B508" s="122"/>
      <c r="C508" s="94"/>
      <c r="D508" s="68" t="s">
        <v>9</v>
      </c>
      <c r="E508" s="1">
        <v>0</v>
      </c>
      <c r="F508" s="1">
        <v>0</v>
      </c>
      <c r="G508" s="1">
        <v>0</v>
      </c>
      <c r="H508" s="26"/>
      <c r="I508" s="26"/>
      <c r="J508" s="5" t="e">
        <f t="shared" si="189"/>
        <v>#DIV/0!</v>
      </c>
      <c r="K508" s="5" t="e">
        <f t="shared" si="190"/>
        <v>#DIV/0!</v>
      </c>
      <c r="L508" s="5" t="e">
        <f t="shared" si="191"/>
        <v>#DIV/0!</v>
      </c>
      <c r="M508" s="20"/>
      <c r="N508" s="19">
        <f>G508-H508</f>
        <v>0</v>
      </c>
    </row>
    <row r="509" spans="1:14" s="7" customFormat="1" x14ac:dyDescent="0.25">
      <c r="A509" s="73"/>
      <c r="B509" s="122"/>
      <c r="C509" s="94"/>
      <c r="D509" s="68" t="s">
        <v>13</v>
      </c>
      <c r="E509" s="1">
        <v>0</v>
      </c>
      <c r="F509" s="1">
        <v>0</v>
      </c>
      <c r="G509" s="1">
        <v>0</v>
      </c>
      <c r="H509" s="26"/>
      <c r="I509" s="26"/>
      <c r="J509" s="5" t="e">
        <f t="shared" si="189"/>
        <v>#DIV/0!</v>
      </c>
      <c r="K509" s="5" t="e">
        <f t="shared" si="190"/>
        <v>#DIV/0!</v>
      </c>
      <c r="L509" s="5" t="e">
        <f t="shared" si="191"/>
        <v>#DIV/0!</v>
      </c>
      <c r="M509" s="20"/>
      <c r="N509" s="19">
        <f>G509-H509</f>
        <v>0</v>
      </c>
    </row>
    <row r="510" spans="1:14" s="7" customFormat="1" x14ac:dyDescent="0.25">
      <c r="A510" s="73" t="s">
        <v>157</v>
      </c>
      <c r="B510" s="122" t="s">
        <v>158</v>
      </c>
      <c r="C510" s="94" t="s">
        <v>104</v>
      </c>
      <c r="D510" s="68" t="s">
        <v>2</v>
      </c>
      <c r="E510" s="1">
        <f>E511</f>
        <v>90</v>
      </c>
      <c r="F510" s="1">
        <f>F511</f>
        <v>90</v>
      </c>
      <c r="G510" s="1">
        <f>G511</f>
        <v>90</v>
      </c>
      <c r="H510" s="1">
        <f t="shared" ref="H510:I510" si="195">H511</f>
        <v>90</v>
      </c>
      <c r="I510" s="1">
        <f t="shared" si="195"/>
        <v>90</v>
      </c>
      <c r="J510" s="5">
        <f t="shared" si="189"/>
        <v>100</v>
      </c>
      <c r="K510" s="5">
        <f t="shared" si="190"/>
        <v>100</v>
      </c>
      <c r="L510" s="5">
        <f t="shared" si="191"/>
        <v>100</v>
      </c>
      <c r="M510" s="20"/>
      <c r="N510" s="19">
        <f>G510-H510</f>
        <v>0</v>
      </c>
    </row>
    <row r="511" spans="1:14" s="7" customFormat="1" x14ac:dyDescent="0.25">
      <c r="A511" s="73"/>
      <c r="B511" s="122"/>
      <c r="C511" s="94"/>
      <c r="D511" s="68" t="s">
        <v>3</v>
      </c>
      <c r="E511" s="1">
        <v>90</v>
      </c>
      <c r="F511" s="1">
        <v>90</v>
      </c>
      <c r="G511" s="1">
        <v>90</v>
      </c>
      <c r="H511" s="26">
        <v>90</v>
      </c>
      <c r="I511" s="26">
        <v>90</v>
      </c>
      <c r="J511" s="5">
        <f t="shared" si="189"/>
        <v>100</v>
      </c>
      <c r="K511" s="5">
        <f t="shared" si="190"/>
        <v>100</v>
      </c>
      <c r="L511" s="5">
        <f t="shared" si="191"/>
        <v>100</v>
      </c>
      <c r="M511" s="20"/>
      <c r="N511" s="19">
        <f>G511-H511</f>
        <v>0</v>
      </c>
    </row>
    <row r="512" spans="1:14" s="7" customFormat="1" ht="30" x14ac:dyDescent="0.25">
      <c r="A512" s="73"/>
      <c r="B512" s="122"/>
      <c r="C512" s="94"/>
      <c r="D512" s="68" t="s">
        <v>759</v>
      </c>
      <c r="E512" s="1"/>
      <c r="F512" s="1"/>
      <c r="G512" s="1"/>
      <c r="H512" s="26"/>
      <c r="I512" s="26"/>
      <c r="J512" s="5" t="e">
        <f t="shared" si="189"/>
        <v>#DIV/0!</v>
      </c>
      <c r="K512" s="5" t="e">
        <f t="shared" si="190"/>
        <v>#DIV/0!</v>
      </c>
      <c r="L512" s="5" t="e">
        <f t="shared" si="191"/>
        <v>#DIV/0!</v>
      </c>
      <c r="M512" s="20"/>
      <c r="N512" s="19"/>
    </row>
    <row r="513" spans="1:14" s="7" customFormat="1" x14ac:dyDescent="0.25">
      <c r="A513" s="73"/>
      <c r="B513" s="122"/>
      <c r="C513" s="94"/>
      <c r="D513" s="68" t="s">
        <v>760</v>
      </c>
      <c r="E513" s="1">
        <v>0</v>
      </c>
      <c r="F513" s="1">
        <v>0</v>
      </c>
      <c r="G513" s="1">
        <v>0</v>
      </c>
      <c r="H513" s="26"/>
      <c r="I513" s="26"/>
      <c r="J513" s="5" t="e">
        <f t="shared" si="189"/>
        <v>#DIV/0!</v>
      </c>
      <c r="K513" s="5" t="e">
        <f t="shared" si="190"/>
        <v>#DIV/0!</v>
      </c>
      <c r="L513" s="5" t="e">
        <f t="shared" si="191"/>
        <v>#DIV/0!</v>
      </c>
      <c r="M513" s="20"/>
      <c r="N513" s="19">
        <f>G513-H513</f>
        <v>0</v>
      </c>
    </row>
    <row r="514" spans="1:14" s="7" customFormat="1" ht="30" x14ac:dyDescent="0.25">
      <c r="A514" s="73"/>
      <c r="B514" s="122"/>
      <c r="C514" s="94"/>
      <c r="D514" s="68" t="s">
        <v>761</v>
      </c>
      <c r="E514" s="1"/>
      <c r="F514" s="1"/>
      <c r="G514" s="1"/>
      <c r="H514" s="26"/>
      <c r="I514" s="26"/>
      <c r="J514" s="5" t="e">
        <f t="shared" si="189"/>
        <v>#DIV/0!</v>
      </c>
      <c r="K514" s="5" t="e">
        <f t="shared" si="190"/>
        <v>#DIV/0!</v>
      </c>
      <c r="L514" s="5" t="e">
        <f t="shared" si="191"/>
        <v>#DIV/0!</v>
      </c>
      <c r="M514" s="20"/>
      <c r="N514" s="19"/>
    </row>
    <row r="515" spans="1:14" s="7" customFormat="1" x14ac:dyDescent="0.25">
      <c r="A515" s="73"/>
      <c r="B515" s="122"/>
      <c r="C515" s="94"/>
      <c r="D515" s="68" t="s">
        <v>9</v>
      </c>
      <c r="E515" s="1">
        <v>0</v>
      </c>
      <c r="F515" s="1">
        <v>0</v>
      </c>
      <c r="G515" s="1">
        <v>0</v>
      </c>
      <c r="H515" s="26"/>
      <c r="I515" s="26"/>
      <c r="J515" s="5" t="e">
        <f t="shared" si="189"/>
        <v>#DIV/0!</v>
      </c>
      <c r="K515" s="5" t="e">
        <f t="shared" si="190"/>
        <v>#DIV/0!</v>
      </c>
      <c r="L515" s="5" t="e">
        <f t="shared" si="191"/>
        <v>#DIV/0!</v>
      </c>
      <c r="M515" s="20"/>
      <c r="N515" s="19">
        <f>G515-H515</f>
        <v>0</v>
      </c>
    </row>
    <row r="516" spans="1:14" s="7" customFormat="1" x14ac:dyDescent="0.25">
      <c r="A516" s="73"/>
      <c r="B516" s="122"/>
      <c r="C516" s="94"/>
      <c r="D516" s="68" t="s">
        <v>13</v>
      </c>
      <c r="E516" s="1">
        <v>0</v>
      </c>
      <c r="F516" s="1">
        <v>0</v>
      </c>
      <c r="G516" s="1">
        <v>0</v>
      </c>
      <c r="H516" s="26"/>
      <c r="I516" s="26"/>
      <c r="J516" s="5" t="e">
        <f t="shared" si="189"/>
        <v>#DIV/0!</v>
      </c>
      <c r="K516" s="5" t="e">
        <f t="shared" si="190"/>
        <v>#DIV/0!</v>
      </c>
      <c r="L516" s="5" t="e">
        <f t="shared" si="191"/>
        <v>#DIV/0!</v>
      </c>
      <c r="M516" s="20"/>
      <c r="N516" s="19">
        <f>G516-H516</f>
        <v>0</v>
      </c>
    </row>
    <row r="517" spans="1:14" s="7" customFormat="1" x14ac:dyDescent="0.25">
      <c r="A517" s="73" t="s">
        <v>159</v>
      </c>
      <c r="B517" s="122" t="s">
        <v>160</v>
      </c>
      <c r="C517" s="94" t="s">
        <v>88</v>
      </c>
      <c r="D517" s="68" t="s">
        <v>2</v>
      </c>
      <c r="E517" s="1">
        <f>E518</f>
        <v>270</v>
      </c>
      <c r="F517" s="1">
        <f>F518</f>
        <v>270</v>
      </c>
      <c r="G517" s="1">
        <f>G518</f>
        <v>270</v>
      </c>
      <c r="H517" s="1">
        <f t="shared" ref="H517:I517" si="196">H518</f>
        <v>270</v>
      </c>
      <c r="I517" s="1">
        <f t="shared" si="196"/>
        <v>270</v>
      </c>
      <c r="J517" s="5">
        <f t="shared" si="189"/>
        <v>100</v>
      </c>
      <c r="K517" s="5">
        <f t="shared" si="190"/>
        <v>100</v>
      </c>
      <c r="L517" s="5">
        <f t="shared" si="191"/>
        <v>100</v>
      </c>
      <c r="M517" s="20"/>
      <c r="N517" s="19">
        <f>G517-H517</f>
        <v>0</v>
      </c>
    </row>
    <row r="518" spans="1:14" s="7" customFormat="1" x14ac:dyDescent="0.25">
      <c r="A518" s="73"/>
      <c r="B518" s="122"/>
      <c r="C518" s="94"/>
      <c r="D518" s="68" t="s">
        <v>46</v>
      </c>
      <c r="E518" s="1">
        <v>270</v>
      </c>
      <c r="F518" s="1">
        <v>270</v>
      </c>
      <c r="G518" s="1">
        <v>270</v>
      </c>
      <c r="H518" s="1">
        <v>270</v>
      </c>
      <c r="I518" s="1">
        <v>270</v>
      </c>
      <c r="J518" s="5">
        <f t="shared" si="189"/>
        <v>100</v>
      </c>
      <c r="K518" s="5">
        <f t="shared" si="190"/>
        <v>100</v>
      </c>
      <c r="L518" s="5">
        <f t="shared" si="191"/>
        <v>100</v>
      </c>
      <c r="M518" s="20"/>
      <c r="N518" s="19">
        <f>G518-H518</f>
        <v>0</v>
      </c>
    </row>
    <row r="519" spans="1:14" s="7" customFormat="1" ht="30" x14ac:dyDescent="0.25">
      <c r="A519" s="73"/>
      <c r="B519" s="122"/>
      <c r="C519" s="94"/>
      <c r="D519" s="68" t="s">
        <v>759</v>
      </c>
      <c r="E519" s="1"/>
      <c r="F519" s="1"/>
      <c r="G519" s="1"/>
      <c r="H519" s="1"/>
      <c r="I519" s="1"/>
      <c r="J519" s="5" t="e">
        <f t="shared" ref="J519:J571" si="197">I519/E519*100</f>
        <v>#DIV/0!</v>
      </c>
      <c r="K519" s="5" t="e">
        <f t="shared" ref="K519:K571" si="198">I519/F519*100</f>
        <v>#DIV/0!</v>
      </c>
      <c r="L519" s="5" t="e">
        <f t="shared" ref="L519:L571" si="199">H519/G519*100</f>
        <v>#DIV/0!</v>
      </c>
      <c r="M519" s="20"/>
      <c r="N519" s="19"/>
    </row>
    <row r="520" spans="1:14" s="7" customFormat="1" x14ac:dyDescent="0.25">
      <c r="A520" s="73"/>
      <c r="B520" s="122"/>
      <c r="C520" s="94"/>
      <c r="D520" s="68" t="s">
        <v>760</v>
      </c>
      <c r="E520" s="1">
        <v>0</v>
      </c>
      <c r="F520" s="1">
        <v>0</v>
      </c>
      <c r="G520" s="1">
        <v>0</v>
      </c>
      <c r="H520" s="26"/>
      <c r="I520" s="26"/>
      <c r="J520" s="5" t="e">
        <f t="shared" si="197"/>
        <v>#DIV/0!</v>
      </c>
      <c r="K520" s="5" t="e">
        <f t="shared" si="198"/>
        <v>#DIV/0!</v>
      </c>
      <c r="L520" s="5" t="e">
        <f t="shared" si="199"/>
        <v>#DIV/0!</v>
      </c>
      <c r="M520" s="20"/>
      <c r="N520" s="19">
        <f>G520-H520</f>
        <v>0</v>
      </c>
    </row>
    <row r="521" spans="1:14" s="7" customFormat="1" ht="30" x14ac:dyDescent="0.25">
      <c r="A521" s="73"/>
      <c r="B521" s="122"/>
      <c r="C521" s="94"/>
      <c r="D521" s="68" t="s">
        <v>761</v>
      </c>
      <c r="E521" s="1"/>
      <c r="F521" s="1"/>
      <c r="G521" s="1"/>
      <c r="H521" s="26"/>
      <c r="I521" s="26"/>
      <c r="J521" s="5" t="e">
        <f t="shared" si="197"/>
        <v>#DIV/0!</v>
      </c>
      <c r="K521" s="5" t="e">
        <f t="shared" si="198"/>
        <v>#DIV/0!</v>
      </c>
      <c r="L521" s="5" t="e">
        <f t="shared" si="199"/>
        <v>#DIV/0!</v>
      </c>
      <c r="M521" s="20"/>
      <c r="N521" s="19"/>
    </row>
    <row r="522" spans="1:14" s="7" customFormat="1" x14ac:dyDescent="0.25">
      <c r="A522" s="73"/>
      <c r="B522" s="122"/>
      <c r="C522" s="94"/>
      <c r="D522" s="68" t="s">
        <v>5</v>
      </c>
      <c r="E522" s="1">
        <v>0</v>
      </c>
      <c r="F522" s="1">
        <v>0</v>
      </c>
      <c r="G522" s="1">
        <v>0</v>
      </c>
      <c r="H522" s="26"/>
      <c r="I522" s="26"/>
      <c r="J522" s="5" t="e">
        <f t="shared" si="197"/>
        <v>#DIV/0!</v>
      </c>
      <c r="K522" s="5" t="e">
        <f t="shared" si="198"/>
        <v>#DIV/0!</v>
      </c>
      <c r="L522" s="5" t="e">
        <f t="shared" si="199"/>
        <v>#DIV/0!</v>
      </c>
      <c r="M522" s="20"/>
      <c r="N522" s="19">
        <f>G522-H522</f>
        <v>0</v>
      </c>
    </row>
    <row r="523" spans="1:14" s="7" customFormat="1" x14ac:dyDescent="0.25">
      <c r="A523" s="73"/>
      <c r="B523" s="122"/>
      <c r="C523" s="94"/>
      <c r="D523" s="68" t="s">
        <v>13</v>
      </c>
      <c r="E523" s="1">
        <v>0</v>
      </c>
      <c r="F523" s="1">
        <v>0</v>
      </c>
      <c r="G523" s="1">
        <v>0</v>
      </c>
      <c r="H523" s="26"/>
      <c r="I523" s="26"/>
      <c r="J523" s="5" t="e">
        <f t="shared" si="197"/>
        <v>#DIV/0!</v>
      </c>
      <c r="K523" s="5" t="e">
        <f t="shared" si="198"/>
        <v>#DIV/0!</v>
      </c>
      <c r="L523" s="5" t="e">
        <f t="shared" si="199"/>
        <v>#DIV/0!</v>
      </c>
      <c r="M523" s="20"/>
      <c r="N523" s="19">
        <f>G523-H523</f>
        <v>0</v>
      </c>
    </row>
    <row r="524" spans="1:14" s="7" customFormat="1" ht="15" customHeight="1" x14ac:dyDescent="0.25">
      <c r="A524" s="73" t="s">
        <v>161</v>
      </c>
      <c r="B524" s="71" t="s">
        <v>162</v>
      </c>
      <c r="C524" s="94" t="s">
        <v>142</v>
      </c>
      <c r="D524" s="68" t="s">
        <v>2</v>
      </c>
      <c r="E524" s="1">
        <f>E525</f>
        <v>0</v>
      </c>
      <c r="F524" s="1">
        <f>F525</f>
        <v>0</v>
      </c>
      <c r="G524" s="1">
        <f>G525</f>
        <v>0</v>
      </c>
      <c r="H524" s="26"/>
      <c r="I524" s="26"/>
      <c r="J524" s="5" t="e">
        <f t="shared" si="197"/>
        <v>#DIV/0!</v>
      </c>
      <c r="K524" s="5" t="e">
        <f t="shared" si="198"/>
        <v>#DIV/0!</v>
      </c>
      <c r="L524" s="5" t="e">
        <f t="shared" si="199"/>
        <v>#DIV/0!</v>
      </c>
      <c r="M524" s="20"/>
      <c r="N524" s="19">
        <f>G524-H524</f>
        <v>0</v>
      </c>
    </row>
    <row r="525" spans="1:14" s="7" customFormat="1" ht="15" customHeight="1" x14ac:dyDescent="0.25">
      <c r="A525" s="73"/>
      <c r="B525" s="71"/>
      <c r="C525" s="94"/>
      <c r="D525" s="68" t="s">
        <v>3</v>
      </c>
      <c r="E525" s="1">
        <v>0</v>
      </c>
      <c r="F525" s="1">
        <v>0</v>
      </c>
      <c r="G525" s="1">
        <v>0</v>
      </c>
      <c r="H525" s="26"/>
      <c r="I525" s="26"/>
      <c r="J525" s="5" t="e">
        <f t="shared" si="197"/>
        <v>#DIV/0!</v>
      </c>
      <c r="K525" s="5" t="e">
        <f t="shared" si="198"/>
        <v>#DIV/0!</v>
      </c>
      <c r="L525" s="5" t="e">
        <f t="shared" si="199"/>
        <v>#DIV/0!</v>
      </c>
      <c r="M525" s="20"/>
      <c r="N525" s="19">
        <f>G525-H525</f>
        <v>0</v>
      </c>
    </row>
    <row r="526" spans="1:14" s="7" customFormat="1" ht="15" customHeight="1" x14ac:dyDescent="0.25">
      <c r="A526" s="73"/>
      <c r="B526" s="71"/>
      <c r="C526" s="94"/>
      <c r="D526" s="68" t="s">
        <v>4</v>
      </c>
      <c r="E526" s="1">
        <v>0</v>
      </c>
      <c r="F526" s="1">
        <v>0</v>
      </c>
      <c r="G526" s="1">
        <v>0</v>
      </c>
      <c r="H526" s="26"/>
      <c r="I526" s="26"/>
      <c r="J526" s="5" t="e">
        <f t="shared" si="197"/>
        <v>#DIV/0!</v>
      </c>
      <c r="K526" s="5" t="e">
        <f t="shared" si="198"/>
        <v>#DIV/0!</v>
      </c>
      <c r="L526" s="5" t="e">
        <f t="shared" si="199"/>
        <v>#DIV/0!</v>
      </c>
      <c r="M526" s="20"/>
      <c r="N526" s="19">
        <f>G526-H526</f>
        <v>0</v>
      </c>
    </row>
    <row r="527" spans="1:14" s="7" customFormat="1" ht="15" customHeight="1" x14ac:dyDescent="0.25">
      <c r="A527" s="73"/>
      <c r="B527" s="71"/>
      <c r="C527" s="94"/>
      <c r="D527" s="68" t="s">
        <v>9</v>
      </c>
      <c r="E527" s="1">
        <v>0</v>
      </c>
      <c r="F527" s="1">
        <v>0</v>
      </c>
      <c r="G527" s="1">
        <v>0</v>
      </c>
      <c r="H527" s="26"/>
      <c r="I527" s="26"/>
      <c r="J527" s="5" t="e">
        <f t="shared" si="197"/>
        <v>#DIV/0!</v>
      </c>
      <c r="K527" s="5" t="e">
        <f t="shared" si="198"/>
        <v>#DIV/0!</v>
      </c>
      <c r="L527" s="5" t="e">
        <f t="shared" si="199"/>
        <v>#DIV/0!</v>
      </c>
      <c r="M527" s="20"/>
      <c r="N527" s="19">
        <f>G527-H527</f>
        <v>0</v>
      </c>
    </row>
    <row r="528" spans="1:14" s="7" customFormat="1" ht="15" customHeight="1" x14ac:dyDescent="0.25">
      <c r="A528" s="73"/>
      <c r="B528" s="71"/>
      <c r="C528" s="94"/>
      <c r="D528" s="68" t="s">
        <v>13</v>
      </c>
      <c r="E528" s="1">
        <v>0</v>
      </c>
      <c r="F528" s="1">
        <v>0</v>
      </c>
      <c r="G528" s="1">
        <v>0</v>
      </c>
      <c r="H528" s="26"/>
      <c r="I528" s="26"/>
      <c r="J528" s="5" t="e">
        <f t="shared" si="197"/>
        <v>#DIV/0!</v>
      </c>
      <c r="K528" s="5" t="e">
        <f t="shared" si="198"/>
        <v>#DIV/0!</v>
      </c>
      <c r="L528" s="5" t="e">
        <f t="shared" si="199"/>
        <v>#DIV/0!</v>
      </c>
      <c r="M528" s="20"/>
      <c r="N528" s="19">
        <f>G528-H528</f>
        <v>0</v>
      </c>
    </row>
    <row r="529" spans="1:14" s="7" customFormat="1" x14ac:dyDescent="0.25">
      <c r="A529" s="73" t="s">
        <v>163</v>
      </c>
      <c r="B529" s="122" t="s">
        <v>164</v>
      </c>
      <c r="C529" s="71" t="s">
        <v>165</v>
      </c>
      <c r="D529" s="68" t="s">
        <v>2</v>
      </c>
      <c r="E529" s="1">
        <f>E530</f>
        <v>200</v>
      </c>
      <c r="F529" s="1">
        <f>F530</f>
        <v>200</v>
      </c>
      <c r="G529" s="1">
        <f>G530</f>
        <v>200</v>
      </c>
      <c r="H529" s="1">
        <f t="shared" ref="H529:I529" si="200">H530</f>
        <v>200</v>
      </c>
      <c r="I529" s="1">
        <f t="shared" si="200"/>
        <v>200</v>
      </c>
      <c r="J529" s="5">
        <f t="shared" si="197"/>
        <v>100</v>
      </c>
      <c r="K529" s="5">
        <f t="shared" si="198"/>
        <v>100</v>
      </c>
      <c r="L529" s="5">
        <f t="shared" si="199"/>
        <v>100</v>
      </c>
      <c r="M529" s="20"/>
      <c r="N529" s="19">
        <f>G529-H529</f>
        <v>0</v>
      </c>
    </row>
    <row r="530" spans="1:14" s="7" customFormat="1" x14ac:dyDescent="0.25">
      <c r="A530" s="73"/>
      <c r="B530" s="122"/>
      <c r="C530" s="71"/>
      <c r="D530" s="68" t="s">
        <v>46</v>
      </c>
      <c r="E530" s="1">
        <v>200</v>
      </c>
      <c r="F530" s="1">
        <v>200</v>
      </c>
      <c r="G530" s="1">
        <v>200</v>
      </c>
      <c r="H530" s="26">
        <v>200</v>
      </c>
      <c r="I530" s="26">
        <v>200</v>
      </c>
      <c r="J530" s="5">
        <f t="shared" si="197"/>
        <v>100</v>
      </c>
      <c r="K530" s="5">
        <f t="shared" si="198"/>
        <v>100</v>
      </c>
      <c r="L530" s="5">
        <f t="shared" si="199"/>
        <v>100</v>
      </c>
      <c r="M530" s="20"/>
      <c r="N530" s="19">
        <f>G530-H530</f>
        <v>0</v>
      </c>
    </row>
    <row r="531" spans="1:14" s="7" customFormat="1" ht="30" x14ac:dyDescent="0.25">
      <c r="A531" s="73"/>
      <c r="B531" s="122"/>
      <c r="C531" s="71"/>
      <c r="D531" s="68" t="s">
        <v>759</v>
      </c>
      <c r="E531" s="1"/>
      <c r="F531" s="1"/>
      <c r="G531" s="1"/>
      <c r="H531" s="26"/>
      <c r="I531" s="26"/>
      <c r="J531" s="5" t="e">
        <f t="shared" si="197"/>
        <v>#DIV/0!</v>
      </c>
      <c r="K531" s="5" t="e">
        <f t="shared" si="198"/>
        <v>#DIV/0!</v>
      </c>
      <c r="L531" s="5" t="e">
        <f t="shared" si="199"/>
        <v>#DIV/0!</v>
      </c>
      <c r="M531" s="20"/>
      <c r="N531" s="19"/>
    </row>
    <row r="532" spans="1:14" s="7" customFormat="1" x14ac:dyDescent="0.25">
      <c r="A532" s="73"/>
      <c r="B532" s="122"/>
      <c r="C532" s="71"/>
      <c r="D532" s="68" t="s">
        <v>760</v>
      </c>
      <c r="E532" s="1">
        <v>0</v>
      </c>
      <c r="F532" s="1">
        <v>0</v>
      </c>
      <c r="G532" s="1">
        <v>0</v>
      </c>
      <c r="H532" s="26"/>
      <c r="I532" s="26"/>
      <c r="J532" s="5" t="e">
        <f t="shared" si="197"/>
        <v>#DIV/0!</v>
      </c>
      <c r="K532" s="5" t="e">
        <f t="shared" si="198"/>
        <v>#DIV/0!</v>
      </c>
      <c r="L532" s="5" t="e">
        <f t="shared" si="199"/>
        <v>#DIV/0!</v>
      </c>
      <c r="M532" s="20"/>
      <c r="N532" s="19">
        <f>G532-H532</f>
        <v>0</v>
      </c>
    </row>
    <row r="533" spans="1:14" s="7" customFormat="1" ht="30" x14ac:dyDescent="0.25">
      <c r="A533" s="73"/>
      <c r="B533" s="122"/>
      <c r="C533" s="71"/>
      <c r="D533" s="68" t="s">
        <v>761</v>
      </c>
      <c r="E533" s="1"/>
      <c r="F533" s="1"/>
      <c r="G533" s="1"/>
      <c r="H533" s="26"/>
      <c r="I533" s="26"/>
      <c r="J533" s="5" t="e">
        <f t="shared" si="197"/>
        <v>#DIV/0!</v>
      </c>
      <c r="K533" s="5" t="e">
        <f t="shared" si="198"/>
        <v>#DIV/0!</v>
      </c>
      <c r="L533" s="5" t="e">
        <f t="shared" si="199"/>
        <v>#DIV/0!</v>
      </c>
      <c r="M533" s="20"/>
      <c r="N533" s="19"/>
    </row>
    <row r="534" spans="1:14" s="7" customFormat="1" x14ac:dyDescent="0.25">
      <c r="A534" s="73"/>
      <c r="B534" s="122"/>
      <c r="C534" s="71"/>
      <c r="D534" s="68" t="s">
        <v>5</v>
      </c>
      <c r="E534" s="1">
        <v>0</v>
      </c>
      <c r="F534" s="1">
        <v>0</v>
      </c>
      <c r="G534" s="1">
        <v>0</v>
      </c>
      <c r="H534" s="26"/>
      <c r="I534" s="26"/>
      <c r="J534" s="5" t="e">
        <f t="shared" si="197"/>
        <v>#DIV/0!</v>
      </c>
      <c r="K534" s="5" t="e">
        <f t="shared" si="198"/>
        <v>#DIV/0!</v>
      </c>
      <c r="L534" s="5" t="e">
        <f t="shared" si="199"/>
        <v>#DIV/0!</v>
      </c>
      <c r="M534" s="20"/>
      <c r="N534" s="19">
        <f>G534-H534</f>
        <v>0</v>
      </c>
    </row>
    <row r="535" spans="1:14" s="7" customFormat="1" x14ac:dyDescent="0.25">
      <c r="A535" s="73"/>
      <c r="B535" s="122"/>
      <c r="C535" s="71"/>
      <c r="D535" s="68" t="s">
        <v>13</v>
      </c>
      <c r="E535" s="1">
        <v>0</v>
      </c>
      <c r="F535" s="1">
        <v>0</v>
      </c>
      <c r="G535" s="1">
        <v>0</v>
      </c>
      <c r="H535" s="26"/>
      <c r="I535" s="26"/>
      <c r="J535" s="5" t="e">
        <f t="shared" si="197"/>
        <v>#DIV/0!</v>
      </c>
      <c r="K535" s="5" t="e">
        <f t="shared" si="198"/>
        <v>#DIV/0!</v>
      </c>
      <c r="L535" s="5" t="e">
        <f t="shared" si="199"/>
        <v>#DIV/0!</v>
      </c>
      <c r="M535" s="20"/>
      <c r="N535" s="19">
        <f>G535-H535</f>
        <v>0</v>
      </c>
    </row>
    <row r="536" spans="1:14" s="10" customFormat="1" x14ac:dyDescent="0.25">
      <c r="A536" s="73" t="s">
        <v>166</v>
      </c>
      <c r="B536" s="122" t="s">
        <v>167</v>
      </c>
      <c r="C536" s="94" t="s">
        <v>156</v>
      </c>
      <c r="D536" s="68" t="s">
        <v>2</v>
      </c>
      <c r="E536" s="1">
        <f>SUM(E539+E537)</f>
        <v>17878.7</v>
      </c>
      <c r="F536" s="1">
        <f>SUM(F539+F537)</f>
        <v>17878.7</v>
      </c>
      <c r="G536" s="1">
        <f>SUM(G539+G537)</f>
        <v>17878.7</v>
      </c>
      <c r="H536" s="1">
        <f>SUM(H539+H537)</f>
        <v>17878.7</v>
      </c>
      <c r="I536" s="1">
        <f>SUM(I539+I537)</f>
        <v>17878.7</v>
      </c>
      <c r="J536" s="5">
        <f t="shared" si="197"/>
        <v>100</v>
      </c>
      <c r="K536" s="5">
        <f t="shared" si="198"/>
        <v>100</v>
      </c>
      <c r="L536" s="5">
        <f t="shared" si="199"/>
        <v>100</v>
      </c>
      <c r="M536" s="20"/>
      <c r="N536" s="19">
        <f>G536-H536</f>
        <v>0</v>
      </c>
    </row>
    <row r="537" spans="1:14" s="10" customFormat="1" x14ac:dyDescent="0.25">
      <c r="A537" s="73"/>
      <c r="B537" s="122"/>
      <c r="C537" s="94"/>
      <c r="D537" s="68" t="s">
        <v>46</v>
      </c>
      <c r="E537" s="1">
        <f>E558+E551+E544</f>
        <v>1966.7</v>
      </c>
      <c r="F537" s="1">
        <f>F558+F551+F544</f>
        <v>1966.7</v>
      </c>
      <c r="G537" s="1">
        <f>G558+G551+G544</f>
        <v>1966.7</v>
      </c>
      <c r="H537" s="1">
        <f>H558+H551+H544</f>
        <v>1966.7</v>
      </c>
      <c r="I537" s="1">
        <f>I558+I551+I544</f>
        <v>1966.7</v>
      </c>
      <c r="J537" s="5">
        <f t="shared" si="197"/>
        <v>100</v>
      </c>
      <c r="K537" s="5">
        <f t="shared" si="198"/>
        <v>100</v>
      </c>
      <c r="L537" s="5">
        <f t="shared" si="199"/>
        <v>100</v>
      </c>
      <c r="M537" s="20"/>
      <c r="N537" s="19">
        <f>G537-H537</f>
        <v>0</v>
      </c>
    </row>
    <row r="538" spans="1:14" s="10" customFormat="1" ht="30" x14ac:dyDescent="0.25">
      <c r="A538" s="73"/>
      <c r="B538" s="122"/>
      <c r="C538" s="94"/>
      <c r="D538" s="68" t="s">
        <v>759</v>
      </c>
      <c r="E538" s="1">
        <f>E537</f>
        <v>1966.7</v>
      </c>
      <c r="F538" s="1">
        <f t="shared" ref="F538:I538" si="201">F537</f>
        <v>1966.7</v>
      </c>
      <c r="G538" s="1">
        <f t="shared" si="201"/>
        <v>1966.7</v>
      </c>
      <c r="H538" s="1">
        <f t="shared" si="201"/>
        <v>1966.7</v>
      </c>
      <c r="I538" s="1">
        <f t="shared" si="201"/>
        <v>1966.7</v>
      </c>
      <c r="J538" s="5">
        <f t="shared" si="197"/>
        <v>100</v>
      </c>
      <c r="K538" s="5">
        <f t="shared" si="198"/>
        <v>100</v>
      </c>
      <c r="L538" s="5">
        <f t="shared" si="199"/>
        <v>100</v>
      </c>
      <c r="M538" s="20"/>
      <c r="N538" s="19"/>
    </row>
    <row r="539" spans="1:14" s="10" customFormat="1" x14ac:dyDescent="0.25">
      <c r="A539" s="73"/>
      <c r="B539" s="122"/>
      <c r="C539" s="94"/>
      <c r="D539" s="68" t="s">
        <v>760</v>
      </c>
      <c r="E539" s="1">
        <f t="shared" ref="E539:I539" si="202">E560+E553+E546</f>
        <v>15912</v>
      </c>
      <c r="F539" s="1">
        <f t="shared" si="202"/>
        <v>15912</v>
      </c>
      <c r="G539" s="1">
        <f t="shared" si="202"/>
        <v>15912</v>
      </c>
      <c r="H539" s="1">
        <f t="shared" si="202"/>
        <v>15912</v>
      </c>
      <c r="I539" s="1">
        <f t="shared" si="202"/>
        <v>15912</v>
      </c>
      <c r="J539" s="5">
        <f t="shared" si="197"/>
        <v>100</v>
      </c>
      <c r="K539" s="5">
        <f t="shared" si="198"/>
        <v>100</v>
      </c>
      <c r="L539" s="5">
        <f t="shared" si="199"/>
        <v>100</v>
      </c>
      <c r="M539" s="20"/>
      <c r="N539" s="19">
        <f>G539-H539</f>
        <v>0</v>
      </c>
    </row>
    <row r="540" spans="1:14" s="10" customFormat="1" ht="30" x14ac:dyDescent="0.25">
      <c r="A540" s="73"/>
      <c r="B540" s="122"/>
      <c r="C540" s="94"/>
      <c r="D540" s="68" t="s">
        <v>761</v>
      </c>
      <c r="E540" s="1">
        <f>E539</f>
        <v>15912</v>
      </c>
      <c r="F540" s="1">
        <f t="shared" ref="F540:I540" si="203">F539</f>
        <v>15912</v>
      </c>
      <c r="G540" s="1">
        <f t="shared" si="203"/>
        <v>15912</v>
      </c>
      <c r="H540" s="1">
        <f t="shared" si="203"/>
        <v>15912</v>
      </c>
      <c r="I540" s="1">
        <f t="shared" si="203"/>
        <v>15912</v>
      </c>
      <c r="J540" s="5">
        <f t="shared" si="197"/>
        <v>100</v>
      </c>
      <c r="K540" s="5">
        <f t="shared" si="198"/>
        <v>100</v>
      </c>
      <c r="L540" s="5">
        <f t="shared" si="199"/>
        <v>100</v>
      </c>
      <c r="M540" s="20"/>
      <c r="N540" s="19"/>
    </row>
    <row r="541" spans="1:14" s="7" customFormat="1" x14ac:dyDescent="0.25">
      <c r="A541" s="73"/>
      <c r="B541" s="122"/>
      <c r="C541" s="94"/>
      <c r="D541" s="68" t="s">
        <v>168</v>
      </c>
      <c r="E541" s="1">
        <v>0</v>
      </c>
      <c r="F541" s="1">
        <v>0</v>
      </c>
      <c r="G541" s="1">
        <v>0</v>
      </c>
      <c r="H541" s="1">
        <v>0</v>
      </c>
      <c r="I541" s="1">
        <v>0</v>
      </c>
      <c r="J541" s="5" t="e">
        <f t="shared" si="197"/>
        <v>#DIV/0!</v>
      </c>
      <c r="K541" s="5" t="e">
        <f t="shared" si="198"/>
        <v>#DIV/0!</v>
      </c>
      <c r="L541" s="5" t="e">
        <f t="shared" si="199"/>
        <v>#DIV/0!</v>
      </c>
      <c r="M541" s="20"/>
      <c r="N541" s="19">
        <f>G541-H541</f>
        <v>0</v>
      </c>
    </row>
    <row r="542" spans="1:14" s="7" customFormat="1" x14ac:dyDescent="0.25">
      <c r="A542" s="73"/>
      <c r="B542" s="122"/>
      <c r="C542" s="94"/>
      <c r="D542" s="68" t="s">
        <v>13</v>
      </c>
      <c r="E542" s="1">
        <v>0</v>
      </c>
      <c r="F542" s="1">
        <v>0</v>
      </c>
      <c r="G542" s="1">
        <v>0</v>
      </c>
      <c r="H542" s="1">
        <v>0</v>
      </c>
      <c r="I542" s="1">
        <v>0</v>
      </c>
      <c r="J542" s="5" t="e">
        <f t="shared" si="197"/>
        <v>#DIV/0!</v>
      </c>
      <c r="K542" s="5" t="e">
        <f t="shared" si="198"/>
        <v>#DIV/0!</v>
      </c>
      <c r="L542" s="5" t="e">
        <f t="shared" si="199"/>
        <v>#DIV/0!</v>
      </c>
      <c r="M542" s="20"/>
      <c r="N542" s="19">
        <f>G542-H542</f>
        <v>0</v>
      </c>
    </row>
    <row r="543" spans="1:14" s="10" customFormat="1" x14ac:dyDescent="0.25">
      <c r="A543" s="73" t="s">
        <v>169</v>
      </c>
      <c r="B543" s="122" t="s">
        <v>170</v>
      </c>
      <c r="C543" s="94" t="s">
        <v>171</v>
      </c>
      <c r="D543" s="68" t="s">
        <v>2</v>
      </c>
      <c r="E543" s="1">
        <f>E544+E546</f>
        <v>6000</v>
      </c>
      <c r="F543" s="1">
        <f>F544+F546</f>
        <v>6000</v>
      </c>
      <c r="G543" s="1">
        <f>G544+G546</f>
        <v>6000</v>
      </c>
      <c r="H543" s="1">
        <f>H544+H546</f>
        <v>6000</v>
      </c>
      <c r="I543" s="1">
        <f>I544+I546</f>
        <v>6000</v>
      </c>
      <c r="J543" s="5">
        <f t="shared" si="197"/>
        <v>100</v>
      </c>
      <c r="K543" s="5">
        <f t="shared" si="198"/>
        <v>100</v>
      </c>
      <c r="L543" s="5">
        <f t="shared" si="199"/>
        <v>100</v>
      </c>
      <c r="M543" s="20"/>
      <c r="N543" s="19">
        <f>G543-H543</f>
        <v>0</v>
      </c>
    </row>
    <row r="544" spans="1:14" s="10" customFormat="1" x14ac:dyDescent="0.25">
      <c r="A544" s="73"/>
      <c r="B544" s="122"/>
      <c r="C544" s="94"/>
      <c r="D544" s="68" t="s">
        <v>46</v>
      </c>
      <c r="E544" s="1">
        <v>660</v>
      </c>
      <c r="F544" s="1">
        <v>660</v>
      </c>
      <c r="G544" s="1">
        <v>660</v>
      </c>
      <c r="H544" s="1">
        <v>660</v>
      </c>
      <c r="I544" s="1">
        <v>660</v>
      </c>
      <c r="J544" s="5">
        <f t="shared" si="197"/>
        <v>100</v>
      </c>
      <c r="K544" s="5">
        <f t="shared" si="198"/>
        <v>100</v>
      </c>
      <c r="L544" s="5">
        <f t="shared" si="199"/>
        <v>100</v>
      </c>
      <c r="M544" s="20"/>
      <c r="N544" s="19">
        <f>G544-H544</f>
        <v>0</v>
      </c>
    </row>
    <row r="545" spans="1:14" s="10" customFormat="1" ht="30" x14ac:dyDescent="0.25">
      <c r="A545" s="73"/>
      <c r="B545" s="122"/>
      <c r="C545" s="94"/>
      <c r="D545" s="68" t="s">
        <v>759</v>
      </c>
      <c r="E545" s="1">
        <f>E544</f>
        <v>660</v>
      </c>
      <c r="F545" s="1">
        <f t="shared" ref="F545:I545" si="204">F544</f>
        <v>660</v>
      </c>
      <c r="G545" s="1">
        <f t="shared" si="204"/>
        <v>660</v>
      </c>
      <c r="H545" s="1">
        <f t="shared" si="204"/>
        <v>660</v>
      </c>
      <c r="I545" s="1">
        <f t="shared" si="204"/>
        <v>660</v>
      </c>
      <c r="J545" s="5">
        <f t="shared" si="197"/>
        <v>100</v>
      </c>
      <c r="K545" s="5">
        <f t="shared" si="198"/>
        <v>100</v>
      </c>
      <c r="L545" s="5">
        <f t="shared" si="199"/>
        <v>100</v>
      </c>
      <c r="M545" s="20"/>
      <c r="N545" s="19"/>
    </row>
    <row r="546" spans="1:14" s="10" customFormat="1" x14ac:dyDescent="0.25">
      <c r="A546" s="73"/>
      <c r="B546" s="122"/>
      <c r="C546" s="94"/>
      <c r="D546" s="68" t="s">
        <v>760</v>
      </c>
      <c r="E546" s="1">
        <v>5340</v>
      </c>
      <c r="F546" s="1">
        <v>5340</v>
      </c>
      <c r="G546" s="1">
        <v>5340</v>
      </c>
      <c r="H546" s="1">
        <v>5340</v>
      </c>
      <c r="I546" s="1">
        <v>5340</v>
      </c>
      <c r="J546" s="5">
        <f t="shared" si="197"/>
        <v>100</v>
      </c>
      <c r="K546" s="5">
        <f t="shared" si="198"/>
        <v>100</v>
      </c>
      <c r="L546" s="5">
        <f t="shared" si="199"/>
        <v>100</v>
      </c>
      <c r="M546" s="20"/>
      <c r="N546" s="19">
        <f>G546-H546</f>
        <v>0</v>
      </c>
    </row>
    <row r="547" spans="1:14" s="10" customFormat="1" ht="30" x14ac:dyDescent="0.25">
      <c r="A547" s="73"/>
      <c r="B547" s="122"/>
      <c r="C547" s="94"/>
      <c r="D547" s="68" t="s">
        <v>761</v>
      </c>
      <c r="E547" s="1">
        <f>E546</f>
        <v>5340</v>
      </c>
      <c r="F547" s="1">
        <f t="shared" ref="F547:I547" si="205">F546</f>
        <v>5340</v>
      </c>
      <c r="G547" s="1">
        <f t="shared" si="205"/>
        <v>5340</v>
      </c>
      <c r="H547" s="1">
        <f t="shared" si="205"/>
        <v>5340</v>
      </c>
      <c r="I547" s="1">
        <f t="shared" si="205"/>
        <v>5340</v>
      </c>
      <c r="J547" s="5">
        <f t="shared" si="197"/>
        <v>100</v>
      </c>
      <c r="K547" s="5">
        <f t="shared" si="198"/>
        <v>100</v>
      </c>
      <c r="L547" s="5">
        <f t="shared" si="199"/>
        <v>100</v>
      </c>
      <c r="M547" s="20"/>
      <c r="N547" s="19"/>
    </row>
    <row r="548" spans="1:14" s="7" customFormat="1" x14ac:dyDescent="0.25">
      <c r="A548" s="73"/>
      <c r="B548" s="122"/>
      <c r="C548" s="94"/>
      <c r="D548" s="68" t="s">
        <v>172</v>
      </c>
      <c r="E548" s="1">
        <v>0</v>
      </c>
      <c r="F548" s="1">
        <v>0</v>
      </c>
      <c r="G548" s="1">
        <v>0</v>
      </c>
      <c r="H548" s="1">
        <v>0</v>
      </c>
      <c r="I548" s="1">
        <v>0</v>
      </c>
      <c r="J548" s="5" t="e">
        <f t="shared" si="197"/>
        <v>#DIV/0!</v>
      </c>
      <c r="K548" s="5" t="e">
        <f t="shared" si="198"/>
        <v>#DIV/0!</v>
      </c>
      <c r="L548" s="5" t="e">
        <f t="shared" si="199"/>
        <v>#DIV/0!</v>
      </c>
      <c r="M548" s="20"/>
      <c r="N548" s="19">
        <f>G548-H548</f>
        <v>0</v>
      </c>
    </row>
    <row r="549" spans="1:14" s="7" customFormat="1" x14ac:dyDescent="0.25">
      <c r="A549" s="73"/>
      <c r="B549" s="122"/>
      <c r="C549" s="94"/>
      <c r="D549" s="68" t="s">
        <v>13</v>
      </c>
      <c r="E549" s="1">
        <v>0</v>
      </c>
      <c r="F549" s="1">
        <v>0</v>
      </c>
      <c r="G549" s="1">
        <v>0</v>
      </c>
      <c r="H549" s="1">
        <v>0</v>
      </c>
      <c r="I549" s="1">
        <v>0</v>
      </c>
      <c r="J549" s="5" t="e">
        <f t="shared" si="197"/>
        <v>#DIV/0!</v>
      </c>
      <c r="K549" s="5" t="e">
        <f t="shared" si="198"/>
        <v>#DIV/0!</v>
      </c>
      <c r="L549" s="5" t="e">
        <f t="shared" si="199"/>
        <v>#DIV/0!</v>
      </c>
      <c r="M549" s="20"/>
      <c r="N549" s="19">
        <f>G549-H549</f>
        <v>0</v>
      </c>
    </row>
    <row r="550" spans="1:14" s="10" customFormat="1" x14ac:dyDescent="0.25">
      <c r="A550" s="73" t="s">
        <v>173</v>
      </c>
      <c r="B550" s="122" t="s">
        <v>174</v>
      </c>
      <c r="C550" s="94" t="s">
        <v>175</v>
      </c>
      <c r="D550" s="68" t="s">
        <v>2</v>
      </c>
      <c r="E550" s="1">
        <f>E551+E553</f>
        <v>4600</v>
      </c>
      <c r="F550" s="1">
        <f>F551+F553</f>
        <v>4600</v>
      </c>
      <c r="G550" s="1">
        <f>G551+G553</f>
        <v>4600</v>
      </c>
      <c r="H550" s="1">
        <f>H551+H553</f>
        <v>4600</v>
      </c>
      <c r="I550" s="1">
        <f>I551+I553</f>
        <v>4600</v>
      </c>
      <c r="J550" s="5">
        <f t="shared" si="197"/>
        <v>100</v>
      </c>
      <c r="K550" s="5">
        <f t="shared" si="198"/>
        <v>100</v>
      </c>
      <c r="L550" s="5">
        <f t="shared" si="199"/>
        <v>100</v>
      </c>
      <c r="M550" s="20"/>
      <c r="N550" s="19">
        <f>G550-H550</f>
        <v>0</v>
      </c>
    </row>
    <row r="551" spans="1:14" s="10" customFormat="1" x14ac:dyDescent="0.25">
      <c r="A551" s="73"/>
      <c r="B551" s="122"/>
      <c r="C551" s="94"/>
      <c r="D551" s="68" t="s">
        <v>46</v>
      </c>
      <c r="E551" s="1">
        <v>506</v>
      </c>
      <c r="F551" s="1">
        <v>506</v>
      </c>
      <c r="G551" s="1">
        <v>506</v>
      </c>
      <c r="H551" s="1">
        <v>506</v>
      </c>
      <c r="I551" s="1">
        <v>506</v>
      </c>
      <c r="J551" s="5">
        <f t="shared" si="197"/>
        <v>100</v>
      </c>
      <c r="K551" s="5">
        <f t="shared" si="198"/>
        <v>100</v>
      </c>
      <c r="L551" s="5">
        <f t="shared" si="199"/>
        <v>100</v>
      </c>
      <c r="M551" s="20"/>
      <c r="N551" s="19">
        <f>G551-H551</f>
        <v>0</v>
      </c>
    </row>
    <row r="552" spans="1:14" s="10" customFormat="1" ht="30" x14ac:dyDescent="0.25">
      <c r="A552" s="73"/>
      <c r="B552" s="122"/>
      <c r="C552" s="94"/>
      <c r="D552" s="68" t="s">
        <v>759</v>
      </c>
      <c r="E552" s="1">
        <f>E551</f>
        <v>506</v>
      </c>
      <c r="F552" s="1">
        <f t="shared" ref="F552:I552" si="206">F551</f>
        <v>506</v>
      </c>
      <c r="G552" s="1">
        <f t="shared" si="206"/>
        <v>506</v>
      </c>
      <c r="H552" s="1">
        <f t="shared" si="206"/>
        <v>506</v>
      </c>
      <c r="I552" s="1">
        <f t="shared" si="206"/>
        <v>506</v>
      </c>
      <c r="J552" s="5">
        <f t="shared" si="197"/>
        <v>100</v>
      </c>
      <c r="K552" s="5">
        <f t="shared" si="198"/>
        <v>100</v>
      </c>
      <c r="L552" s="5">
        <f t="shared" si="199"/>
        <v>100</v>
      </c>
      <c r="M552" s="20"/>
      <c r="N552" s="19"/>
    </row>
    <row r="553" spans="1:14" s="10" customFormat="1" x14ac:dyDescent="0.25">
      <c r="A553" s="73"/>
      <c r="B553" s="122"/>
      <c r="C553" s="94"/>
      <c r="D553" s="68" t="s">
        <v>760</v>
      </c>
      <c r="E553" s="1">
        <v>4094</v>
      </c>
      <c r="F553" s="1">
        <v>4094</v>
      </c>
      <c r="G553" s="1">
        <v>4094</v>
      </c>
      <c r="H553" s="1">
        <v>4094</v>
      </c>
      <c r="I553" s="1">
        <v>4094</v>
      </c>
      <c r="J553" s="5">
        <f t="shared" si="197"/>
        <v>100</v>
      </c>
      <c r="K553" s="5">
        <f t="shared" si="198"/>
        <v>100</v>
      </c>
      <c r="L553" s="5">
        <f t="shared" si="199"/>
        <v>100</v>
      </c>
      <c r="M553" s="20"/>
      <c r="N553" s="19">
        <f>G553-H553</f>
        <v>0</v>
      </c>
    </row>
    <row r="554" spans="1:14" s="10" customFormat="1" ht="30" x14ac:dyDescent="0.25">
      <c r="A554" s="73"/>
      <c r="B554" s="122"/>
      <c r="C554" s="94"/>
      <c r="D554" s="68" t="s">
        <v>761</v>
      </c>
      <c r="E554" s="1">
        <f>E553</f>
        <v>4094</v>
      </c>
      <c r="F554" s="1">
        <f t="shared" ref="F554:I554" si="207">F553</f>
        <v>4094</v>
      </c>
      <c r="G554" s="1">
        <f t="shared" si="207"/>
        <v>4094</v>
      </c>
      <c r="H554" s="1">
        <f t="shared" si="207"/>
        <v>4094</v>
      </c>
      <c r="I554" s="1">
        <f t="shared" si="207"/>
        <v>4094</v>
      </c>
      <c r="J554" s="5">
        <f t="shared" si="197"/>
        <v>100</v>
      </c>
      <c r="K554" s="5">
        <f t="shared" si="198"/>
        <v>100</v>
      </c>
      <c r="L554" s="5">
        <f t="shared" si="199"/>
        <v>100</v>
      </c>
      <c r="M554" s="20"/>
      <c r="N554" s="19"/>
    </row>
    <row r="555" spans="1:14" s="7" customFormat="1" x14ac:dyDescent="0.25">
      <c r="A555" s="73"/>
      <c r="B555" s="122"/>
      <c r="C555" s="94"/>
      <c r="D555" s="68" t="s">
        <v>5</v>
      </c>
      <c r="E555" s="1"/>
      <c r="F555" s="1"/>
      <c r="G555" s="1"/>
      <c r="H555" s="1"/>
      <c r="I555" s="1"/>
      <c r="J555" s="5" t="e">
        <f t="shared" si="197"/>
        <v>#DIV/0!</v>
      </c>
      <c r="K555" s="5" t="e">
        <f t="shared" si="198"/>
        <v>#DIV/0!</v>
      </c>
      <c r="L555" s="5" t="e">
        <f t="shared" si="199"/>
        <v>#DIV/0!</v>
      </c>
      <c r="M555" s="20"/>
      <c r="N555" s="19">
        <f>G555-H555</f>
        <v>0</v>
      </c>
    </row>
    <row r="556" spans="1:14" s="7" customFormat="1" x14ac:dyDescent="0.25">
      <c r="A556" s="73"/>
      <c r="B556" s="122"/>
      <c r="C556" s="94"/>
      <c r="D556" s="68" t="s">
        <v>13</v>
      </c>
      <c r="E556" s="1">
        <v>0</v>
      </c>
      <c r="F556" s="1">
        <v>0</v>
      </c>
      <c r="G556" s="1">
        <v>0</v>
      </c>
      <c r="H556" s="1">
        <v>0</v>
      </c>
      <c r="I556" s="1">
        <v>0</v>
      </c>
      <c r="J556" s="5" t="e">
        <f t="shared" si="197"/>
        <v>#DIV/0!</v>
      </c>
      <c r="K556" s="5" t="e">
        <f t="shared" si="198"/>
        <v>#DIV/0!</v>
      </c>
      <c r="L556" s="5" t="e">
        <f t="shared" si="199"/>
        <v>#DIV/0!</v>
      </c>
      <c r="M556" s="20"/>
      <c r="N556" s="19">
        <f>G556-H556</f>
        <v>0</v>
      </c>
    </row>
    <row r="557" spans="1:14" s="10" customFormat="1" x14ac:dyDescent="0.25">
      <c r="A557" s="73" t="s">
        <v>176</v>
      </c>
      <c r="B557" s="122" t="s">
        <v>177</v>
      </c>
      <c r="C557" s="94" t="s">
        <v>178</v>
      </c>
      <c r="D557" s="68" t="s">
        <v>2</v>
      </c>
      <c r="E557" s="1">
        <f>E558+E560</f>
        <v>7278.7</v>
      </c>
      <c r="F557" s="1">
        <f>F558+F560</f>
        <v>7278.7</v>
      </c>
      <c r="G557" s="1">
        <f>G558+G560</f>
        <v>7278.7</v>
      </c>
      <c r="H557" s="1">
        <f>H558+H560</f>
        <v>7278.7</v>
      </c>
      <c r="I557" s="1">
        <f>I558+I560</f>
        <v>7278.7</v>
      </c>
      <c r="J557" s="5">
        <f t="shared" si="197"/>
        <v>100</v>
      </c>
      <c r="K557" s="5">
        <f t="shared" si="198"/>
        <v>100</v>
      </c>
      <c r="L557" s="5">
        <f t="shared" si="199"/>
        <v>100</v>
      </c>
      <c r="M557" s="20"/>
      <c r="N557" s="19">
        <f>G557-H557</f>
        <v>0</v>
      </c>
    </row>
    <row r="558" spans="1:14" s="10" customFormat="1" x14ac:dyDescent="0.25">
      <c r="A558" s="73"/>
      <c r="B558" s="122"/>
      <c r="C558" s="94"/>
      <c r="D558" s="68" t="s">
        <v>179</v>
      </c>
      <c r="E558" s="1">
        <v>800.7</v>
      </c>
      <c r="F558" s="1">
        <v>800.7</v>
      </c>
      <c r="G558" s="1">
        <v>800.7</v>
      </c>
      <c r="H558" s="1">
        <v>800.7</v>
      </c>
      <c r="I558" s="1">
        <v>800.7</v>
      </c>
      <c r="J558" s="5">
        <f t="shared" si="197"/>
        <v>100</v>
      </c>
      <c r="K558" s="5">
        <f t="shared" si="198"/>
        <v>100</v>
      </c>
      <c r="L558" s="5">
        <f t="shared" si="199"/>
        <v>100</v>
      </c>
      <c r="M558" s="20"/>
      <c r="N558" s="19">
        <f>G558-H558</f>
        <v>0</v>
      </c>
    </row>
    <row r="559" spans="1:14" s="10" customFormat="1" ht="30" x14ac:dyDescent="0.25">
      <c r="A559" s="73"/>
      <c r="B559" s="122"/>
      <c r="C559" s="94"/>
      <c r="D559" s="68" t="s">
        <v>759</v>
      </c>
      <c r="E559" s="1">
        <f>E558</f>
        <v>800.7</v>
      </c>
      <c r="F559" s="1">
        <f t="shared" ref="F559:I559" si="208">F558</f>
        <v>800.7</v>
      </c>
      <c r="G559" s="1">
        <f t="shared" si="208"/>
        <v>800.7</v>
      </c>
      <c r="H559" s="1">
        <f t="shared" si="208"/>
        <v>800.7</v>
      </c>
      <c r="I559" s="1">
        <f t="shared" si="208"/>
        <v>800.7</v>
      </c>
      <c r="J559" s="5">
        <f t="shared" si="197"/>
        <v>100</v>
      </c>
      <c r="K559" s="5">
        <f t="shared" si="198"/>
        <v>100</v>
      </c>
      <c r="L559" s="5">
        <f t="shared" si="199"/>
        <v>100</v>
      </c>
      <c r="M559" s="20"/>
      <c r="N559" s="19"/>
    </row>
    <row r="560" spans="1:14" s="10" customFormat="1" x14ac:dyDescent="0.25">
      <c r="A560" s="73"/>
      <c r="B560" s="122"/>
      <c r="C560" s="94"/>
      <c r="D560" s="68" t="s">
        <v>760</v>
      </c>
      <c r="E560" s="1">
        <v>6478</v>
      </c>
      <c r="F560" s="1">
        <v>6478</v>
      </c>
      <c r="G560" s="1">
        <v>6478</v>
      </c>
      <c r="H560" s="1">
        <v>6478</v>
      </c>
      <c r="I560" s="1">
        <v>6478</v>
      </c>
      <c r="J560" s="5">
        <f t="shared" si="197"/>
        <v>100</v>
      </c>
      <c r="K560" s="5">
        <f t="shared" si="198"/>
        <v>100</v>
      </c>
      <c r="L560" s="5">
        <f t="shared" si="199"/>
        <v>100</v>
      </c>
      <c r="M560" s="20"/>
      <c r="N560" s="19">
        <f>G560-H560</f>
        <v>0</v>
      </c>
    </row>
    <row r="561" spans="1:14" s="10" customFormat="1" ht="30" x14ac:dyDescent="0.25">
      <c r="A561" s="73"/>
      <c r="B561" s="122"/>
      <c r="C561" s="94"/>
      <c r="D561" s="68" t="s">
        <v>761</v>
      </c>
      <c r="E561" s="1">
        <f>E560</f>
        <v>6478</v>
      </c>
      <c r="F561" s="1">
        <f t="shared" ref="F561:I561" si="209">F560</f>
        <v>6478</v>
      </c>
      <c r="G561" s="1">
        <f t="shared" si="209"/>
        <v>6478</v>
      </c>
      <c r="H561" s="1">
        <f t="shared" si="209"/>
        <v>6478</v>
      </c>
      <c r="I561" s="1">
        <f t="shared" si="209"/>
        <v>6478</v>
      </c>
      <c r="J561" s="5">
        <f t="shared" si="197"/>
        <v>100</v>
      </c>
      <c r="K561" s="5">
        <f t="shared" si="198"/>
        <v>100</v>
      </c>
      <c r="L561" s="5">
        <f t="shared" si="199"/>
        <v>100</v>
      </c>
      <c r="M561" s="20"/>
      <c r="N561" s="19"/>
    </row>
    <row r="562" spans="1:14" s="7" customFormat="1" x14ac:dyDescent="0.25">
      <c r="A562" s="73"/>
      <c r="B562" s="122"/>
      <c r="C562" s="94"/>
      <c r="D562" s="68" t="s">
        <v>5</v>
      </c>
      <c r="E562" s="28"/>
      <c r="F562" s="28"/>
      <c r="G562" s="28"/>
      <c r="H562" s="28"/>
      <c r="I562" s="28"/>
      <c r="J562" s="5" t="e">
        <f t="shared" si="197"/>
        <v>#DIV/0!</v>
      </c>
      <c r="K562" s="5" t="e">
        <f t="shared" si="198"/>
        <v>#DIV/0!</v>
      </c>
      <c r="L562" s="5" t="e">
        <f t="shared" si="199"/>
        <v>#DIV/0!</v>
      </c>
      <c r="M562" s="20"/>
      <c r="N562" s="19">
        <f>G562-H562</f>
        <v>0</v>
      </c>
    </row>
    <row r="563" spans="1:14" s="7" customFormat="1" x14ac:dyDescent="0.25">
      <c r="A563" s="73"/>
      <c r="B563" s="122"/>
      <c r="C563" s="94"/>
      <c r="D563" s="68" t="s">
        <v>13</v>
      </c>
      <c r="E563" s="28"/>
      <c r="F563" s="28"/>
      <c r="G563" s="28"/>
      <c r="H563" s="28"/>
      <c r="I563" s="28"/>
      <c r="J563" s="5" t="e">
        <f t="shared" si="197"/>
        <v>#DIV/0!</v>
      </c>
      <c r="K563" s="5" t="e">
        <f t="shared" si="198"/>
        <v>#DIV/0!</v>
      </c>
      <c r="L563" s="5" t="e">
        <f t="shared" si="199"/>
        <v>#DIV/0!</v>
      </c>
      <c r="M563" s="20"/>
      <c r="N563" s="19">
        <f>G563-H563</f>
        <v>0</v>
      </c>
    </row>
    <row r="564" spans="1:14" s="7" customFormat="1" x14ac:dyDescent="0.25">
      <c r="A564" s="73" t="s">
        <v>180</v>
      </c>
      <c r="B564" s="122" t="s">
        <v>181</v>
      </c>
      <c r="C564" s="94" t="s">
        <v>6</v>
      </c>
      <c r="D564" s="68" t="s">
        <v>2</v>
      </c>
      <c r="E564" s="26">
        <f>SUM(E567+E565)</f>
        <v>18672</v>
      </c>
      <c r="F564" s="26">
        <f>SUM(F567+F565)</f>
        <v>18672</v>
      </c>
      <c r="G564" s="26">
        <f t="shared" ref="G564:I564" si="210">SUM(G567+G565)</f>
        <v>18672</v>
      </c>
      <c r="H564" s="26">
        <f t="shared" si="210"/>
        <v>18672</v>
      </c>
      <c r="I564" s="26">
        <f t="shared" si="210"/>
        <v>18672</v>
      </c>
      <c r="J564" s="5">
        <f t="shared" si="197"/>
        <v>100</v>
      </c>
      <c r="K564" s="5">
        <f t="shared" si="198"/>
        <v>100</v>
      </c>
      <c r="L564" s="5">
        <f t="shared" si="199"/>
        <v>100</v>
      </c>
      <c r="M564" s="20"/>
      <c r="N564" s="19">
        <f>G564-H564</f>
        <v>0</v>
      </c>
    </row>
    <row r="565" spans="1:14" s="7" customFormat="1" x14ac:dyDescent="0.25">
      <c r="A565" s="73"/>
      <c r="B565" s="122"/>
      <c r="C565" s="94"/>
      <c r="D565" s="68" t="s">
        <v>3</v>
      </c>
      <c r="E565" s="26">
        <f>E572+E579+E586+E593</f>
        <v>2053.9</v>
      </c>
      <c r="F565" s="26">
        <f>F572+F579+F586+F593</f>
        <v>2053.9</v>
      </c>
      <c r="G565" s="26">
        <f>G572+G579+G586+G593</f>
        <v>2053.9</v>
      </c>
      <c r="H565" s="26">
        <f>H572+H579+H586+H593</f>
        <v>2053.9</v>
      </c>
      <c r="I565" s="26">
        <f>I572+I579+I586+I593</f>
        <v>2053.9</v>
      </c>
      <c r="J565" s="5">
        <f t="shared" si="197"/>
        <v>100</v>
      </c>
      <c r="K565" s="5">
        <f t="shared" si="198"/>
        <v>100</v>
      </c>
      <c r="L565" s="5">
        <f t="shared" si="199"/>
        <v>100</v>
      </c>
      <c r="M565" s="20"/>
      <c r="N565" s="19">
        <f>G565-H565</f>
        <v>0</v>
      </c>
    </row>
    <row r="566" spans="1:14" s="7" customFormat="1" ht="30" x14ac:dyDescent="0.25">
      <c r="A566" s="73"/>
      <c r="B566" s="122"/>
      <c r="C566" s="94"/>
      <c r="D566" s="68" t="s">
        <v>759</v>
      </c>
      <c r="E566" s="26">
        <f>E565</f>
        <v>2053.9</v>
      </c>
      <c r="F566" s="26">
        <f t="shared" ref="F566:I566" si="211">F565</f>
        <v>2053.9</v>
      </c>
      <c r="G566" s="26">
        <f t="shared" si="211"/>
        <v>2053.9</v>
      </c>
      <c r="H566" s="26">
        <f t="shared" si="211"/>
        <v>2053.9</v>
      </c>
      <c r="I566" s="26">
        <f t="shared" si="211"/>
        <v>2053.9</v>
      </c>
      <c r="J566" s="5">
        <f t="shared" si="197"/>
        <v>100</v>
      </c>
      <c r="K566" s="5">
        <f t="shared" si="198"/>
        <v>100</v>
      </c>
      <c r="L566" s="5">
        <f t="shared" si="199"/>
        <v>100</v>
      </c>
      <c r="M566" s="20"/>
      <c r="N566" s="19"/>
    </row>
    <row r="567" spans="1:14" s="7" customFormat="1" x14ac:dyDescent="0.25">
      <c r="A567" s="73"/>
      <c r="B567" s="122"/>
      <c r="C567" s="94"/>
      <c r="D567" s="68" t="s">
        <v>760</v>
      </c>
      <c r="E567" s="26">
        <f>E574+E581+E588+E595</f>
        <v>16618.099999999999</v>
      </c>
      <c r="F567" s="26">
        <f>F574+F581+F588+F595</f>
        <v>16618.099999999999</v>
      </c>
      <c r="G567" s="26">
        <f>G574+G581+G588+G595</f>
        <v>16618.099999999999</v>
      </c>
      <c r="H567" s="26">
        <f>H574+H581+H588+H595</f>
        <v>16618.099999999999</v>
      </c>
      <c r="I567" s="26">
        <f>I574+I581+I588+I595</f>
        <v>16618.099999999999</v>
      </c>
      <c r="J567" s="5">
        <f t="shared" si="197"/>
        <v>100</v>
      </c>
      <c r="K567" s="5">
        <f t="shared" si="198"/>
        <v>100</v>
      </c>
      <c r="L567" s="5">
        <f t="shared" si="199"/>
        <v>100</v>
      </c>
      <c r="M567" s="20"/>
      <c r="N567" s="19">
        <f>G567-H567</f>
        <v>0</v>
      </c>
    </row>
    <row r="568" spans="1:14" s="7" customFormat="1" ht="30" x14ac:dyDescent="0.25">
      <c r="A568" s="73"/>
      <c r="B568" s="122"/>
      <c r="C568" s="94"/>
      <c r="D568" s="68" t="s">
        <v>761</v>
      </c>
      <c r="E568" s="26">
        <f>E567</f>
        <v>16618.099999999999</v>
      </c>
      <c r="F568" s="26">
        <f t="shared" ref="F568:I568" si="212">F567</f>
        <v>16618.099999999999</v>
      </c>
      <c r="G568" s="26">
        <f t="shared" si="212"/>
        <v>16618.099999999999</v>
      </c>
      <c r="H568" s="26">
        <f t="shared" si="212"/>
        <v>16618.099999999999</v>
      </c>
      <c r="I568" s="26">
        <f t="shared" si="212"/>
        <v>16618.099999999999</v>
      </c>
      <c r="J568" s="5">
        <f t="shared" si="197"/>
        <v>100</v>
      </c>
      <c r="K568" s="5">
        <f t="shared" si="198"/>
        <v>100</v>
      </c>
      <c r="L568" s="5">
        <f t="shared" si="199"/>
        <v>100</v>
      </c>
      <c r="M568" s="20"/>
      <c r="N568" s="19"/>
    </row>
    <row r="569" spans="1:14" s="7" customFormat="1" x14ac:dyDescent="0.25">
      <c r="A569" s="73"/>
      <c r="B569" s="122"/>
      <c r="C569" s="94"/>
      <c r="D569" s="68" t="s">
        <v>9</v>
      </c>
      <c r="E569" s="26">
        <f t="shared" ref="E569:I570" si="213">E576+E583+E590</f>
        <v>0</v>
      </c>
      <c r="F569" s="26">
        <f t="shared" si="213"/>
        <v>0</v>
      </c>
      <c r="G569" s="26">
        <f t="shared" si="213"/>
        <v>0</v>
      </c>
      <c r="H569" s="26">
        <f t="shared" si="213"/>
        <v>0</v>
      </c>
      <c r="I569" s="26">
        <f t="shared" si="213"/>
        <v>0</v>
      </c>
      <c r="J569" s="5" t="e">
        <f t="shared" si="197"/>
        <v>#DIV/0!</v>
      </c>
      <c r="K569" s="5" t="e">
        <f t="shared" si="198"/>
        <v>#DIV/0!</v>
      </c>
      <c r="L569" s="5" t="e">
        <f t="shared" si="199"/>
        <v>#DIV/0!</v>
      </c>
      <c r="M569" s="20"/>
      <c r="N569" s="19">
        <f>G569-H569</f>
        <v>0</v>
      </c>
    </row>
    <row r="570" spans="1:14" s="7" customFormat="1" x14ac:dyDescent="0.25">
      <c r="A570" s="73"/>
      <c r="B570" s="122"/>
      <c r="C570" s="94"/>
      <c r="D570" s="68" t="s">
        <v>13</v>
      </c>
      <c r="E570" s="26">
        <f t="shared" si="213"/>
        <v>0</v>
      </c>
      <c r="F570" s="26">
        <f t="shared" si="213"/>
        <v>0</v>
      </c>
      <c r="G570" s="26">
        <f t="shared" si="213"/>
        <v>0</v>
      </c>
      <c r="H570" s="26">
        <f t="shared" si="213"/>
        <v>0</v>
      </c>
      <c r="I570" s="26">
        <f t="shared" si="213"/>
        <v>0</v>
      </c>
      <c r="J570" s="5" t="e">
        <f t="shared" si="197"/>
        <v>#DIV/0!</v>
      </c>
      <c r="K570" s="5" t="e">
        <f t="shared" si="198"/>
        <v>#DIV/0!</v>
      </c>
      <c r="L570" s="5" t="e">
        <f t="shared" si="199"/>
        <v>#DIV/0!</v>
      </c>
      <c r="M570" s="20"/>
      <c r="N570" s="19">
        <f>G570-H570</f>
        <v>0</v>
      </c>
    </row>
    <row r="571" spans="1:14" s="7" customFormat="1" x14ac:dyDescent="0.25">
      <c r="A571" s="73" t="s">
        <v>182</v>
      </c>
      <c r="B571" s="122" t="s">
        <v>183</v>
      </c>
      <c r="C571" s="94" t="s">
        <v>129</v>
      </c>
      <c r="D571" s="68" t="s">
        <v>2</v>
      </c>
      <c r="E571" s="26">
        <f>E572+E574</f>
        <v>5140.2999999999993</v>
      </c>
      <c r="F571" s="26">
        <f>F572+F574</f>
        <v>5140.2999999999993</v>
      </c>
      <c r="G571" s="26">
        <f t="shared" ref="G571:I571" si="214">G572+G574</f>
        <v>5140.2999999999993</v>
      </c>
      <c r="H571" s="26">
        <f t="shared" si="214"/>
        <v>5140.2999999999993</v>
      </c>
      <c r="I571" s="26">
        <f t="shared" si="214"/>
        <v>5140.2999999999993</v>
      </c>
      <c r="J571" s="5">
        <f t="shared" si="197"/>
        <v>100</v>
      </c>
      <c r="K571" s="5">
        <f t="shared" si="198"/>
        <v>100</v>
      </c>
      <c r="L571" s="5">
        <f t="shared" si="199"/>
        <v>100</v>
      </c>
      <c r="M571" s="20"/>
      <c r="N571" s="19">
        <f>G571-H571</f>
        <v>0</v>
      </c>
    </row>
    <row r="572" spans="1:14" s="7" customFormat="1" x14ac:dyDescent="0.25">
      <c r="A572" s="73"/>
      <c r="B572" s="122"/>
      <c r="C572" s="94"/>
      <c r="D572" s="68" t="s">
        <v>3</v>
      </c>
      <c r="E572" s="26">
        <v>565.4</v>
      </c>
      <c r="F572" s="26">
        <v>565.4</v>
      </c>
      <c r="G572" s="26">
        <v>565.4</v>
      </c>
      <c r="H572" s="26">
        <v>565.4</v>
      </c>
      <c r="I572" s="26">
        <v>565.4</v>
      </c>
      <c r="J572" s="5">
        <f t="shared" ref="J572:J606" si="215">I572/E572*100</f>
        <v>100</v>
      </c>
      <c r="K572" s="5">
        <f t="shared" ref="K572:K606" si="216">I572/F572*100</f>
        <v>100</v>
      </c>
      <c r="L572" s="5">
        <f t="shared" ref="L572:L606" si="217">H572/G572*100</f>
        <v>100</v>
      </c>
      <c r="M572" s="20"/>
      <c r="N572" s="19">
        <f>G572-H572</f>
        <v>0</v>
      </c>
    </row>
    <row r="573" spans="1:14" s="7" customFormat="1" ht="30" x14ac:dyDescent="0.25">
      <c r="A573" s="73"/>
      <c r="B573" s="122"/>
      <c r="C573" s="94"/>
      <c r="D573" s="68" t="s">
        <v>759</v>
      </c>
      <c r="E573" s="26">
        <f>E572</f>
        <v>565.4</v>
      </c>
      <c r="F573" s="26">
        <f t="shared" ref="F573:I573" si="218">F572</f>
        <v>565.4</v>
      </c>
      <c r="G573" s="26">
        <f t="shared" si="218"/>
        <v>565.4</v>
      </c>
      <c r="H573" s="26">
        <f t="shared" si="218"/>
        <v>565.4</v>
      </c>
      <c r="I573" s="26">
        <f t="shared" si="218"/>
        <v>565.4</v>
      </c>
      <c r="J573" s="5">
        <f t="shared" ref="J573:J598" si="219">I573/E573*100</f>
        <v>100</v>
      </c>
      <c r="K573" s="5">
        <f t="shared" ref="K573:K598" si="220">I573/F573*100</f>
        <v>100</v>
      </c>
      <c r="L573" s="5">
        <f t="shared" ref="L573:L598" si="221">H573/G573*100</f>
        <v>100</v>
      </c>
      <c r="M573" s="20"/>
      <c r="N573" s="19"/>
    </row>
    <row r="574" spans="1:14" s="7" customFormat="1" x14ac:dyDescent="0.25">
      <c r="A574" s="73"/>
      <c r="B574" s="122"/>
      <c r="C574" s="94"/>
      <c r="D574" s="68" t="s">
        <v>760</v>
      </c>
      <c r="E574" s="26">
        <v>4574.8999999999996</v>
      </c>
      <c r="F574" s="26">
        <v>4574.8999999999996</v>
      </c>
      <c r="G574" s="26">
        <v>4574.8999999999996</v>
      </c>
      <c r="H574" s="26">
        <v>4574.8999999999996</v>
      </c>
      <c r="I574" s="26">
        <v>4574.8999999999996</v>
      </c>
      <c r="J574" s="5">
        <f t="shared" si="219"/>
        <v>100</v>
      </c>
      <c r="K574" s="5">
        <f t="shared" si="220"/>
        <v>100</v>
      </c>
      <c r="L574" s="5">
        <f t="shared" si="221"/>
        <v>100</v>
      </c>
      <c r="M574" s="20"/>
      <c r="N574" s="19">
        <f>G574-H574</f>
        <v>0</v>
      </c>
    </row>
    <row r="575" spans="1:14" s="7" customFormat="1" ht="30" x14ac:dyDescent="0.25">
      <c r="A575" s="73"/>
      <c r="B575" s="122"/>
      <c r="C575" s="94"/>
      <c r="D575" s="68" t="s">
        <v>761</v>
      </c>
      <c r="E575" s="26">
        <f>E574</f>
        <v>4574.8999999999996</v>
      </c>
      <c r="F575" s="26">
        <f t="shared" ref="F575:I575" si="222">F574</f>
        <v>4574.8999999999996</v>
      </c>
      <c r="G575" s="26">
        <f t="shared" si="222"/>
        <v>4574.8999999999996</v>
      </c>
      <c r="H575" s="26">
        <f t="shared" si="222"/>
        <v>4574.8999999999996</v>
      </c>
      <c r="I575" s="26">
        <f t="shared" si="222"/>
        <v>4574.8999999999996</v>
      </c>
      <c r="J575" s="5">
        <f t="shared" si="219"/>
        <v>100</v>
      </c>
      <c r="K575" s="5">
        <f t="shared" si="220"/>
        <v>100</v>
      </c>
      <c r="L575" s="5">
        <f t="shared" si="221"/>
        <v>100</v>
      </c>
      <c r="M575" s="20"/>
      <c r="N575" s="19"/>
    </row>
    <row r="576" spans="1:14" s="7" customFormat="1" x14ac:dyDescent="0.25">
      <c r="A576" s="73"/>
      <c r="B576" s="122"/>
      <c r="C576" s="94"/>
      <c r="D576" s="68" t="s">
        <v>9</v>
      </c>
      <c r="E576" s="26">
        <v>0</v>
      </c>
      <c r="F576" s="26">
        <v>0</v>
      </c>
      <c r="G576" s="26">
        <v>0</v>
      </c>
      <c r="H576" s="26">
        <v>0</v>
      </c>
      <c r="I576" s="26">
        <v>0</v>
      </c>
      <c r="J576" s="5" t="e">
        <f t="shared" si="219"/>
        <v>#DIV/0!</v>
      </c>
      <c r="K576" s="5" t="e">
        <f t="shared" si="220"/>
        <v>#DIV/0!</v>
      </c>
      <c r="L576" s="5" t="e">
        <f t="shared" si="221"/>
        <v>#DIV/0!</v>
      </c>
      <c r="M576" s="20"/>
      <c r="N576" s="19">
        <f>G576-H576</f>
        <v>0</v>
      </c>
    </row>
    <row r="577" spans="1:14" s="7" customFormat="1" x14ac:dyDescent="0.25">
      <c r="A577" s="73"/>
      <c r="B577" s="122"/>
      <c r="C577" s="94"/>
      <c r="D577" s="68" t="s">
        <v>13</v>
      </c>
      <c r="E577" s="26">
        <v>0</v>
      </c>
      <c r="F577" s="26">
        <v>0</v>
      </c>
      <c r="G577" s="26">
        <v>0</v>
      </c>
      <c r="H577" s="26">
        <v>0</v>
      </c>
      <c r="I577" s="26">
        <v>0</v>
      </c>
      <c r="J577" s="5" t="e">
        <f t="shared" si="219"/>
        <v>#DIV/0!</v>
      </c>
      <c r="K577" s="5" t="e">
        <f t="shared" si="220"/>
        <v>#DIV/0!</v>
      </c>
      <c r="L577" s="5" t="e">
        <f t="shared" si="221"/>
        <v>#DIV/0!</v>
      </c>
      <c r="M577" s="20"/>
      <c r="N577" s="19">
        <f>G577-H577</f>
        <v>0</v>
      </c>
    </row>
    <row r="578" spans="1:14" s="7" customFormat="1" x14ac:dyDescent="0.25">
      <c r="A578" s="73" t="s">
        <v>184</v>
      </c>
      <c r="B578" s="122" t="s">
        <v>185</v>
      </c>
      <c r="C578" s="94" t="s">
        <v>186</v>
      </c>
      <c r="D578" s="68" t="s">
        <v>2</v>
      </c>
      <c r="E578" s="26">
        <f>E579+E581</f>
        <v>6000</v>
      </c>
      <c r="F578" s="26">
        <f>F579+F581</f>
        <v>6000</v>
      </c>
      <c r="G578" s="26">
        <f t="shared" ref="G578:I578" si="223">G579+G581</f>
        <v>6000</v>
      </c>
      <c r="H578" s="26">
        <f t="shared" si="223"/>
        <v>6000</v>
      </c>
      <c r="I578" s="26">
        <f t="shared" si="223"/>
        <v>6000</v>
      </c>
      <c r="J578" s="5">
        <f t="shared" si="219"/>
        <v>100</v>
      </c>
      <c r="K578" s="5">
        <f t="shared" si="220"/>
        <v>100</v>
      </c>
      <c r="L578" s="5">
        <f t="shared" si="221"/>
        <v>100</v>
      </c>
      <c r="M578" s="20"/>
      <c r="N578" s="19">
        <f>G578-H578</f>
        <v>0</v>
      </c>
    </row>
    <row r="579" spans="1:14" s="7" customFormat="1" x14ac:dyDescent="0.25">
      <c r="A579" s="73"/>
      <c r="B579" s="122"/>
      <c r="C579" s="94"/>
      <c r="D579" s="68" t="s">
        <v>3</v>
      </c>
      <c r="E579" s="26">
        <v>660</v>
      </c>
      <c r="F579" s="26">
        <v>660</v>
      </c>
      <c r="G579" s="26">
        <v>660</v>
      </c>
      <c r="H579" s="26">
        <v>660</v>
      </c>
      <c r="I579" s="26">
        <v>660</v>
      </c>
      <c r="J579" s="5">
        <f t="shared" si="219"/>
        <v>100</v>
      </c>
      <c r="K579" s="5">
        <f t="shared" si="220"/>
        <v>100</v>
      </c>
      <c r="L579" s="5">
        <f t="shared" si="221"/>
        <v>100</v>
      </c>
      <c r="M579" s="20"/>
      <c r="N579" s="19">
        <f>G579-H579</f>
        <v>0</v>
      </c>
    </row>
    <row r="580" spans="1:14" s="7" customFormat="1" ht="30" x14ac:dyDescent="0.25">
      <c r="A580" s="73"/>
      <c r="B580" s="122"/>
      <c r="C580" s="94"/>
      <c r="D580" s="68" t="s">
        <v>759</v>
      </c>
      <c r="E580" s="26">
        <f>E579</f>
        <v>660</v>
      </c>
      <c r="F580" s="26">
        <f t="shared" ref="F580:I580" si="224">F579</f>
        <v>660</v>
      </c>
      <c r="G580" s="26">
        <f t="shared" si="224"/>
        <v>660</v>
      </c>
      <c r="H580" s="26">
        <f t="shared" si="224"/>
        <v>660</v>
      </c>
      <c r="I580" s="26">
        <f t="shared" si="224"/>
        <v>660</v>
      </c>
      <c r="J580" s="5">
        <f t="shared" si="219"/>
        <v>100</v>
      </c>
      <c r="K580" s="5">
        <f t="shared" si="220"/>
        <v>100</v>
      </c>
      <c r="L580" s="5">
        <f t="shared" si="221"/>
        <v>100</v>
      </c>
      <c r="M580" s="20"/>
      <c r="N580" s="19"/>
    </row>
    <row r="581" spans="1:14" s="7" customFormat="1" x14ac:dyDescent="0.25">
      <c r="A581" s="73"/>
      <c r="B581" s="122"/>
      <c r="C581" s="94"/>
      <c r="D581" s="68" t="s">
        <v>760</v>
      </c>
      <c r="E581" s="26">
        <v>5340</v>
      </c>
      <c r="F581" s="26">
        <v>5340</v>
      </c>
      <c r="G581" s="26">
        <v>5340</v>
      </c>
      <c r="H581" s="26">
        <v>5340</v>
      </c>
      <c r="I581" s="26">
        <v>5340</v>
      </c>
      <c r="J581" s="5">
        <f t="shared" si="219"/>
        <v>100</v>
      </c>
      <c r="K581" s="5">
        <f t="shared" si="220"/>
        <v>100</v>
      </c>
      <c r="L581" s="5">
        <f t="shared" si="221"/>
        <v>100</v>
      </c>
      <c r="M581" s="20"/>
      <c r="N581" s="19">
        <f>G581-H581</f>
        <v>0</v>
      </c>
    </row>
    <row r="582" spans="1:14" s="7" customFormat="1" ht="30" x14ac:dyDescent="0.25">
      <c r="A582" s="73"/>
      <c r="B582" s="122"/>
      <c r="C582" s="94"/>
      <c r="D582" s="68" t="s">
        <v>761</v>
      </c>
      <c r="E582" s="26">
        <f>E581</f>
        <v>5340</v>
      </c>
      <c r="F582" s="26">
        <f t="shared" ref="F582:I582" si="225">F581</f>
        <v>5340</v>
      </c>
      <c r="G582" s="26">
        <f t="shared" si="225"/>
        <v>5340</v>
      </c>
      <c r="H582" s="26">
        <f t="shared" si="225"/>
        <v>5340</v>
      </c>
      <c r="I582" s="26">
        <f t="shared" si="225"/>
        <v>5340</v>
      </c>
      <c r="J582" s="5">
        <f t="shared" si="219"/>
        <v>100</v>
      </c>
      <c r="K582" s="5">
        <f t="shared" si="220"/>
        <v>100</v>
      </c>
      <c r="L582" s="5">
        <f t="shared" si="221"/>
        <v>100</v>
      </c>
      <c r="M582" s="20"/>
      <c r="N582" s="19"/>
    </row>
    <row r="583" spans="1:14" s="7" customFormat="1" x14ac:dyDescent="0.25">
      <c r="A583" s="73"/>
      <c r="B583" s="122"/>
      <c r="C583" s="94"/>
      <c r="D583" s="68" t="s">
        <v>9</v>
      </c>
      <c r="E583" s="26">
        <v>0</v>
      </c>
      <c r="F583" s="26">
        <v>0</v>
      </c>
      <c r="G583" s="26">
        <v>0</v>
      </c>
      <c r="H583" s="26">
        <v>0</v>
      </c>
      <c r="I583" s="26">
        <v>0</v>
      </c>
      <c r="J583" s="5" t="e">
        <f t="shared" si="219"/>
        <v>#DIV/0!</v>
      </c>
      <c r="K583" s="5" t="e">
        <f t="shared" si="220"/>
        <v>#DIV/0!</v>
      </c>
      <c r="L583" s="5" t="e">
        <f t="shared" si="221"/>
        <v>#DIV/0!</v>
      </c>
      <c r="M583" s="20"/>
      <c r="N583" s="19">
        <f>G583-H583</f>
        <v>0</v>
      </c>
    </row>
    <row r="584" spans="1:14" s="7" customFormat="1" x14ac:dyDescent="0.25">
      <c r="A584" s="73"/>
      <c r="B584" s="122"/>
      <c r="C584" s="94"/>
      <c r="D584" s="68" t="s">
        <v>13</v>
      </c>
      <c r="E584" s="26">
        <v>0</v>
      </c>
      <c r="F584" s="26">
        <v>0</v>
      </c>
      <c r="G584" s="26">
        <v>0</v>
      </c>
      <c r="H584" s="26">
        <v>0</v>
      </c>
      <c r="I584" s="26">
        <v>0</v>
      </c>
      <c r="J584" s="5" t="e">
        <f t="shared" si="219"/>
        <v>#DIV/0!</v>
      </c>
      <c r="K584" s="5" t="e">
        <f t="shared" si="220"/>
        <v>#DIV/0!</v>
      </c>
      <c r="L584" s="5" t="e">
        <f t="shared" si="221"/>
        <v>#DIV/0!</v>
      </c>
      <c r="M584" s="20"/>
      <c r="N584" s="19">
        <f>G584-H584</f>
        <v>0</v>
      </c>
    </row>
    <row r="585" spans="1:14" s="7" customFormat="1" x14ac:dyDescent="0.25">
      <c r="A585" s="73" t="s">
        <v>187</v>
      </c>
      <c r="B585" s="122" t="s">
        <v>188</v>
      </c>
      <c r="C585" s="94" t="s">
        <v>189</v>
      </c>
      <c r="D585" s="68" t="s">
        <v>2</v>
      </c>
      <c r="E585" s="26">
        <f>E586+E588</f>
        <v>877.7</v>
      </c>
      <c r="F585" s="26">
        <f>F586+F588</f>
        <v>877.7</v>
      </c>
      <c r="G585" s="26">
        <f t="shared" ref="G585:I585" si="226">G586+G588</f>
        <v>877.7</v>
      </c>
      <c r="H585" s="26">
        <f t="shared" si="226"/>
        <v>877.7</v>
      </c>
      <c r="I585" s="26">
        <f t="shared" si="226"/>
        <v>877.7</v>
      </c>
      <c r="J585" s="5">
        <f t="shared" si="219"/>
        <v>100</v>
      </c>
      <c r="K585" s="5">
        <f t="shared" si="220"/>
        <v>100</v>
      </c>
      <c r="L585" s="5">
        <f t="shared" si="221"/>
        <v>100</v>
      </c>
      <c r="M585" s="20"/>
      <c r="N585" s="19">
        <f>G585-H585</f>
        <v>0</v>
      </c>
    </row>
    <row r="586" spans="1:14" s="7" customFormat="1" x14ac:dyDescent="0.25">
      <c r="A586" s="73"/>
      <c r="B586" s="122"/>
      <c r="C586" s="94"/>
      <c r="D586" s="68" t="s">
        <v>3</v>
      </c>
      <c r="E586" s="26">
        <v>96.6</v>
      </c>
      <c r="F586" s="26">
        <v>96.6</v>
      </c>
      <c r="G586" s="26">
        <v>96.6</v>
      </c>
      <c r="H586" s="26">
        <v>96.6</v>
      </c>
      <c r="I586" s="26">
        <v>96.6</v>
      </c>
      <c r="J586" s="5">
        <f t="shared" si="219"/>
        <v>100</v>
      </c>
      <c r="K586" s="5">
        <f t="shared" si="220"/>
        <v>100</v>
      </c>
      <c r="L586" s="5">
        <f t="shared" si="221"/>
        <v>100</v>
      </c>
      <c r="M586" s="20"/>
      <c r="N586" s="19">
        <f>G586-H586</f>
        <v>0</v>
      </c>
    </row>
    <row r="587" spans="1:14" s="7" customFormat="1" ht="30" x14ac:dyDescent="0.25">
      <c r="A587" s="73"/>
      <c r="B587" s="122"/>
      <c r="C587" s="94"/>
      <c r="D587" s="68" t="s">
        <v>759</v>
      </c>
      <c r="E587" s="26">
        <f>E586</f>
        <v>96.6</v>
      </c>
      <c r="F587" s="26">
        <f t="shared" ref="F587:I587" si="227">F586</f>
        <v>96.6</v>
      </c>
      <c r="G587" s="26">
        <f t="shared" si="227"/>
        <v>96.6</v>
      </c>
      <c r="H587" s="26">
        <f t="shared" si="227"/>
        <v>96.6</v>
      </c>
      <c r="I587" s="26">
        <f t="shared" si="227"/>
        <v>96.6</v>
      </c>
      <c r="J587" s="5">
        <f t="shared" si="219"/>
        <v>100</v>
      </c>
      <c r="K587" s="5">
        <f t="shared" si="220"/>
        <v>100</v>
      </c>
      <c r="L587" s="5">
        <f t="shared" si="221"/>
        <v>100</v>
      </c>
      <c r="M587" s="20"/>
      <c r="N587" s="19"/>
    </row>
    <row r="588" spans="1:14" s="7" customFormat="1" x14ac:dyDescent="0.25">
      <c r="A588" s="73"/>
      <c r="B588" s="122"/>
      <c r="C588" s="94"/>
      <c r="D588" s="68" t="s">
        <v>760</v>
      </c>
      <c r="E588" s="26">
        <v>781.1</v>
      </c>
      <c r="F588" s="26">
        <v>781.1</v>
      </c>
      <c r="G588" s="26">
        <v>781.1</v>
      </c>
      <c r="H588" s="26">
        <v>781.1</v>
      </c>
      <c r="I588" s="26">
        <v>781.1</v>
      </c>
      <c r="J588" s="5">
        <f t="shared" si="219"/>
        <v>100</v>
      </c>
      <c r="K588" s="5">
        <f t="shared" si="220"/>
        <v>100</v>
      </c>
      <c r="L588" s="5">
        <f t="shared" si="221"/>
        <v>100</v>
      </c>
      <c r="M588" s="20"/>
      <c r="N588" s="19">
        <f>G588-H588</f>
        <v>0</v>
      </c>
    </row>
    <row r="589" spans="1:14" s="7" customFormat="1" ht="30" x14ac:dyDescent="0.25">
      <c r="A589" s="73"/>
      <c r="B589" s="122"/>
      <c r="C589" s="94"/>
      <c r="D589" s="68" t="s">
        <v>761</v>
      </c>
      <c r="E589" s="26">
        <f>E588</f>
        <v>781.1</v>
      </c>
      <c r="F589" s="26">
        <f t="shared" ref="F589:I589" si="228">F588</f>
        <v>781.1</v>
      </c>
      <c r="G589" s="26">
        <f t="shared" si="228"/>
        <v>781.1</v>
      </c>
      <c r="H589" s="26">
        <f t="shared" si="228"/>
        <v>781.1</v>
      </c>
      <c r="I589" s="26">
        <f t="shared" si="228"/>
        <v>781.1</v>
      </c>
      <c r="J589" s="5">
        <f t="shared" si="219"/>
        <v>100</v>
      </c>
      <c r="K589" s="5">
        <f t="shared" si="220"/>
        <v>100</v>
      </c>
      <c r="L589" s="5">
        <f t="shared" si="221"/>
        <v>100</v>
      </c>
      <c r="M589" s="20"/>
      <c r="N589" s="19"/>
    </row>
    <row r="590" spans="1:14" s="7" customFormat="1" x14ac:dyDescent="0.25">
      <c r="A590" s="73"/>
      <c r="B590" s="122"/>
      <c r="C590" s="94"/>
      <c r="D590" s="68" t="s">
        <v>9</v>
      </c>
      <c r="E590" s="26">
        <v>0</v>
      </c>
      <c r="F590" s="26">
        <v>0</v>
      </c>
      <c r="G590" s="26">
        <v>0</v>
      </c>
      <c r="H590" s="26">
        <v>0</v>
      </c>
      <c r="I590" s="26">
        <v>0</v>
      </c>
      <c r="J590" s="5" t="e">
        <f t="shared" si="219"/>
        <v>#DIV/0!</v>
      </c>
      <c r="K590" s="5" t="e">
        <f t="shared" si="220"/>
        <v>#DIV/0!</v>
      </c>
      <c r="L590" s="5" t="e">
        <f t="shared" si="221"/>
        <v>#DIV/0!</v>
      </c>
      <c r="M590" s="20"/>
      <c r="N590" s="19">
        <f>G590-H590</f>
        <v>0</v>
      </c>
    </row>
    <row r="591" spans="1:14" s="7" customFormat="1" x14ac:dyDescent="0.25">
      <c r="A591" s="73"/>
      <c r="B591" s="122"/>
      <c r="C591" s="94"/>
      <c r="D591" s="68" t="s">
        <v>13</v>
      </c>
      <c r="E591" s="26">
        <v>0</v>
      </c>
      <c r="F591" s="26">
        <v>0</v>
      </c>
      <c r="G591" s="26">
        <v>0</v>
      </c>
      <c r="H591" s="26">
        <v>0</v>
      </c>
      <c r="I591" s="26">
        <v>0</v>
      </c>
      <c r="J591" s="5" t="e">
        <f t="shared" si="219"/>
        <v>#DIV/0!</v>
      </c>
      <c r="K591" s="5" t="e">
        <f t="shared" si="220"/>
        <v>#DIV/0!</v>
      </c>
      <c r="L591" s="5" t="e">
        <f t="shared" si="221"/>
        <v>#DIV/0!</v>
      </c>
      <c r="M591" s="20"/>
      <c r="N591" s="19">
        <f>G591-H591</f>
        <v>0</v>
      </c>
    </row>
    <row r="592" spans="1:14" s="7" customFormat="1" x14ac:dyDescent="0.25">
      <c r="A592" s="73" t="s">
        <v>190</v>
      </c>
      <c r="B592" s="122" t="s">
        <v>191</v>
      </c>
      <c r="C592" s="94" t="s">
        <v>178</v>
      </c>
      <c r="D592" s="68" t="s">
        <v>2</v>
      </c>
      <c r="E592" s="26">
        <f>E593+E595</f>
        <v>6654</v>
      </c>
      <c r="F592" s="26">
        <f>F593+F595</f>
        <v>6654</v>
      </c>
      <c r="G592" s="26">
        <f t="shared" ref="G592:I592" si="229">G593+G595</f>
        <v>6654</v>
      </c>
      <c r="H592" s="26">
        <f t="shared" si="229"/>
        <v>6654</v>
      </c>
      <c r="I592" s="26">
        <f t="shared" si="229"/>
        <v>6654</v>
      </c>
      <c r="J592" s="5">
        <f t="shared" si="219"/>
        <v>100</v>
      </c>
      <c r="K592" s="5">
        <f t="shared" si="220"/>
        <v>100</v>
      </c>
      <c r="L592" s="5">
        <f t="shared" si="221"/>
        <v>100</v>
      </c>
      <c r="M592" s="20"/>
      <c r="N592" s="19">
        <f>G592-H592</f>
        <v>0</v>
      </c>
    </row>
    <row r="593" spans="1:14" s="7" customFormat="1" x14ac:dyDescent="0.25">
      <c r="A593" s="73"/>
      <c r="B593" s="122"/>
      <c r="C593" s="94"/>
      <c r="D593" s="68" t="s">
        <v>3</v>
      </c>
      <c r="E593" s="26">
        <v>731.9</v>
      </c>
      <c r="F593" s="26">
        <v>731.9</v>
      </c>
      <c r="G593" s="26">
        <v>731.9</v>
      </c>
      <c r="H593" s="26">
        <v>731.9</v>
      </c>
      <c r="I593" s="26">
        <v>731.9</v>
      </c>
      <c r="J593" s="5">
        <f t="shared" si="219"/>
        <v>100</v>
      </c>
      <c r="K593" s="5">
        <f t="shared" si="220"/>
        <v>100</v>
      </c>
      <c r="L593" s="5">
        <f t="shared" si="221"/>
        <v>100</v>
      </c>
      <c r="M593" s="20"/>
      <c r="N593" s="19">
        <f>G593-H593</f>
        <v>0</v>
      </c>
    </row>
    <row r="594" spans="1:14" s="7" customFormat="1" ht="30" x14ac:dyDescent="0.25">
      <c r="A594" s="73"/>
      <c r="B594" s="122"/>
      <c r="C594" s="94"/>
      <c r="D594" s="68" t="s">
        <v>759</v>
      </c>
      <c r="E594" s="26">
        <f>E593</f>
        <v>731.9</v>
      </c>
      <c r="F594" s="26">
        <f t="shared" ref="F594:I594" si="230">F593</f>
        <v>731.9</v>
      </c>
      <c r="G594" s="26">
        <f t="shared" si="230"/>
        <v>731.9</v>
      </c>
      <c r="H594" s="26">
        <f t="shared" si="230"/>
        <v>731.9</v>
      </c>
      <c r="I594" s="26">
        <f t="shared" si="230"/>
        <v>731.9</v>
      </c>
      <c r="J594" s="5">
        <f t="shared" si="219"/>
        <v>100</v>
      </c>
      <c r="K594" s="5">
        <f t="shared" si="220"/>
        <v>100</v>
      </c>
      <c r="L594" s="5">
        <f t="shared" si="221"/>
        <v>100</v>
      </c>
      <c r="M594" s="20"/>
      <c r="N594" s="19"/>
    </row>
    <row r="595" spans="1:14" s="7" customFormat="1" x14ac:dyDescent="0.25">
      <c r="A595" s="73"/>
      <c r="B595" s="122"/>
      <c r="C595" s="94"/>
      <c r="D595" s="68" t="s">
        <v>760</v>
      </c>
      <c r="E595" s="26">
        <v>5922.1</v>
      </c>
      <c r="F595" s="26">
        <v>5922.1</v>
      </c>
      <c r="G595" s="26">
        <v>5922.1</v>
      </c>
      <c r="H595" s="26">
        <v>5922.1</v>
      </c>
      <c r="I595" s="26">
        <v>5922.1</v>
      </c>
      <c r="J595" s="5">
        <f t="shared" si="219"/>
        <v>100</v>
      </c>
      <c r="K595" s="5">
        <f t="shared" si="220"/>
        <v>100</v>
      </c>
      <c r="L595" s="5">
        <f t="shared" si="221"/>
        <v>100</v>
      </c>
      <c r="M595" s="20"/>
      <c r="N595" s="19">
        <f>G595-H595</f>
        <v>0</v>
      </c>
    </row>
    <row r="596" spans="1:14" s="7" customFormat="1" ht="30" x14ac:dyDescent="0.25">
      <c r="A596" s="73"/>
      <c r="B596" s="122"/>
      <c r="C596" s="94"/>
      <c r="D596" s="68" t="s">
        <v>761</v>
      </c>
      <c r="E596" s="26">
        <f>E595</f>
        <v>5922.1</v>
      </c>
      <c r="F596" s="26">
        <f t="shared" ref="F596:I596" si="231">F595</f>
        <v>5922.1</v>
      </c>
      <c r="G596" s="26">
        <f t="shared" si="231"/>
        <v>5922.1</v>
      </c>
      <c r="H596" s="26">
        <f t="shared" si="231"/>
        <v>5922.1</v>
      </c>
      <c r="I596" s="26">
        <f t="shared" si="231"/>
        <v>5922.1</v>
      </c>
      <c r="J596" s="5">
        <f t="shared" si="219"/>
        <v>100</v>
      </c>
      <c r="K596" s="5">
        <f t="shared" si="220"/>
        <v>100</v>
      </c>
      <c r="L596" s="5">
        <f t="shared" si="221"/>
        <v>100</v>
      </c>
      <c r="M596" s="20"/>
      <c r="N596" s="19"/>
    </row>
    <row r="597" spans="1:14" s="7" customFormat="1" x14ac:dyDescent="0.25">
      <c r="A597" s="73"/>
      <c r="B597" s="122"/>
      <c r="C597" s="94"/>
      <c r="D597" s="68" t="s">
        <v>9</v>
      </c>
      <c r="E597" s="26">
        <v>0</v>
      </c>
      <c r="F597" s="26">
        <v>0</v>
      </c>
      <c r="G597" s="26">
        <v>0</v>
      </c>
      <c r="H597" s="26">
        <v>0</v>
      </c>
      <c r="I597" s="26">
        <v>0</v>
      </c>
      <c r="J597" s="5" t="e">
        <f t="shared" si="219"/>
        <v>#DIV/0!</v>
      </c>
      <c r="K597" s="5" t="e">
        <f t="shared" si="220"/>
        <v>#DIV/0!</v>
      </c>
      <c r="L597" s="5" t="e">
        <f t="shared" si="221"/>
        <v>#DIV/0!</v>
      </c>
      <c r="M597" s="20"/>
      <c r="N597" s="19">
        <f>G597-H597</f>
        <v>0</v>
      </c>
    </row>
    <row r="598" spans="1:14" s="7" customFormat="1" x14ac:dyDescent="0.25">
      <c r="A598" s="73"/>
      <c r="B598" s="122"/>
      <c r="C598" s="94"/>
      <c r="D598" s="68" t="s">
        <v>13</v>
      </c>
      <c r="E598" s="26">
        <v>0</v>
      </c>
      <c r="F598" s="26">
        <v>0</v>
      </c>
      <c r="G598" s="26">
        <v>0</v>
      </c>
      <c r="H598" s="26">
        <v>0</v>
      </c>
      <c r="I598" s="26">
        <v>0</v>
      </c>
      <c r="J598" s="5" t="e">
        <f t="shared" si="219"/>
        <v>#DIV/0!</v>
      </c>
      <c r="K598" s="5" t="e">
        <f t="shared" si="220"/>
        <v>#DIV/0!</v>
      </c>
      <c r="L598" s="5" t="e">
        <f t="shared" si="221"/>
        <v>#DIV/0!</v>
      </c>
      <c r="M598" s="20"/>
      <c r="N598" s="19">
        <f>G598-H598</f>
        <v>0</v>
      </c>
    </row>
    <row r="599" spans="1:14" x14ac:dyDescent="0.25">
      <c r="A599" s="127" t="s">
        <v>192</v>
      </c>
      <c r="B599" s="81" t="s">
        <v>643</v>
      </c>
      <c r="C599" s="87" t="s">
        <v>12</v>
      </c>
      <c r="D599" s="9"/>
      <c r="E599" s="41"/>
      <c r="F599" s="41"/>
      <c r="G599" s="41"/>
      <c r="H599" s="41"/>
      <c r="I599" s="41"/>
      <c r="J599" s="5" t="e">
        <f t="shared" si="215"/>
        <v>#DIV/0!</v>
      </c>
      <c r="K599" s="5" t="e">
        <f t="shared" si="216"/>
        <v>#DIV/0!</v>
      </c>
      <c r="L599" s="5" t="e">
        <f t="shared" si="217"/>
        <v>#DIV/0!</v>
      </c>
      <c r="N599" s="19">
        <f>G599-H599</f>
        <v>0</v>
      </c>
    </row>
    <row r="600" spans="1:14" s="29" customFormat="1" x14ac:dyDescent="0.25">
      <c r="A600" s="128"/>
      <c r="B600" s="82"/>
      <c r="C600" s="88"/>
      <c r="D600" s="11" t="s">
        <v>2</v>
      </c>
      <c r="E600" s="28">
        <f>E601+E603+E605+E606</f>
        <v>199402.8</v>
      </c>
      <c r="F600" s="28">
        <f>F601+F603+F605+F606</f>
        <v>199402.8</v>
      </c>
      <c r="G600" s="28">
        <f>G601+G603+G605+G606</f>
        <v>199402.8</v>
      </c>
      <c r="H600" s="28">
        <f>H601+H603+H605+H606</f>
        <v>199402.5</v>
      </c>
      <c r="I600" s="28">
        <f>I601+I603+I605+I606</f>
        <v>199402.5</v>
      </c>
      <c r="J600" s="5">
        <f t="shared" si="215"/>
        <v>99.999849550758569</v>
      </c>
      <c r="K600" s="5">
        <f t="shared" si="216"/>
        <v>99.999849550758569</v>
      </c>
      <c r="L600" s="5">
        <f t="shared" si="217"/>
        <v>99.999849550758569</v>
      </c>
      <c r="M600" s="20"/>
      <c r="N600" s="19">
        <f>G600-H600</f>
        <v>0.29999999998835847</v>
      </c>
    </row>
    <row r="601" spans="1:14" s="29" customFormat="1" x14ac:dyDescent="0.25">
      <c r="A601" s="128"/>
      <c r="B601" s="82"/>
      <c r="C601" s="88"/>
      <c r="D601" s="11" t="s">
        <v>46</v>
      </c>
      <c r="E601" s="28">
        <f>E609</f>
        <v>199402.8</v>
      </c>
      <c r="F601" s="28">
        <f t="shared" ref="F601:I601" si="232">F609</f>
        <v>199402.8</v>
      </c>
      <c r="G601" s="28">
        <f t="shared" si="232"/>
        <v>199402.8</v>
      </c>
      <c r="H601" s="28">
        <f t="shared" si="232"/>
        <v>199402.5</v>
      </c>
      <c r="I601" s="28">
        <f t="shared" si="232"/>
        <v>199402.5</v>
      </c>
      <c r="J601" s="5">
        <f t="shared" si="215"/>
        <v>99.999849550758569</v>
      </c>
      <c r="K601" s="5">
        <f t="shared" si="216"/>
        <v>99.999849550758569</v>
      </c>
      <c r="L601" s="5">
        <f t="shared" si="217"/>
        <v>99.999849550758569</v>
      </c>
      <c r="M601" s="20"/>
      <c r="N601" s="19">
        <f>G601-H601</f>
        <v>0.29999999998835847</v>
      </c>
    </row>
    <row r="602" spans="1:14" s="29" customFormat="1" ht="30" x14ac:dyDescent="0.25">
      <c r="A602" s="128"/>
      <c r="B602" s="82"/>
      <c r="C602" s="88"/>
      <c r="D602" s="68" t="s">
        <v>759</v>
      </c>
      <c r="E602" s="28"/>
      <c r="F602" s="28"/>
      <c r="G602" s="28"/>
      <c r="H602" s="28"/>
      <c r="I602" s="28"/>
      <c r="J602" s="5"/>
      <c r="K602" s="5"/>
      <c r="L602" s="5"/>
      <c r="M602" s="20"/>
      <c r="N602" s="19"/>
    </row>
    <row r="603" spans="1:14" s="29" customFormat="1" x14ac:dyDescent="0.25">
      <c r="A603" s="128"/>
      <c r="B603" s="82"/>
      <c r="C603" s="88"/>
      <c r="D603" s="68" t="s">
        <v>760</v>
      </c>
      <c r="E603" s="28">
        <f>E611</f>
        <v>0</v>
      </c>
      <c r="F603" s="28">
        <f>F611</f>
        <v>0</v>
      </c>
      <c r="G603" s="28">
        <f>G611</f>
        <v>0</v>
      </c>
      <c r="H603" s="28">
        <f>H611</f>
        <v>0</v>
      </c>
      <c r="I603" s="28">
        <f>I611</f>
        <v>0</v>
      </c>
      <c r="J603" s="5" t="e">
        <f t="shared" si="215"/>
        <v>#DIV/0!</v>
      </c>
      <c r="K603" s="5" t="e">
        <f t="shared" si="216"/>
        <v>#DIV/0!</v>
      </c>
      <c r="L603" s="5" t="e">
        <f t="shared" si="217"/>
        <v>#DIV/0!</v>
      </c>
      <c r="M603" s="20"/>
      <c r="N603" s="19">
        <f>G603-H603</f>
        <v>0</v>
      </c>
    </row>
    <row r="604" spans="1:14" s="29" customFormat="1" ht="30" x14ac:dyDescent="0.25">
      <c r="A604" s="128"/>
      <c r="B604" s="82"/>
      <c r="C604" s="88"/>
      <c r="D604" s="68" t="s">
        <v>761</v>
      </c>
      <c r="E604" s="28"/>
      <c r="F604" s="28"/>
      <c r="G604" s="28"/>
      <c r="H604" s="28"/>
      <c r="I604" s="28"/>
      <c r="J604" s="5"/>
      <c r="K604" s="5"/>
      <c r="L604" s="5"/>
      <c r="M604" s="20"/>
      <c r="N604" s="19"/>
    </row>
    <row r="605" spans="1:14" s="29" customFormat="1" x14ac:dyDescent="0.25">
      <c r="A605" s="128"/>
      <c r="B605" s="82"/>
      <c r="C605" s="88"/>
      <c r="D605" s="11" t="s">
        <v>5</v>
      </c>
      <c r="E605" s="28">
        <f t="shared" ref="E605:I606" si="233">E613</f>
        <v>0</v>
      </c>
      <c r="F605" s="28">
        <f t="shared" si="233"/>
        <v>0</v>
      </c>
      <c r="G605" s="28">
        <f t="shared" si="233"/>
        <v>0</v>
      </c>
      <c r="H605" s="28">
        <f t="shared" si="233"/>
        <v>0</v>
      </c>
      <c r="I605" s="28">
        <f t="shared" si="233"/>
        <v>0</v>
      </c>
      <c r="J605" s="5" t="e">
        <f t="shared" si="215"/>
        <v>#DIV/0!</v>
      </c>
      <c r="K605" s="5" t="e">
        <f t="shared" si="216"/>
        <v>#DIV/0!</v>
      </c>
      <c r="L605" s="5" t="e">
        <f t="shared" si="217"/>
        <v>#DIV/0!</v>
      </c>
      <c r="M605" s="20"/>
      <c r="N605" s="19">
        <f>G605-H605</f>
        <v>0</v>
      </c>
    </row>
    <row r="606" spans="1:14" s="29" customFormat="1" ht="28.5" x14ac:dyDescent="0.25">
      <c r="A606" s="129"/>
      <c r="B606" s="83"/>
      <c r="C606" s="89"/>
      <c r="D606" s="11" t="s">
        <v>13</v>
      </c>
      <c r="E606" s="28">
        <f t="shared" si="233"/>
        <v>0</v>
      </c>
      <c r="F606" s="28">
        <f t="shared" si="233"/>
        <v>0</v>
      </c>
      <c r="G606" s="28">
        <f t="shared" si="233"/>
        <v>0</v>
      </c>
      <c r="H606" s="28">
        <f t="shared" si="233"/>
        <v>0</v>
      </c>
      <c r="I606" s="28">
        <f t="shared" si="233"/>
        <v>0</v>
      </c>
      <c r="J606" s="5" t="e">
        <f t="shared" si="215"/>
        <v>#DIV/0!</v>
      </c>
      <c r="K606" s="5" t="e">
        <f t="shared" si="216"/>
        <v>#DIV/0!</v>
      </c>
      <c r="L606" s="5" t="e">
        <f t="shared" si="217"/>
        <v>#DIV/0!</v>
      </c>
      <c r="M606" s="20"/>
      <c r="N606" s="19">
        <f>G606-H606</f>
        <v>0</v>
      </c>
    </row>
    <row r="607" spans="1:14" x14ac:dyDescent="0.25">
      <c r="B607" s="25"/>
      <c r="C607" s="92" t="s">
        <v>635</v>
      </c>
      <c r="D607" s="93"/>
      <c r="E607" s="93"/>
      <c r="F607" s="93"/>
      <c r="G607" s="93"/>
      <c r="H607" s="93"/>
      <c r="I607" s="93"/>
      <c r="J607" s="93"/>
      <c r="K607" s="93"/>
      <c r="L607" s="93"/>
      <c r="N607" s="19">
        <f>G607-H607</f>
        <v>0</v>
      </c>
    </row>
    <row r="608" spans="1:14" x14ac:dyDescent="0.25">
      <c r="A608" s="130"/>
      <c r="B608" s="131"/>
      <c r="C608" s="121"/>
      <c r="D608" s="9" t="s">
        <v>2</v>
      </c>
      <c r="E608" s="41">
        <f>SUM(E609:E614)</f>
        <v>199402.8</v>
      </c>
      <c r="F608" s="41">
        <f t="shared" ref="F608:I608" si="234">SUM(F609:F614)</f>
        <v>199402.8</v>
      </c>
      <c r="G608" s="41">
        <f t="shared" si="234"/>
        <v>199402.8</v>
      </c>
      <c r="H608" s="41">
        <f t="shared" si="234"/>
        <v>199402.5</v>
      </c>
      <c r="I608" s="41">
        <f t="shared" si="234"/>
        <v>199402.5</v>
      </c>
      <c r="J608" s="5">
        <f t="shared" ref="J608:J697" si="235">I608/E608*100</f>
        <v>99.999849550758569</v>
      </c>
      <c r="K608" s="5">
        <f t="shared" ref="K608:K697" si="236">I608/F608*100</f>
        <v>99.999849550758569</v>
      </c>
      <c r="L608" s="5">
        <f t="shared" ref="L608:L697" si="237">H608/G608*100</f>
        <v>99.999849550758569</v>
      </c>
      <c r="N608" s="19">
        <f>G608-H608</f>
        <v>0.29999999998835847</v>
      </c>
    </row>
    <row r="609" spans="1:14" x14ac:dyDescent="0.25">
      <c r="A609" s="130"/>
      <c r="B609" s="131"/>
      <c r="C609" s="121"/>
      <c r="D609" s="9" t="s">
        <v>46</v>
      </c>
      <c r="E609" s="41">
        <f>E616+E623+E644+E665+E688</f>
        <v>199402.8</v>
      </c>
      <c r="F609" s="41">
        <f>F616+F623+F644+F665+F688</f>
        <v>199402.8</v>
      </c>
      <c r="G609" s="41">
        <f>G616+G623+G644+G665+G688</f>
        <v>199402.8</v>
      </c>
      <c r="H609" s="41">
        <f>H616+H623+H644+H665+H688</f>
        <v>199402.5</v>
      </c>
      <c r="I609" s="41">
        <f>I616+I623+I644+I665+I688</f>
        <v>199402.5</v>
      </c>
      <c r="J609" s="5">
        <f t="shared" si="235"/>
        <v>99.999849550758569</v>
      </c>
      <c r="K609" s="5">
        <f t="shared" si="236"/>
        <v>99.999849550758569</v>
      </c>
      <c r="L609" s="5">
        <f t="shared" si="237"/>
        <v>99.999849550758569</v>
      </c>
      <c r="N609" s="19">
        <f>G609-H609</f>
        <v>0.29999999998835847</v>
      </c>
    </row>
    <row r="610" spans="1:14" ht="30" x14ac:dyDescent="0.25">
      <c r="A610" s="130"/>
      <c r="B610" s="131"/>
      <c r="C610" s="121"/>
      <c r="D610" s="68" t="s">
        <v>759</v>
      </c>
      <c r="E610" s="41"/>
      <c r="F610" s="41"/>
      <c r="G610" s="41"/>
      <c r="H610" s="41"/>
      <c r="I610" s="41"/>
      <c r="J610" s="5"/>
      <c r="K610" s="5"/>
      <c r="L610" s="5"/>
    </row>
    <row r="611" spans="1:14" x14ac:dyDescent="0.25">
      <c r="A611" s="130"/>
      <c r="B611" s="131"/>
      <c r="C611" s="121"/>
      <c r="D611" s="68" t="s">
        <v>760</v>
      </c>
      <c r="E611" s="41">
        <f>E618+E625+E646+E667+E690</f>
        <v>0</v>
      </c>
      <c r="F611" s="41">
        <f>F618+F625+F646+F667+F690</f>
        <v>0</v>
      </c>
      <c r="G611" s="41">
        <f>G618+G625+G646+G667+G690</f>
        <v>0</v>
      </c>
      <c r="H611" s="41">
        <f>H618+H625+H646+H667+H690</f>
        <v>0</v>
      </c>
      <c r="I611" s="41">
        <f>I618+I625+I646+I667+I690</f>
        <v>0</v>
      </c>
      <c r="J611" s="5" t="e">
        <f t="shared" si="235"/>
        <v>#DIV/0!</v>
      </c>
      <c r="K611" s="5" t="e">
        <f t="shared" si="236"/>
        <v>#DIV/0!</v>
      </c>
      <c r="L611" s="5" t="e">
        <f t="shared" si="237"/>
        <v>#DIV/0!</v>
      </c>
      <c r="N611" s="19">
        <f>G611-H611</f>
        <v>0</v>
      </c>
    </row>
    <row r="612" spans="1:14" ht="30" x14ac:dyDescent="0.25">
      <c r="A612" s="130"/>
      <c r="B612" s="131"/>
      <c r="C612" s="121"/>
      <c r="D612" s="68" t="s">
        <v>761</v>
      </c>
      <c r="E612" s="41"/>
      <c r="F612" s="41"/>
      <c r="G612" s="41"/>
      <c r="H612" s="41"/>
      <c r="I612" s="41"/>
      <c r="J612" s="5"/>
      <c r="K612" s="5"/>
      <c r="L612" s="5"/>
    </row>
    <row r="613" spans="1:14" x14ac:dyDescent="0.25">
      <c r="A613" s="130"/>
      <c r="B613" s="131"/>
      <c r="C613" s="121"/>
      <c r="D613" s="9" t="s">
        <v>5</v>
      </c>
      <c r="E613" s="41">
        <f t="shared" ref="E613:I614" si="238">E620+E627+E648+E669+E692</f>
        <v>0</v>
      </c>
      <c r="F613" s="41">
        <f t="shared" si="238"/>
        <v>0</v>
      </c>
      <c r="G613" s="41">
        <f t="shared" si="238"/>
        <v>0</v>
      </c>
      <c r="H613" s="41">
        <f t="shared" si="238"/>
        <v>0</v>
      </c>
      <c r="I613" s="41">
        <f t="shared" si="238"/>
        <v>0</v>
      </c>
      <c r="J613" s="5" t="e">
        <f t="shared" si="235"/>
        <v>#DIV/0!</v>
      </c>
      <c r="K613" s="5" t="e">
        <f t="shared" si="236"/>
        <v>#DIV/0!</v>
      </c>
      <c r="L613" s="5" t="e">
        <f t="shared" si="237"/>
        <v>#DIV/0!</v>
      </c>
      <c r="N613" s="19">
        <f>G613-H613</f>
        <v>0</v>
      </c>
    </row>
    <row r="614" spans="1:14" x14ac:dyDescent="0.25">
      <c r="A614" s="130"/>
      <c r="B614" s="131"/>
      <c r="C614" s="121"/>
      <c r="D614" s="9" t="s">
        <v>138</v>
      </c>
      <c r="E614" s="41">
        <f t="shared" si="238"/>
        <v>0</v>
      </c>
      <c r="F614" s="41">
        <f t="shared" si="238"/>
        <v>0</v>
      </c>
      <c r="G614" s="41">
        <f t="shared" si="238"/>
        <v>0</v>
      </c>
      <c r="H614" s="41">
        <f t="shared" si="238"/>
        <v>0</v>
      </c>
      <c r="I614" s="41">
        <f t="shared" si="238"/>
        <v>0</v>
      </c>
      <c r="J614" s="5" t="e">
        <f t="shared" si="235"/>
        <v>#DIV/0!</v>
      </c>
      <c r="K614" s="5" t="e">
        <f t="shared" si="236"/>
        <v>#DIV/0!</v>
      </c>
      <c r="L614" s="5" t="e">
        <f t="shared" si="237"/>
        <v>#DIV/0!</v>
      </c>
      <c r="N614" s="19">
        <f>G614-H614</f>
        <v>0</v>
      </c>
    </row>
    <row r="615" spans="1:14" s="7" customFormat="1" x14ac:dyDescent="0.25">
      <c r="A615" s="116" t="s">
        <v>193</v>
      </c>
      <c r="B615" s="124" t="s">
        <v>194</v>
      </c>
      <c r="C615" s="106" t="s">
        <v>6</v>
      </c>
      <c r="D615" s="68" t="s">
        <v>2</v>
      </c>
      <c r="E615" s="1">
        <f>E616+E618+E620+E621</f>
        <v>197762.8</v>
      </c>
      <c r="F615" s="1">
        <f>F616+F618+F620+F621</f>
        <v>197762.8</v>
      </c>
      <c r="G615" s="1">
        <f>G616+G618+G620+G621</f>
        <v>197762.8</v>
      </c>
      <c r="H615" s="1">
        <f>H616+H618+H620+H621</f>
        <v>197762.5</v>
      </c>
      <c r="I615" s="1">
        <f>I616+I618+I620+I621</f>
        <v>197762.5</v>
      </c>
      <c r="J615" s="5">
        <f t="shared" si="235"/>
        <v>99.999848303118682</v>
      </c>
      <c r="K615" s="5">
        <f t="shared" si="236"/>
        <v>99.999848303118682</v>
      </c>
      <c r="L615" s="5">
        <f t="shared" si="237"/>
        <v>99.999848303118682</v>
      </c>
      <c r="M615" s="20"/>
      <c r="N615" s="19">
        <f>G615-H615</f>
        <v>0.29999999998835847</v>
      </c>
    </row>
    <row r="616" spans="1:14" s="7" customFormat="1" x14ac:dyDescent="0.25">
      <c r="A616" s="117"/>
      <c r="B616" s="125"/>
      <c r="C616" s="107"/>
      <c r="D616" s="68" t="s">
        <v>46</v>
      </c>
      <c r="E616" s="1">
        <v>197762.8</v>
      </c>
      <c r="F616" s="1">
        <v>197762.8</v>
      </c>
      <c r="G616" s="1">
        <v>197762.8</v>
      </c>
      <c r="H616" s="1">
        <v>197762.5</v>
      </c>
      <c r="I616" s="1">
        <v>197762.5</v>
      </c>
      <c r="J616" s="5">
        <f t="shared" si="235"/>
        <v>99.999848303118682</v>
      </c>
      <c r="K616" s="5">
        <f t="shared" si="236"/>
        <v>99.999848303118682</v>
      </c>
      <c r="L616" s="5">
        <f t="shared" si="237"/>
        <v>99.999848303118682</v>
      </c>
      <c r="M616" s="20"/>
      <c r="N616" s="19">
        <f>G616-H616</f>
        <v>0.29999999998835847</v>
      </c>
    </row>
    <row r="617" spans="1:14" s="7" customFormat="1" ht="30" x14ac:dyDescent="0.25">
      <c r="A617" s="117"/>
      <c r="B617" s="125"/>
      <c r="C617" s="107"/>
      <c r="D617" s="68" t="s">
        <v>759</v>
      </c>
      <c r="E617" s="1"/>
      <c r="F617" s="1"/>
      <c r="G617" s="1"/>
      <c r="H617" s="1"/>
      <c r="I617" s="1"/>
      <c r="J617" s="5"/>
      <c r="K617" s="5"/>
      <c r="L617" s="5"/>
      <c r="M617" s="20"/>
      <c r="N617" s="19"/>
    </row>
    <row r="618" spans="1:14" s="7" customFormat="1" x14ac:dyDescent="0.25">
      <c r="A618" s="117"/>
      <c r="B618" s="125"/>
      <c r="C618" s="107"/>
      <c r="D618" s="68" t="s">
        <v>760</v>
      </c>
      <c r="E618" s="1"/>
      <c r="F618" s="1"/>
      <c r="G618" s="1"/>
      <c r="H618" s="1"/>
      <c r="I618" s="1"/>
      <c r="J618" s="5" t="e">
        <f t="shared" si="235"/>
        <v>#DIV/0!</v>
      </c>
      <c r="K618" s="5" t="e">
        <f t="shared" si="236"/>
        <v>#DIV/0!</v>
      </c>
      <c r="L618" s="5" t="e">
        <f t="shared" si="237"/>
        <v>#DIV/0!</v>
      </c>
      <c r="M618" s="20"/>
      <c r="N618" s="19">
        <f>G618-H618</f>
        <v>0</v>
      </c>
    </row>
    <row r="619" spans="1:14" s="7" customFormat="1" ht="30" x14ac:dyDescent="0.25">
      <c r="A619" s="117"/>
      <c r="B619" s="125"/>
      <c r="C619" s="107"/>
      <c r="D619" s="68" t="s">
        <v>761</v>
      </c>
      <c r="E619" s="1"/>
      <c r="F619" s="1"/>
      <c r="G619" s="1"/>
      <c r="H619" s="1"/>
      <c r="I619" s="1"/>
      <c r="J619" s="5"/>
      <c r="K619" s="5"/>
      <c r="L619" s="5"/>
      <c r="M619" s="20"/>
      <c r="N619" s="19"/>
    </row>
    <row r="620" spans="1:14" s="7" customFormat="1" x14ac:dyDescent="0.25">
      <c r="A620" s="117"/>
      <c r="B620" s="125"/>
      <c r="C620" s="107"/>
      <c r="D620" s="68" t="s">
        <v>5</v>
      </c>
      <c r="E620" s="1"/>
      <c r="F620" s="1"/>
      <c r="G620" s="1"/>
      <c r="H620" s="1"/>
      <c r="I620" s="1"/>
      <c r="J620" s="5" t="e">
        <f t="shared" si="235"/>
        <v>#DIV/0!</v>
      </c>
      <c r="K620" s="5" t="e">
        <f t="shared" si="236"/>
        <v>#DIV/0!</v>
      </c>
      <c r="L620" s="5" t="e">
        <f t="shared" si="237"/>
        <v>#DIV/0!</v>
      </c>
      <c r="M620" s="20"/>
      <c r="N620" s="19">
        <f>G620-H620</f>
        <v>0</v>
      </c>
    </row>
    <row r="621" spans="1:14" s="7" customFormat="1" x14ac:dyDescent="0.25">
      <c r="A621" s="118"/>
      <c r="B621" s="126"/>
      <c r="C621" s="108"/>
      <c r="D621" s="68" t="s">
        <v>13</v>
      </c>
      <c r="E621" s="1">
        <v>0</v>
      </c>
      <c r="F621" s="1">
        <v>0</v>
      </c>
      <c r="G621" s="1">
        <v>0</v>
      </c>
      <c r="H621" s="1">
        <v>0</v>
      </c>
      <c r="I621" s="1">
        <v>0</v>
      </c>
      <c r="J621" s="5" t="e">
        <f t="shared" si="235"/>
        <v>#DIV/0!</v>
      </c>
      <c r="K621" s="5" t="e">
        <f t="shared" si="236"/>
        <v>#DIV/0!</v>
      </c>
      <c r="L621" s="5" t="e">
        <f t="shared" si="237"/>
        <v>#DIV/0!</v>
      </c>
      <c r="M621" s="20"/>
      <c r="N621" s="19">
        <f>G621-H621</f>
        <v>0</v>
      </c>
    </row>
    <row r="622" spans="1:14" s="27" customFormat="1" x14ac:dyDescent="0.25">
      <c r="A622" s="73" t="s">
        <v>195</v>
      </c>
      <c r="B622" s="122" t="s">
        <v>196</v>
      </c>
      <c r="C622" s="94" t="s">
        <v>12</v>
      </c>
      <c r="D622" s="9" t="s">
        <v>2</v>
      </c>
      <c r="E622" s="41">
        <f>E623+E625+E627+E628</f>
        <v>315</v>
      </c>
      <c r="F622" s="41">
        <f t="shared" ref="F622:I622" si="239">F623+F625+F627+F628</f>
        <v>315</v>
      </c>
      <c r="G622" s="41">
        <f t="shared" si="239"/>
        <v>315</v>
      </c>
      <c r="H622" s="41">
        <f t="shared" si="239"/>
        <v>315</v>
      </c>
      <c r="I622" s="41">
        <f t="shared" si="239"/>
        <v>315</v>
      </c>
      <c r="J622" s="5">
        <f t="shared" si="235"/>
        <v>100</v>
      </c>
      <c r="K622" s="5">
        <f t="shared" si="236"/>
        <v>100</v>
      </c>
      <c r="L622" s="5">
        <f t="shared" si="237"/>
        <v>100</v>
      </c>
      <c r="M622" s="20"/>
      <c r="N622" s="19">
        <f>G622-H622</f>
        <v>0</v>
      </c>
    </row>
    <row r="623" spans="1:14" s="27" customFormat="1" x14ac:dyDescent="0.25">
      <c r="A623" s="73"/>
      <c r="B623" s="122"/>
      <c r="C623" s="94"/>
      <c r="D623" s="9" t="s">
        <v>46</v>
      </c>
      <c r="E623" s="41">
        <f>E630+E637</f>
        <v>315</v>
      </c>
      <c r="F623" s="41">
        <f>F630+F637</f>
        <v>315</v>
      </c>
      <c r="G623" s="41">
        <f t="shared" ref="G623:I623" si="240">G630+G637</f>
        <v>315</v>
      </c>
      <c r="H623" s="41">
        <f t="shared" si="240"/>
        <v>315</v>
      </c>
      <c r="I623" s="41">
        <f t="shared" si="240"/>
        <v>315</v>
      </c>
      <c r="J623" s="5">
        <f t="shared" si="235"/>
        <v>100</v>
      </c>
      <c r="K623" s="5">
        <f t="shared" si="236"/>
        <v>100</v>
      </c>
      <c r="L623" s="5">
        <f t="shared" si="237"/>
        <v>100</v>
      </c>
      <c r="M623" s="20"/>
      <c r="N623" s="19">
        <f>G623-H623</f>
        <v>0</v>
      </c>
    </row>
    <row r="624" spans="1:14" s="27" customFormat="1" ht="30" x14ac:dyDescent="0.25">
      <c r="A624" s="73"/>
      <c r="B624" s="122"/>
      <c r="C624" s="94"/>
      <c r="D624" s="68" t="s">
        <v>759</v>
      </c>
      <c r="E624" s="41"/>
      <c r="F624" s="41"/>
      <c r="G624" s="41"/>
      <c r="H624" s="41"/>
      <c r="I624" s="41"/>
      <c r="J624" s="5"/>
      <c r="K624" s="5"/>
      <c r="L624" s="5"/>
      <c r="M624" s="20"/>
      <c r="N624" s="19"/>
    </row>
    <row r="625" spans="1:14" s="27" customFormat="1" x14ac:dyDescent="0.25">
      <c r="A625" s="73"/>
      <c r="B625" s="122"/>
      <c r="C625" s="94"/>
      <c r="D625" s="68" t="s">
        <v>760</v>
      </c>
      <c r="E625" s="41">
        <f>E632+E639</f>
        <v>0</v>
      </c>
      <c r="F625" s="41">
        <f>F632+F639</f>
        <v>0</v>
      </c>
      <c r="G625" s="41">
        <f>G632+G639</f>
        <v>0</v>
      </c>
      <c r="H625" s="41">
        <f>H632+H639</f>
        <v>0</v>
      </c>
      <c r="I625" s="41">
        <f>I632+I639</f>
        <v>0</v>
      </c>
      <c r="J625" s="5" t="e">
        <f t="shared" si="235"/>
        <v>#DIV/0!</v>
      </c>
      <c r="K625" s="5" t="e">
        <f t="shared" si="236"/>
        <v>#DIV/0!</v>
      </c>
      <c r="L625" s="5" t="e">
        <f t="shared" si="237"/>
        <v>#DIV/0!</v>
      </c>
      <c r="M625" s="20"/>
      <c r="N625" s="19">
        <f>G625-H625</f>
        <v>0</v>
      </c>
    </row>
    <row r="626" spans="1:14" s="27" customFormat="1" ht="30" x14ac:dyDescent="0.25">
      <c r="A626" s="73"/>
      <c r="B626" s="122"/>
      <c r="C626" s="94"/>
      <c r="D626" s="68" t="s">
        <v>761</v>
      </c>
      <c r="E626" s="41"/>
      <c r="F626" s="41"/>
      <c r="G626" s="41"/>
      <c r="H626" s="41"/>
      <c r="I626" s="41"/>
      <c r="J626" s="5"/>
      <c r="K626" s="5"/>
      <c r="L626" s="5"/>
      <c r="M626" s="20"/>
      <c r="N626" s="19"/>
    </row>
    <row r="627" spans="1:14" s="27" customFormat="1" x14ac:dyDescent="0.25">
      <c r="A627" s="73"/>
      <c r="B627" s="122"/>
      <c r="C627" s="94"/>
      <c r="D627" s="9" t="s">
        <v>5</v>
      </c>
      <c r="E627" s="41">
        <f t="shared" ref="E627:I628" si="241">E634+E641</f>
        <v>0</v>
      </c>
      <c r="F627" s="41">
        <f t="shared" si="241"/>
        <v>0</v>
      </c>
      <c r="G627" s="41">
        <f t="shared" si="241"/>
        <v>0</v>
      </c>
      <c r="H627" s="41">
        <f t="shared" si="241"/>
        <v>0</v>
      </c>
      <c r="I627" s="41">
        <f t="shared" si="241"/>
        <v>0</v>
      </c>
      <c r="J627" s="5" t="e">
        <f t="shared" si="235"/>
        <v>#DIV/0!</v>
      </c>
      <c r="K627" s="5" t="e">
        <f t="shared" si="236"/>
        <v>#DIV/0!</v>
      </c>
      <c r="L627" s="5" t="e">
        <f t="shared" si="237"/>
        <v>#DIV/0!</v>
      </c>
      <c r="M627" s="20"/>
      <c r="N627" s="19">
        <f>G627-H627</f>
        <v>0</v>
      </c>
    </row>
    <row r="628" spans="1:14" s="27" customFormat="1" x14ac:dyDescent="0.25">
      <c r="A628" s="73"/>
      <c r="B628" s="122"/>
      <c r="C628" s="94"/>
      <c r="D628" s="9" t="s">
        <v>138</v>
      </c>
      <c r="E628" s="41">
        <f t="shared" si="241"/>
        <v>0</v>
      </c>
      <c r="F628" s="41">
        <f t="shared" si="241"/>
        <v>0</v>
      </c>
      <c r="G628" s="41">
        <f t="shared" si="241"/>
        <v>0</v>
      </c>
      <c r="H628" s="41">
        <f t="shared" si="241"/>
        <v>0</v>
      </c>
      <c r="I628" s="41">
        <f t="shared" si="241"/>
        <v>0</v>
      </c>
      <c r="J628" s="5" t="e">
        <f t="shared" si="235"/>
        <v>#DIV/0!</v>
      </c>
      <c r="K628" s="5" t="e">
        <f t="shared" si="236"/>
        <v>#DIV/0!</v>
      </c>
      <c r="L628" s="5" t="e">
        <f t="shared" si="237"/>
        <v>#DIV/0!</v>
      </c>
      <c r="M628" s="20"/>
      <c r="N628" s="19">
        <f>G628-H628</f>
        <v>0</v>
      </c>
    </row>
    <row r="629" spans="1:14" s="7" customFormat="1" x14ac:dyDescent="0.25">
      <c r="A629" s="73" t="s">
        <v>197</v>
      </c>
      <c r="B629" s="71" t="s">
        <v>198</v>
      </c>
      <c r="C629" s="94" t="s">
        <v>199</v>
      </c>
      <c r="D629" s="68" t="s">
        <v>2</v>
      </c>
      <c r="E629" s="1">
        <f>E630</f>
        <v>270</v>
      </c>
      <c r="F629" s="1">
        <f>F630</f>
        <v>270</v>
      </c>
      <c r="G629" s="1">
        <f>G630</f>
        <v>270</v>
      </c>
      <c r="H629" s="1">
        <f>H630</f>
        <v>270</v>
      </c>
      <c r="I629" s="1">
        <f>I630</f>
        <v>270</v>
      </c>
      <c r="J629" s="5">
        <f t="shared" si="235"/>
        <v>100</v>
      </c>
      <c r="K629" s="5">
        <f t="shared" si="236"/>
        <v>100</v>
      </c>
      <c r="L629" s="5">
        <f t="shared" si="237"/>
        <v>100</v>
      </c>
      <c r="M629" s="20"/>
      <c r="N629" s="19">
        <f>G629-H629</f>
        <v>0</v>
      </c>
    </row>
    <row r="630" spans="1:14" s="7" customFormat="1" x14ac:dyDescent="0.25">
      <c r="A630" s="73"/>
      <c r="B630" s="71"/>
      <c r="C630" s="94"/>
      <c r="D630" s="68" t="s">
        <v>46</v>
      </c>
      <c r="E630" s="1">
        <v>270</v>
      </c>
      <c r="F630" s="1">
        <v>270</v>
      </c>
      <c r="G630" s="1">
        <v>270</v>
      </c>
      <c r="H630" s="1">
        <v>270</v>
      </c>
      <c r="I630" s="1">
        <v>270</v>
      </c>
      <c r="J630" s="5">
        <f t="shared" si="235"/>
        <v>100</v>
      </c>
      <c r="K630" s="5">
        <f t="shared" si="236"/>
        <v>100</v>
      </c>
      <c r="L630" s="5">
        <f t="shared" si="237"/>
        <v>100</v>
      </c>
      <c r="M630" s="20"/>
      <c r="N630" s="19">
        <f>G630-H630</f>
        <v>0</v>
      </c>
    </row>
    <row r="631" spans="1:14" s="7" customFormat="1" ht="30" x14ac:dyDescent="0.25">
      <c r="A631" s="73"/>
      <c r="B631" s="71"/>
      <c r="C631" s="94"/>
      <c r="D631" s="68" t="s">
        <v>759</v>
      </c>
      <c r="E631" s="1"/>
      <c r="F631" s="1"/>
      <c r="G631" s="1"/>
      <c r="H631" s="1"/>
      <c r="I631" s="1"/>
      <c r="J631" s="5"/>
      <c r="K631" s="5"/>
      <c r="L631" s="5"/>
      <c r="M631" s="20"/>
      <c r="N631" s="19"/>
    </row>
    <row r="632" spans="1:14" s="7" customFormat="1" x14ac:dyDescent="0.25">
      <c r="A632" s="73"/>
      <c r="B632" s="71"/>
      <c r="C632" s="94"/>
      <c r="D632" s="68" t="s">
        <v>760</v>
      </c>
      <c r="E632" s="1">
        <v>0</v>
      </c>
      <c r="F632" s="1">
        <v>0</v>
      </c>
      <c r="G632" s="1">
        <v>0</v>
      </c>
      <c r="H632" s="1">
        <v>0</v>
      </c>
      <c r="I632" s="1">
        <v>0</v>
      </c>
      <c r="J632" s="5" t="e">
        <f t="shared" si="235"/>
        <v>#DIV/0!</v>
      </c>
      <c r="K632" s="5" t="e">
        <f t="shared" si="236"/>
        <v>#DIV/0!</v>
      </c>
      <c r="L632" s="5" t="e">
        <f t="shared" si="237"/>
        <v>#DIV/0!</v>
      </c>
      <c r="M632" s="20"/>
      <c r="N632" s="19">
        <f>G632-H632</f>
        <v>0</v>
      </c>
    </row>
    <row r="633" spans="1:14" s="7" customFormat="1" ht="30" x14ac:dyDescent="0.25">
      <c r="A633" s="73"/>
      <c r="B633" s="71"/>
      <c r="C633" s="94"/>
      <c r="D633" s="68" t="s">
        <v>761</v>
      </c>
      <c r="E633" s="1"/>
      <c r="F633" s="1"/>
      <c r="G633" s="1"/>
      <c r="H633" s="1"/>
      <c r="I633" s="1"/>
      <c r="J633" s="5"/>
      <c r="K633" s="5"/>
      <c r="L633" s="5"/>
      <c r="M633" s="20"/>
      <c r="N633" s="19"/>
    </row>
    <row r="634" spans="1:14" s="7" customFormat="1" x14ac:dyDescent="0.25">
      <c r="A634" s="73"/>
      <c r="B634" s="71"/>
      <c r="C634" s="94"/>
      <c r="D634" s="68" t="s">
        <v>5</v>
      </c>
      <c r="E634" s="1">
        <v>0</v>
      </c>
      <c r="F634" s="1">
        <v>0</v>
      </c>
      <c r="G634" s="1">
        <v>0</v>
      </c>
      <c r="H634" s="1">
        <v>0</v>
      </c>
      <c r="I634" s="1">
        <v>0</v>
      </c>
      <c r="J634" s="5" t="e">
        <f t="shared" si="235"/>
        <v>#DIV/0!</v>
      </c>
      <c r="K634" s="5" t="e">
        <f t="shared" si="236"/>
        <v>#DIV/0!</v>
      </c>
      <c r="L634" s="5" t="e">
        <f t="shared" si="237"/>
        <v>#DIV/0!</v>
      </c>
      <c r="M634" s="20"/>
      <c r="N634" s="19">
        <f>G634-H634</f>
        <v>0</v>
      </c>
    </row>
    <row r="635" spans="1:14" s="7" customFormat="1" x14ac:dyDescent="0.25">
      <c r="A635" s="73"/>
      <c r="B635" s="71"/>
      <c r="C635" s="94"/>
      <c r="D635" s="68" t="s">
        <v>13</v>
      </c>
      <c r="E635" s="1">
        <v>0</v>
      </c>
      <c r="F635" s="1">
        <v>0</v>
      </c>
      <c r="G635" s="1">
        <v>0</v>
      </c>
      <c r="H635" s="1">
        <v>0</v>
      </c>
      <c r="I635" s="1">
        <v>0</v>
      </c>
      <c r="J635" s="5" t="e">
        <f t="shared" si="235"/>
        <v>#DIV/0!</v>
      </c>
      <c r="K635" s="5" t="e">
        <f t="shared" si="236"/>
        <v>#DIV/0!</v>
      </c>
      <c r="L635" s="5" t="e">
        <f t="shared" si="237"/>
        <v>#DIV/0!</v>
      </c>
      <c r="M635" s="20"/>
      <c r="N635" s="19">
        <f>G635-H635</f>
        <v>0</v>
      </c>
    </row>
    <row r="636" spans="1:14" s="7" customFormat="1" x14ac:dyDescent="0.25">
      <c r="A636" s="73" t="s">
        <v>200</v>
      </c>
      <c r="B636" s="71" t="s">
        <v>201</v>
      </c>
      <c r="C636" s="94" t="s">
        <v>202</v>
      </c>
      <c r="D636" s="68" t="s">
        <v>2</v>
      </c>
      <c r="E636" s="1">
        <f>E637</f>
        <v>45</v>
      </c>
      <c r="F636" s="1">
        <f>F637</f>
        <v>45</v>
      </c>
      <c r="G636" s="1">
        <f>G637</f>
        <v>45</v>
      </c>
      <c r="H636" s="1">
        <f>H637</f>
        <v>45</v>
      </c>
      <c r="I636" s="1">
        <f>I637</f>
        <v>45</v>
      </c>
      <c r="J636" s="5">
        <f t="shared" si="235"/>
        <v>100</v>
      </c>
      <c r="K636" s="5">
        <f t="shared" si="236"/>
        <v>100</v>
      </c>
      <c r="L636" s="5">
        <f t="shared" si="237"/>
        <v>100</v>
      </c>
      <c r="M636" s="20"/>
      <c r="N636" s="19">
        <f>G636-H636</f>
        <v>0</v>
      </c>
    </row>
    <row r="637" spans="1:14" s="7" customFormat="1" x14ac:dyDescent="0.25">
      <c r="A637" s="73"/>
      <c r="B637" s="71"/>
      <c r="C637" s="94"/>
      <c r="D637" s="68" t="s">
        <v>46</v>
      </c>
      <c r="E637" s="1">
        <v>45</v>
      </c>
      <c r="F637" s="1">
        <v>45</v>
      </c>
      <c r="G637" s="1">
        <v>45</v>
      </c>
      <c r="H637" s="1">
        <v>45</v>
      </c>
      <c r="I637" s="1">
        <v>45</v>
      </c>
      <c r="J637" s="5">
        <f t="shared" si="235"/>
        <v>100</v>
      </c>
      <c r="K637" s="5">
        <f t="shared" si="236"/>
        <v>100</v>
      </c>
      <c r="L637" s="5">
        <f t="shared" si="237"/>
        <v>100</v>
      </c>
      <c r="M637" s="20"/>
      <c r="N637" s="19">
        <f>G637-H637</f>
        <v>0</v>
      </c>
    </row>
    <row r="638" spans="1:14" s="7" customFormat="1" ht="30" x14ac:dyDescent="0.25">
      <c r="A638" s="73"/>
      <c r="B638" s="71"/>
      <c r="C638" s="94"/>
      <c r="D638" s="68" t="s">
        <v>759</v>
      </c>
      <c r="E638" s="1"/>
      <c r="F638" s="1"/>
      <c r="G638" s="1"/>
      <c r="H638" s="1"/>
      <c r="I638" s="1"/>
      <c r="J638" s="5"/>
      <c r="K638" s="5"/>
      <c r="L638" s="5"/>
      <c r="M638" s="20"/>
      <c r="N638" s="19"/>
    </row>
    <row r="639" spans="1:14" s="7" customFormat="1" x14ac:dyDescent="0.25">
      <c r="A639" s="73"/>
      <c r="B639" s="71"/>
      <c r="C639" s="94"/>
      <c r="D639" s="68" t="s">
        <v>760</v>
      </c>
      <c r="E639" s="1">
        <v>0</v>
      </c>
      <c r="F639" s="1">
        <v>0</v>
      </c>
      <c r="G639" s="1">
        <v>0</v>
      </c>
      <c r="H639" s="1">
        <v>0</v>
      </c>
      <c r="I639" s="1">
        <v>0</v>
      </c>
      <c r="J639" s="5" t="e">
        <f t="shared" si="235"/>
        <v>#DIV/0!</v>
      </c>
      <c r="K639" s="5" t="e">
        <f t="shared" si="236"/>
        <v>#DIV/0!</v>
      </c>
      <c r="L639" s="5" t="e">
        <f t="shared" si="237"/>
        <v>#DIV/0!</v>
      </c>
      <c r="M639" s="20"/>
      <c r="N639" s="19">
        <f>G639-H639</f>
        <v>0</v>
      </c>
    </row>
    <row r="640" spans="1:14" s="7" customFormat="1" ht="30" x14ac:dyDescent="0.25">
      <c r="A640" s="73"/>
      <c r="B640" s="71"/>
      <c r="C640" s="94"/>
      <c r="D640" s="68" t="s">
        <v>761</v>
      </c>
      <c r="E640" s="1"/>
      <c r="F640" s="1"/>
      <c r="G640" s="1"/>
      <c r="H640" s="1"/>
      <c r="I640" s="1"/>
      <c r="J640" s="5"/>
      <c r="K640" s="5"/>
      <c r="L640" s="5"/>
      <c r="M640" s="20"/>
      <c r="N640" s="19"/>
    </row>
    <row r="641" spans="1:14" s="7" customFormat="1" x14ac:dyDescent="0.25">
      <c r="A641" s="73"/>
      <c r="B641" s="71"/>
      <c r="C641" s="94"/>
      <c r="D641" s="68" t="s">
        <v>5</v>
      </c>
      <c r="E641" s="1">
        <v>0</v>
      </c>
      <c r="F641" s="1">
        <v>0</v>
      </c>
      <c r="G641" s="1">
        <v>0</v>
      </c>
      <c r="H641" s="1">
        <v>0</v>
      </c>
      <c r="I641" s="1">
        <v>0</v>
      </c>
      <c r="J641" s="5" t="e">
        <f t="shared" si="235"/>
        <v>#DIV/0!</v>
      </c>
      <c r="K641" s="5" t="e">
        <f t="shared" si="236"/>
        <v>#DIV/0!</v>
      </c>
      <c r="L641" s="5" t="e">
        <f t="shared" si="237"/>
        <v>#DIV/0!</v>
      </c>
      <c r="M641" s="20"/>
      <c r="N641" s="19">
        <f>G641-H641</f>
        <v>0</v>
      </c>
    </row>
    <row r="642" spans="1:14" s="7" customFormat="1" x14ac:dyDescent="0.25">
      <c r="A642" s="73"/>
      <c r="B642" s="71"/>
      <c r="C642" s="94"/>
      <c r="D642" s="68" t="s">
        <v>13</v>
      </c>
      <c r="E642" s="1">
        <v>0</v>
      </c>
      <c r="F642" s="1">
        <v>0</v>
      </c>
      <c r="G642" s="1">
        <v>0</v>
      </c>
      <c r="H642" s="1">
        <v>0</v>
      </c>
      <c r="I642" s="1">
        <v>0</v>
      </c>
      <c r="J642" s="5" t="e">
        <f t="shared" si="235"/>
        <v>#DIV/0!</v>
      </c>
      <c r="K642" s="5" t="e">
        <f t="shared" si="236"/>
        <v>#DIV/0!</v>
      </c>
      <c r="L642" s="5" t="e">
        <f t="shared" si="237"/>
        <v>#DIV/0!</v>
      </c>
      <c r="M642" s="20"/>
      <c r="N642" s="19">
        <f>G642-H642</f>
        <v>0</v>
      </c>
    </row>
    <row r="643" spans="1:14" s="27" customFormat="1" x14ac:dyDescent="0.25">
      <c r="A643" s="91" t="s">
        <v>203</v>
      </c>
      <c r="B643" s="71" t="s">
        <v>204</v>
      </c>
      <c r="C643" s="94" t="s">
        <v>205</v>
      </c>
      <c r="D643" s="9" t="s">
        <v>2</v>
      </c>
      <c r="E643" s="41">
        <f t="shared" ref="E643:I643" si="242">E644+E646+E648+E649</f>
        <v>675</v>
      </c>
      <c r="F643" s="41">
        <f t="shared" si="242"/>
        <v>675</v>
      </c>
      <c r="G643" s="41">
        <f t="shared" si="242"/>
        <v>675</v>
      </c>
      <c r="H643" s="41">
        <f t="shared" si="242"/>
        <v>675</v>
      </c>
      <c r="I643" s="41">
        <f t="shared" si="242"/>
        <v>675</v>
      </c>
      <c r="J643" s="5">
        <f t="shared" si="235"/>
        <v>100</v>
      </c>
      <c r="K643" s="5">
        <f t="shared" si="236"/>
        <v>100</v>
      </c>
      <c r="L643" s="5">
        <f t="shared" si="237"/>
        <v>100</v>
      </c>
      <c r="M643" s="20"/>
      <c r="N643" s="19">
        <f>G643-H643</f>
        <v>0</v>
      </c>
    </row>
    <row r="644" spans="1:14" s="27" customFormat="1" x14ac:dyDescent="0.25">
      <c r="A644" s="91"/>
      <c r="B644" s="71"/>
      <c r="C644" s="94"/>
      <c r="D644" s="9" t="s">
        <v>46</v>
      </c>
      <c r="E644" s="41">
        <f>E651+E658</f>
        <v>675</v>
      </c>
      <c r="F644" s="41">
        <f>F651+F658</f>
        <v>675</v>
      </c>
      <c r="G644" s="41">
        <f>G651+G658</f>
        <v>675</v>
      </c>
      <c r="H644" s="41">
        <f>H651+H658</f>
        <v>675</v>
      </c>
      <c r="I644" s="41">
        <f>I651+I658</f>
        <v>675</v>
      </c>
      <c r="J644" s="5">
        <f t="shared" si="235"/>
        <v>100</v>
      </c>
      <c r="K644" s="5">
        <f t="shared" si="236"/>
        <v>100</v>
      </c>
      <c r="L644" s="5">
        <f t="shared" si="237"/>
        <v>100</v>
      </c>
      <c r="M644" s="20"/>
      <c r="N644" s="19">
        <f>G644-H644</f>
        <v>0</v>
      </c>
    </row>
    <row r="645" spans="1:14" s="27" customFormat="1" ht="30" x14ac:dyDescent="0.25">
      <c r="A645" s="91"/>
      <c r="B645" s="71"/>
      <c r="C645" s="94"/>
      <c r="D645" s="68" t="s">
        <v>759</v>
      </c>
      <c r="E645" s="41"/>
      <c r="F645" s="41"/>
      <c r="G645" s="41"/>
      <c r="H645" s="41"/>
      <c r="I645" s="41"/>
      <c r="J645" s="5"/>
      <c r="K645" s="5"/>
      <c r="L645" s="5"/>
      <c r="M645" s="20"/>
      <c r="N645" s="19"/>
    </row>
    <row r="646" spans="1:14" s="27" customFormat="1" x14ac:dyDescent="0.25">
      <c r="A646" s="91"/>
      <c r="B646" s="71"/>
      <c r="C646" s="94"/>
      <c r="D646" s="68" t="s">
        <v>760</v>
      </c>
      <c r="E646" s="41">
        <f>E653+E660</f>
        <v>0</v>
      </c>
      <c r="F646" s="41">
        <f>F653+F660</f>
        <v>0</v>
      </c>
      <c r="G646" s="41">
        <f>G653+G660</f>
        <v>0</v>
      </c>
      <c r="H646" s="41">
        <f>H653+H660</f>
        <v>0</v>
      </c>
      <c r="I646" s="41">
        <f>I653+I660</f>
        <v>0</v>
      </c>
      <c r="J646" s="5" t="e">
        <f t="shared" si="235"/>
        <v>#DIV/0!</v>
      </c>
      <c r="K646" s="5" t="e">
        <f t="shared" si="236"/>
        <v>#DIV/0!</v>
      </c>
      <c r="L646" s="5" t="e">
        <f t="shared" si="237"/>
        <v>#DIV/0!</v>
      </c>
      <c r="M646" s="20"/>
      <c r="N646" s="19">
        <f>G646-H646</f>
        <v>0</v>
      </c>
    </row>
    <row r="647" spans="1:14" s="27" customFormat="1" ht="30" x14ac:dyDescent="0.25">
      <c r="A647" s="91"/>
      <c r="B647" s="71"/>
      <c r="C647" s="94"/>
      <c r="D647" s="68" t="s">
        <v>761</v>
      </c>
      <c r="E647" s="41"/>
      <c r="F647" s="41"/>
      <c r="G647" s="41"/>
      <c r="H647" s="41"/>
      <c r="I647" s="41"/>
      <c r="J647" s="5"/>
      <c r="K647" s="5"/>
      <c r="L647" s="5"/>
      <c r="M647" s="20"/>
      <c r="N647" s="19"/>
    </row>
    <row r="648" spans="1:14" s="24" customFormat="1" x14ac:dyDescent="0.25">
      <c r="A648" s="91"/>
      <c r="B648" s="71"/>
      <c r="C648" s="94"/>
      <c r="D648" s="9" t="s">
        <v>5</v>
      </c>
      <c r="E648" s="41">
        <f t="shared" ref="E648:I649" si="243">E655+E662</f>
        <v>0</v>
      </c>
      <c r="F648" s="41">
        <f t="shared" si="243"/>
        <v>0</v>
      </c>
      <c r="G648" s="41">
        <f t="shared" si="243"/>
        <v>0</v>
      </c>
      <c r="H648" s="41">
        <f t="shared" si="243"/>
        <v>0</v>
      </c>
      <c r="I648" s="41">
        <f t="shared" si="243"/>
        <v>0</v>
      </c>
      <c r="J648" s="5" t="e">
        <f t="shared" si="235"/>
        <v>#DIV/0!</v>
      </c>
      <c r="K648" s="5" t="e">
        <f t="shared" si="236"/>
        <v>#DIV/0!</v>
      </c>
      <c r="L648" s="5" t="e">
        <f t="shared" si="237"/>
        <v>#DIV/0!</v>
      </c>
      <c r="M648" s="20"/>
      <c r="N648" s="19">
        <f>G648-H648</f>
        <v>0</v>
      </c>
    </row>
    <row r="649" spans="1:14" s="24" customFormat="1" x14ac:dyDescent="0.25">
      <c r="A649" s="91"/>
      <c r="B649" s="71"/>
      <c r="C649" s="94"/>
      <c r="D649" s="9" t="s">
        <v>138</v>
      </c>
      <c r="E649" s="41">
        <f t="shared" si="243"/>
        <v>0</v>
      </c>
      <c r="F649" s="41">
        <f t="shared" si="243"/>
        <v>0</v>
      </c>
      <c r="G649" s="41">
        <f t="shared" si="243"/>
        <v>0</v>
      </c>
      <c r="H649" s="41">
        <f t="shared" si="243"/>
        <v>0</v>
      </c>
      <c r="I649" s="41">
        <f t="shared" si="243"/>
        <v>0</v>
      </c>
      <c r="J649" s="5" t="e">
        <f t="shared" si="235"/>
        <v>#DIV/0!</v>
      </c>
      <c r="K649" s="5" t="e">
        <f t="shared" si="236"/>
        <v>#DIV/0!</v>
      </c>
      <c r="L649" s="5" t="e">
        <f t="shared" si="237"/>
        <v>#DIV/0!</v>
      </c>
      <c r="M649" s="20"/>
      <c r="N649" s="19">
        <f>G649-H649</f>
        <v>0</v>
      </c>
    </row>
    <row r="650" spans="1:14" s="7" customFormat="1" x14ac:dyDescent="0.25">
      <c r="A650" s="91" t="s">
        <v>206</v>
      </c>
      <c r="B650" s="122" t="s">
        <v>207</v>
      </c>
      <c r="C650" s="94" t="s">
        <v>199</v>
      </c>
      <c r="D650" s="68" t="s">
        <v>2</v>
      </c>
      <c r="E650" s="1">
        <f>SUM(E651:E653)</f>
        <v>405</v>
      </c>
      <c r="F650" s="1">
        <f>SUM(F651:F653)</f>
        <v>405</v>
      </c>
      <c r="G650" s="1">
        <f>SUM(G651:G653)</f>
        <v>405</v>
      </c>
      <c r="H650" s="1">
        <f>SUM(H651:H653)</f>
        <v>405</v>
      </c>
      <c r="I650" s="1">
        <f>SUM(I651:I653)</f>
        <v>405</v>
      </c>
      <c r="J650" s="5">
        <f t="shared" si="235"/>
        <v>100</v>
      </c>
      <c r="K650" s="5">
        <f t="shared" si="236"/>
        <v>100</v>
      </c>
      <c r="L650" s="5">
        <f t="shared" si="237"/>
        <v>100</v>
      </c>
      <c r="M650" s="20"/>
      <c r="N650" s="19">
        <f>G650-H650</f>
        <v>0</v>
      </c>
    </row>
    <row r="651" spans="1:14" s="7" customFormat="1" x14ac:dyDescent="0.25">
      <c r="A651" s="91"/>
      <c r="B651" s="122"/>
      <c r="C651" s="94"/>
      <c r="D651" s="68" t="s">
        <v>46</v>
      </c>
      <c r="E651" s="1">
        <v>405</v>
      </c>
      <c r="F651" s="1">
        <v>405</v>
      </c>
      <c r="G651" s="1">
        <v>405</v>
      </c>
      <c r="H651" s="1">
        <v>405</v>
      </c>
      <c r="I651" s="1">
        <v>405</v>
      </c>
      <c r="J651" s="5">
        <f t="shared" si="235"/>
        <v>100</v>
      </c>
      <c r="K651" s="5">
        <f t="shared" si="236"/>
        <v>100</v>
      </c>
      <c r="L651" s="5">
        <f t="shared" si="237"/>
        <v>100</v>
      </c>
      <c r="M651" s="20"/>
      <c r="N651" s="19">
        <f>G651-H651</f>
        <v>0</v>
      </c>
    </row>
    <row r="652" spans="1:14" s="7" customFormat="1" ht="30" x14ac:dyDescent="0.25">
      <c r="A652" s="91"/>
      <c r="B652" s="122"/>
      <c r="C652" s="94"/>
      <c r="D652" s="68" t="s">
        <v>759</v>
      </c>
      <c r="E652" s="1"/>
      <c r="F652" s="1"/>
      <c r="G652" s="1"/>
      <c r="H652" s="1"/>
      <c r="I652" s="1"/>
      <c r="J652" s="5"/>
      <c r="K652" s="5"/>
      <c r="L652" s="5"/>
      <c r="M652" s="20"/>
      <c r="N652" s="19"/>
    </row>
    <row r="653" spans="1:14" s="7" customFormat="1" x14ac:dyDescent="0.25">
      <c r="A653" s="91"/>
      <c r="B653" s="122"/>
      <c r="C653" s="94"/>
      <c r="D653" s="68" t="s">
        <v>760</v>
      </c>
      <c r="E653" s="1">
        <v>0</v>
      </c>
      <c r="F653" s="1">
        <v>0</v>
      </c>
      <c r="G653" s="1">
        <v>0</v>
      </c>
      <c r="H653" s="1">
        <v>0</v>
      </c>
      <c r="I653" s="1">
        <v>0</v>
      </c>
      <c r="J653" s="5" t="e">
        <f t="shared" si="235"/>
        <v>#DIV/0!</v>
      </c>
      <c r="K653" s="5" t="e">
        <f t="shared" si="236"/>
        <v>#DIV/0!</v>
      </c>
      <c r="L653" s="5" t="e">
        <f t="shared" si="237"/>
        <v>#DIV/0!</v>
      </c>
      <c r="M653" s="20"/>
      <c r="N653" s="19">
        <f>G653-H653</f>
        <v>0</v>
      </c>
    </row>
    <row r="654" spans="1:14" s="7" customFormat="1" ht="30" x14ac:dyDescent="0.25">
      <c r="A654" s="91"/>
      <c r="B654" s="122"/>
      <c r="C654" s="94"/>
      <c r="D654" s="68" t="s">
        <v>761</v>
      </c>
      <c r="E654" s="1"/>
      <c r="F654" s="1"/>
      <c r="G654" s="1"/>
      <c r="H654" s="1"/>
      <c r="I654" s="1"/>
      <c r="J654" s="5"/>
      <c r="K654" s="5"/>
      <c r="L654" s="5"/>
      <c r="M654" s="20"/>
      <c r="N654" s="19"/>
    </row>
    <row r="655" spans="1:14" s="7" customFormat="1" x14ac:dyDescent="0.25">
      <c r="A655" s="91"/>
      <c r="B655" s="122"/>
      <c r="C655" s="94"/>
      <c r="D655" s="68" t="s">
        <v>5</v>
      </c>
      <c r="E655" s="1">
        <v>0</v>
      </c>
      <c r="F655" s="1">
        <v>0</v>
      </c>
      <c r="G655" s="1">
        <v>0</v>
      </c>
      <c r="H655" s="1">
        <v>0</v>
      </c>
      <c r="I655" s="1">
        <v>0</v>
      </c>
      <c r="J655" s="5" t="e">
        <f t="shared" si="235"/>
        <v>#DIV/0!</v>
      </c>
      <c r="K655" s="5" t="e">
        <f t="shared" si="236"/>
        <v>#DIV/0!</v>
      </c>
      <c r="L655" s="5" t="e">
        <f t="shared" si="237"/>
        <v>#DIV/0!</v>
      </c>
      <c r="M655" s="20"/>
      <c r="N655" s="19">
        <f>G655-H655</f>
        <v>0</v>
      </c>
    </row>
    <row r="656" spans="1:14" s="7" customFormat="1" x14ac:dyDescent="0.25">
      <c r="A656" s="91"/>
      <c r="B656" s="122"/>
      <c r="C656" s="94"/>
      <c r="D656" s="68" t="s">
        <v>13</v>
      </c>
      <c r="E656" s="1">
        <v>0</v>
      </c>
      <c r="F656" s="1">
        <v>0</v>
      </c>
      <c r="G656" s="1">
        <v>0</v>
      </c>
      <c r="H656" s="1">
        <v>0</v>
      </c>
      <c r="I656" s="1">
        <v>0</v>
      </c>
      <c r="J656" s="5" t="e">
        <f t="shared" si="235"/>
        <v>#DIV/0!</v>
      </c>
      <c r="K656" s="5" t="e">
        <f t="shared" si="236"/>
        <v>#DIV/0!</v>
      </c>
      <c r="L656" s="5" t="e">
        <f t="shared" si="237"/>
        <v>#DIV/0!</v>
      </c>
      <c r="M656" s="20"/>
      <c r="N656" s="19">
        <f>G656-H656</f>
        <v>0</v>
      </c>
    </row>
    <row r="657" spans="1:14" s="7" customFormat="1" x14ac:dyDescent="0.25">
      <c r="A657" s="91" t="s">
        <v>208</v>
      </c>
      <c r="B657" s="123" t="s">
        <v>209</v>
      </c>
      <c r="C657" s="94" t="s">
        <v>199</v>
      </c>
      <c r="D657" s="68" t="s">
        <v>2</v>
      </c>
      <c r="E657" s="1">
        <f>E658</f>
        <v>270</v>
      </c>
      <c r="F657" s="1">
        <f>F658</f>
        <v>270</v>
      </c>
      <c r="G657" s="1">
        <f>G658</f>
        <v>270</v>
      </c>
      <c r="H657" s="1">
        <f>H658</f>
        <v>270</v>
      </c>
      <c r="I657" s="1">
        <f>I658</f>
        <v>270</v>
      </c>
      <c r="J657" s="5">
        <f t="shared" si="235"/>
        <v>100</v>
      </c>
      <c r="K657" s="5">
        <f t="shared" si="236"/>
        <v>100</v>
      </c>
      <c r="L657" s="5">
        <f t="shared" si="237"/>
        <v>100</v>
      </c>
      <c r="M657" s="20"/>
      <c r="N657" s="19">
        <f>G657-H657</f>
        <v>0</v>
      </c>
    </row>
    <row r="658" spans="1:14" s="7" customFormat="1" x14ac:dyDescent="0.25">
      <c r="A658" s="91"/>
      <c r="B658" s="123"/>
      <c r="C658" s="94"/>
      <c r="D658" s="68" t="s">
        <v>46</v>
      </c>
      <c r="E658" s="1">
        <v>270</v>
      </c>
      <c r="F658" s="1">
        <v>270</v>
      </c>
      <c r="G658" s="1">
        <v>270</v>
      </c>
      <c r="H658" s="1">
        <v>270</v>
      </c>
      <c r="I658" s="1">
        <v>270</v>
      </c>
      <c r="J658" s="5">
        <f t="shared" si="235"/>
        <v>100</v>
      </c>
      <c r="K658" s="5">
        <f t="shared" si="236"/>
        <v>100</v>
      </c>
      <c r="L658" s="5">
        <f t="shared" si="237"/>
        <v>100</v>
      </c>
      <c r="M658" s="20"/>
      <c r="N658" s="19">
        <f>G658-H658</f>
        <v>0</v>
      </c>
    </row>
    <row r="659" spans="1:14" s="7" customFormat="1" ht="30" x14ac:dyDescent="0.25">
      <c r="A659" s="91"/>
      <c r="B659" s="123"/>
      <c r="C659" s="94"/>
      <c r="D659" s="68" t="s">
        <v>759</v>
      </c>
      <c r="E659" s="1"/>
      <c r="F659" s="1"/>
      <c r="G659" s="1"/>
      <c r="H659" s="1"/>
      <c r="I659" s="1"/>
      <c r="J659" s="5"/>
      <c r="K659" s="5"/>
      <c r="L659" s="5"/>
      <c r="M659" s="20"/>
      <c r="N659" s="19"/>
    </row>
    <row r="660" spans="1:14" s="7" customFormat="1" x14ac:dyDescent="0.25">
      <c r="A660" s="91"/>
      <c r="B660" s="123"/>
      <c r="C660" s="94"/>
      <c r="D660" s="68" t="s">
        <v>760</v>
      </c>
      <c r="E660" s="1">
        <v>0</v>
      </c>
      <c r="F660" s="1">
        <v>0</v>
      </c>
      <c r="G660" s="1">
        <v>0</v>
      </c>
      <c r="H660" s="1">
        <v>0</v>
      </c>
      <c r="I660" s="1">
        <v>0</v>
      </c>
      <c r="J660" s="5" t="e">
        <f t="shared" si="235"/>
        <v>#DIV/0!</v>
      </c>
      <c r="K660" s="5" t="e">
        <f t="shared" si="236"/>
        <v>#DIV/0!</v>
      </c>
      <c r="L660" s="5" t="e">
        <f t="shared" si="237"/>
        <v>#DIV/0!</v>
      </c>
      <c r="M660" s="20"/>
      <c r="N660" s="19">
        <f>G660-H660</f>
        <v>0</v>
      </c>
    </row>
    <row r="661" spans="1:14" s="7" customFormat="1" ht="30" x14ac:dyDescent="0.25">
      <c r="A661" s="91"/>
      <c r="B661" s="123"/>
      <c r="C661" s="94"/>
      <c r="D661" s="68" t="s">
        <v>761</v>
      </c>
      <c r="E661" s="1"/>
      <c r="F661" s="1"/>
      <c r="G661" s="1"/>
      <c r="H661" s="1"/>
      <c r="I661" s="1"/>
      <c r="J661" s="5"/>
      <c r="K661" s="5"/>
      <c r="L661" s="5"/>
      <c r="M661" s="20"/>
      <c r="N661" s="19"/>
    </row>
    <row r="662" spans="1:14" s="7" customFormat="1" x14ac:dyDescent="0.25">
      <c r="A662" s="91"/>
      <c r="B662" s="123"/>
      <c r="C662" s="94"/>
      <c r="D662" s="68" t="s">
        <v>5</v>
      </c>
      <c r="E662" s="1">
        <v>0</v>
      </c>
      <c r="F662" s="1">
        <v>0</v>
      </c>
      <c r="G662" s="1">
        <v>0</v>
      </c>
      <c r="H662" s="1">
        <v>0</v>
      </c>
      <c r="I662" s="1">
        <v>0</v>
      </c>
      <c r="J662" s="5" t="e">
        <f t="shared" si="235"/>
        <v>#DIV/0!</v>
      </c>
      <c r="K662" s="5" t="e">
        <f t="shared" si="236"/>
        <v>#DIV/0!</v>
      </c>
      <c r="L662" s="5" t="e">
        <f t="shared" si="237"/>
        <v>#DIV/0!</v>
      </c>
      <c r="M662" s="20"/>
      <c r="N662" s="19">
        <f>G662-H662</f>
        <v>0</v>
      </c>
    </row>
    <row r="663" spans="1:14" s="7" customFormat="1" x14ac:dyDescent="0.25">
      <c r="A663" s="91"/>
      <c r="B663" s="123"/>
      <c r="C663" s="94"/>
      <c r="D663" s="68" t="s">
        <v>13</v>
      </c>
      <c r="E663" s="1">
        <v>0</v>
      </c>
      <c r="F663" s="1">
        <v>0</v>
      </c>
      <c r="G663" s="1">
        <v>0</v>
      </c>
      <c r="H663" s="1">
        <v>0</v>
      </c>
      <c r="I663" s="1">
        <v>0</v>
      </c>
      <c r="J663" s="5" t="e">
        <f t="shared" si="235"/>
        <v>#DIV/0!</v>
      </c>
      <c r="K663" s="5" t="e">
        <f t="shared" si="236"/>
        <v>#DIV/0!</v>
      </c>
      <c r="L663" s="5" t="e">
        <f t="shared" si="237"/>
        <v>#DIV/0!</v>
      </c>
      <c r="M663" s="20"/>
      <c r="N663" s="19">
        <f>G663-H663</f>
        <v>0</v>
      </c>
    </row>
    <row r="664" spans="1:14" s="24" customFormat="1" x14ac:dyDescent="0.25">
      <c r="A664" s="91" t="s">
        <v>735</v>
      </c>
      <c r="B664" s="75" t="s">
        <v>644</v>
      </c>
      <c r="C664" s="75" t="s">
        <v>482</v>
      </c>
      <c r="D664" s="9" t="s">
        <v>2</v>
      </c>
      <c r="E664" s="41">
        <f t="shared" ref="E664:I664" si="244">E665+E667+E669+E670</f>
        <v>450</v>
      </c>
      <c r="F664" s="41">
        <f t="shared" si="244"/>
        <v>450</v>
      </c>
      <c r="G664" s="41">
        <f t="shared" si="244"/>
        <v>450</v>
      </c>
      <c r="H664" s="41">
        <f t="shared" si="244"/>
        <v>450</v>
      </c>
      <c r="I664" s="41">
        <f t="shared" si="244"/>
        <v>450</v>
      </c>
      <c r="J664" s="5">
        <f t="shared" si="235"/>
        <v>100</v>
      </c>
      <c r="K664" s="5">
        <f t="shared" si="236"/>
        <v>100</v>
      </c>
      <c r="L664" s="5">
        <f t="shared" si="237"/>
        <v>100</v>
      </c>
      <c r="M664" s="20"/>
      <c r="N664" s="19">
        <f>G664-H664</f>
        <v>0</v>
      </c>
    </row>
    <row r="665" spans="1:14" s="24" customFormat="1" x14ac:dyDescent="0.25">
      <c r="A665" s="91"/>
      <c r="B665" s="76"/>
      <c r="C665" s="76"/>
      <c r="D665" s="9" t="s">
        <v>46</v>
      </c>
      <c r="E665" s="41">
        <f>E672+E679</f>
        <v>450</v>
      </c>
      <c r="F665" s="41">
        <f>F672+F679</f>
        <v>450</v>
      </c>
      <c r="G665" s="41">
        <f>G672+G679</f>
        <v>450</v>
      </c>
      <c r="H665" s="41">
        <f>H672+H679</f>
        <v>450</v>
      </c>
      <c r="I665" s="41">
        <f>I672+I679</f>
        <v>450</v>
      </c>
      <c r="J665" s="5">
        <f t="shared" si="235"/>
        <v>100</v>
      </c>
      <c r="K665" s="5">
        <f t="shared" si="236"/>
        <v>100</v>
      </c>
      <c r="L665" s="5">
        <f t="shared" si="237"/>
        <v>100</v>
      </c>
      <c r="M665" s="20"/>
      <c r="N665" s="19">
        <f>G665-H665</f>
        <v>0</v>
      </c>
    </row>
    <row r="666" spans="1:14" s="24" customFormat="1" ht="30" x14ac:dyDescent="0.25">
      <c r="A666" s="91"/>
      <c r="B666" s="76"/>
      <c r="C666" s="76"/>
      <c r="D666" s="68" t="s">
        <v>759</v>
      </c>
      <c r="E666" s="41"/>
      <c r="F666" s="41"/>
      <c r="G666" s="41"/>
      <c r="H666" s="41"/>
      <c r="I666" s="41"/>
      <c r="J666" s="5"/>
      <c r="K666" s="5"/>
      <c r="L666" s="5"/>
      <c r="M666" s="20"/>
      <c r="N666" s="19"/>
    </row>
    <row r="667" spans="1:14" s="24" customFormat="1" x14ac:dyDescent="0.25">
      <c r="A667" s="91"/>
      <c r="B667" s="76"/>
      <c r="C667" s="76"/>
      <c r="D667" s="68" t="s">
        <v>760</v>
      </c>
      <c r="E667" s="41">
        <v>0</v>
      </c>
      <c r="F667" s="41">
        <v>0</v>
      </c>
      <c r="G667" s="41">
        <v>0</v>
      </c>
      <c r="H667" s="41">
        <v>0</v>
      </c>
      <c r="I667" s="41">
        <v>0</v>
      </c>
      <c r="J667" s="5" t="e">
        <f t="shared" si="235"/>
        <v>#DIV/0!</v>
      </c>
      <c r="K667" s="5" t="e">
        <f t="shared" si="236"/>
        <v>#DIV/0!</v>
      </c>
      <c r="L667" s="5" t="e">
        <f t="shared" si="237"/>
        <v>#DIV/0!</v>
      </c>
      <c r="M667" s="20"/>
      <c r="N667" s="19">
        <f>G667-H667</f>
        <v>0</v>
      </c>
    </row>
    <row r="668" spans="1:14" s="24" customFormat="1" ht="30" x14ac:dyDescent="0.25">
      <c r="A668" s="91"/>
      <c r="B668" s="76"/>
      <c r="C668" s="76"/>
      <c r="D668" s="68" t="s">
        <v>761</v>
      </c>
      <c r="E668" s="41"/>
      <c r="F668" s="41"/>
      <c r="G668" s="41"/>
      <c r="H668" s="41"/>
      <c r="I668" s="41"/>
      <c r="J668" s="5"/>
      <c r="K668" s="5"/>
      <c r="L668" s="5"/>
      <c r="M668" s="20"/>
      <c r="N668" s="19"/>
    </row>
    <row r="669" spans="1:14" s="24" customFormat="1" x14ac:dyDescent="0.25">
      <c r="A669" s="91"/>
      <c r="B669" s="76"/>
      <c r="C669" s="76"/>
      <c r="D669" s="9" t="s">
        <v>5</v>
      </c>
      <c r="E669" s="41">
        <v>0</v>
      </c>
      <c r="F669" s="41">
        <v>0</v>
      </c>
      <c r="G669" s="41">
        <v>0</v>
      </c>
      <c r="H669" s="41">
        <v>0</v>
      </c>
      <c r="I669" s="41">
        <v>0</v>
      </c>
      <c r="J669" s="5" t="e">
        <f t="shared" si="235"/>
        <v>#DIV/0!</v>
      </c>
      <c r="K669" s="5" t="e">
        <f t="shared" si="236"/>
        <v>#DIV/0!</v>
      </c>
      <c r="L669" s="5" t="e">
        <f t="shared" si="237"/>
        <v>#DIV/0!</v>
      </c>
      <c r="M669" s="20"/>
      <c r="N669" s="19">
        <f>G669-H669</f>
        <v>0</v>
      </c>
    </row>
    <row r="670" spans="1:14" s="24" customFormat="1" x14ac:dyDescent="0.25">
      <c r="A670" s="91"/>
      <c r="B670" s="77"/>
      <c r="C670" s="77"/>
      <c r="D670" s="9" t="s">
        <v>138</v>
      </c>
      <c r="E670" s="41">
        <v>0</v>
      </c>
      <c r="F670" s="41">
        <v>0</v>
      </c>
      <c r="G670" s="41">
        <v>0</v>
      </c>
      <c r="H670" s="41">
        <v>0</v>
      </c>
      <c r="I670" s="41">
        <v>0</v>
      </c>
      <c r="J670" s="5" t="e">
        <f t="shared" si="235"/>
        <v>#DIV/0!</v>
      </c>
      <c r="K670" s="5" t="e">
        <f t="shared" si="236"/>
        <v>#DIV/0!</v>
      </c>
      <c r="L670" s="5" t="e">
        <f t="shared" si="237"/>
        <v>#DIV/0!</v>
      </c>
      <c r="M670" s="20"/>
      <c r="N670" s="19">
        <f>G670-H670</f>
        <v>0</v>
      </c>
    </row>
    <row r="671" spans="1:14" s="7" customFormat="1" x14ac:dyDescent="0.25">
      <c r="A671" s="91" t="s">
        <v>210</v>
      </c>
      <c r="B671" s="71" t="s">
        <v>211</v>
      </c>
      <c r="C671" s="94" t="s">
        <v>212</v>
      </c>
      <c r="D671" s="68" t="s">
        <v>2</v>
      </c>
      <c r="E671" s="41">
        <f>E672+E674+E676+E677</f>
        <v>301.5</v>
      </c>
      <c r="F671" s="41">
        <f>F672+F674+F676+F677</f>
        <v>301.5</v>
      </c>
      <c r="G671" s="41">
        <f>G672+G674+G676+G677</f>
        <v>301.5</v>
      </c>
      <c r="H671" s="41">
        <f>H672+H674+H676+H677</f>
        <v>301.5</v>
      </c>
      <c r="I671" s="41">
        <f>I672+I674+I676+I677</f>
        <v>301.5</v>
      </c>
      <c r="J671" s="5">
        <f t="shared" si="235"/>
        <v>100</v>
      </c>
      <c r="K671" s="5">
        <f t="shared" si="236"/>
        <v>100</v>
      </c>
      <c r="L671" s="5">
        <f t="shared" si="237"/>
        <v>100</v>
      </c>
      <c r="M671" s="20"/>
      <c r="N671" s="19">
        <f>G671-H671</f>
        <v>0</v>
      </c>
    </row>
    <row r="672" spans="1:14" s="7" customFormat="1" x14ac:dyDescent="0.25">
      <c r="A672" s="91"/>
      <c r="B672" s="71"/>
      <c r="C672" s="94"/>
      <c r="D672" s="68" t="s">
        <v>46</v>
      </c>
      <c r="E672" s="1">
        <v>301.5</v>
      </c>
      <c r="F672" s="1">
        <v>301.5</v>
      </c>
      <c r="G672" s="1">
        <v>301.5</v>
      </c>
      <c r="H672" s="1">
        <v>301.5</v>
      </c>
      <c r="I672" s="1">
        <v>301.5</v>
      </c>
      <c r="J672" s="5">
        <f t="shared" si="235"/>
        <v>100</v>
      </c>
      <c r="K672" s="5">
        <f t="shared" si="236"/>
        <v>100</v>
      </c>
      <c r="L672" s="5">
        <f t="shared" si="237"/>
        <v>100</v>
      </c>
      <c r="M672" s="20"/>
      <c r="N672" s="19">
        <f>G672-H672</f>
        <v>0</v>
      </c>
    </row>
    <row r="673" spans="1:14" s="7" customFormat="1" ht="30" x14ac:dyDescent="0.25">
      <c r="A673" s="91"/>
      <c r="B673" s="71"/>
      <c r="C673" s="94"/>
      <c r="D673" s="68" t="s">
        <v>759</v>
      </c>
      <c r="E673" s="1"/>
      <c r="F673" s="1"/>
      <c r="G673" s="1"/>
      <c r="H673" s="1"/>
      <c r="I673" s="1"/>
      <c r="J673" s="5"/>
      <c r="K673" s="5"/>
      <c r="L673" s="5"/>
      <c r="M673" s="20"/>
      <c r="N673" s="19"/>
    </row>
    <row r="674" spans="1:14" s="7" customFormat="1" x14ac:dyDescent="0.25">
      <c r="A674" s="91"/>
      <c r="B674" s="71"/>
      <c r="C674" s="94"/>
      <c r="D674" s="68" t="s">
        <v>760</v>
      </c>
      <c r="E674" s="1">
        <v>0</v>
      </c>
      <c r="F674" s="1">
        <v>0</v>
      </c>
      <c r="G674" s="1">
        <v>0</v>
      </c>
      <c r="H674" s="1">
        <v>0</v>
      </c>
      <c r="I674" s="1">
        <v>0</v>
      </c>
      <c r="J674" s="5" t="e">
        <f t="shared" si="235"/>
        <v>#DIV/0!</v>
      </c>
      <c r="K674" s="5" t="e">
        <f t="shared" si="236"/>
        <v>#DIV/0!</v>
      </c>
      <c r="L674" s="5" t="e">
        <f t="shared" si="237"/>
        <v>#DIV/0!</v>
      </c>
      <c r="M674" s="20"/>
      <c r="N674" s="19">
        <f>G674-H674</f>
        <v>0</v>
      </c>
    </row>
    <row r="675" spans="1:14" s="7" customFormat="1" ht="30" x14ac:dyDescent="0.25">
      <c r="A675" s="91"/>
      <c r="B675" s="71"/>
      <c r="C675" s="94"/>
      <c r="D675" s="68" t="s">
        <v>761</v>
      </c>
      <c r="E675" s="1"/>
      <c r="F675" s="1"/>
      <c r="G675" s="1"/>
      <c r="H675" s="1"/>
      <c r="I675" s="1"/>
      <c r="J675" s="5"/>
      <c r="K675" s="5"/>
      <c r="L675" s="5"/>
      <c r="M675" s="20"/>
      <c r="N675" s="19"/>
    </row>
    <row r="676" spans="1:14" s="7" customFormat="1" x14ac:dyDescent="0.25">
      <c r="A676" s="91"/>
      <c r="B676" s="71"/>
      <c r="C676" s="94"/>
      <c r="D676" s="68" t="s">
        <v>5</v>
      </c>
      <c r="E676" s="1">
        <v>0</v>
      </c>
      <c r="F676" s="1">
        <v>0</v>
      </c>
      <c r="G676" s="1">
        <v>0</v>
      </c>
      <c r="H676" s="1">
        <v>0</v>
      </c>
      <c r="I676" s="1">
        <v>0</v>
      </c>
      <c r="J676" s="5" t="e">
        <f t="shared" si="235"/>
        <v>#DIV/0!</v>
      </c>
      <c r="K676" s="5" t="e">
        <f t="shared" si="236"/>
        <v>#DIV/0!</v>
      </c>
      <c r="L676" s="5" t="e">
        <f t="shared" si="237"/>
        <v>#DIV/0!</v>
      </c>
      <c r="M676" s="20"/>
      <c r="N676" s="19">
        <f>G676-H676</f>
        <v>0</v>
      </c>
    </row>
    <row r="677" spans="1:14" s="7" customFormat="1" x14ac:dyDescent="0.25">
      <c r="A677" s="91"/>
      <c r="B677" s="71"/>
      <c r="C677" s="94"/>
      <c r="D677" s="68" t="s">
        <v>13</v>
      </c>
      <c r="E677" s="1">
        <v>0</v>
      </c>
      <c r="F677" s="1">
        <v>0</v>
      </c>
      <c r="G677" s="1">
        <v>0</v>
      </c>
      <c r="H677" s="1">
        <v>0</v>
      </c>
      <c r="I677" s="1">
        <v>0</v>
      </c>
      <c r="J677" s="5" t="e">
        <f t="shared" si="235"/>
        <v>#DIV/0!</v>
      </c>
      <c r="K677" s="5" t="e">
        <f t="shared" si="236"/>
        <v>#DIV/0!</v>
      </c>
      <c r="L677" s="5" t="e">
        <f t="shared" si="237"/>
        <v>#DIV/0!</v>
      </c>
      <c r="M677" s="20"/>
      <c r="N677" s="19">
        <f>G677-H677</f>
        <v>0</v>
      </c>
    </row>
    <row r="678" spans="1:14" s="7" customFormat="1" x14ac:dyDescent="0.25">
      <c r="A678" s="91" t="s">
        <v>213</v>
      </c>
      <c r="B678" s="71" t="s">
        <v>214</v>
      </c>
      <c r="C678" s="94" t="s">
        <v>202</v>
      </c>
      <c r="D678" s="68" t="s">
        <v>2</v>
      </c>
      <c r="E678" s="1">
        <f>SUM(E679:E681)</f>
        <v>148.5</v>
      </c>
      <c r="F678" s="1">
        <f>SUM(F679:F681)</f>
        <v>148.5</v>
      </c>
      <c r="G678" s="1">
        <f>SUM(G679:G681)</f>
        <v>148.5</v>
      </c>
      <c r="H678" s="1">
        <f>SUM(H679:H681)</f>
        <v>148.5</v>
      </c>
      <c r="I678" s="1">
        <f>SUM(I679:I681)</f>
        <v>148.5</v>
      </c>
      <c r="J678" s="5">
        <f t="shared" si="235"/>
        <v>100</v>
      </c>
      <c r="K678" s="5">
        <f t="shared" si="236"/>
        <v>100</v>
      </c>
      <c r="L678" s="5">
        <f t="shared" si="237"/>
        <v>100</v>
      </c>
      <c r="M678" s="20"/>
      <c r="N678" s="19">
        <f>G678-H678</f>
        <v>0</v>
      </c>
    </row>
    <row r="679" spans="1:14" s="7" customFormat="1" x14ac:dyDescent="0.25">
      <c r="A679" s="91"/>
      <c r="B679" s="71"/>
      <c r="C679" s="94"/>
      <c r="D679" s="68" t="s">
        <v>46</v>
      </c>
      <c r="E679" s="1">
        <v>148.5</v>
      </c>
      <c r="F679" s="1">
        <v>148.5</v>
      </c>
      <c r="G679" s="1">
        <v>148.5</v>
      </c>
      <c r="H679" s="1">
        <v>148.5</v>
      </c>
      <c r="I679" s="1">
        <v>148.5</v>
      </c>
      <c r="J679" s="5">
        <f t="shared" si="235"/>
        <v>100</v>
      </c>
      <c r="K679" s="5">
        <f t="shared" si="236"/>
        <v>100</v>
      </c>
      <c r="L679" s="5">
        <f t="shared" si="237"/>
        <v>100</v>
      </c>
      <c r="M679" s="20"/>
      <c r="N679" s="19">
        <f>G679-H679</f>
        <v>0</v>
      </c>
    </row>
    <row r="680" spans="1:14" s="7" customFormat="1" ht="30" x14ac:dyDescent="0.25">
      <c r="A680" s="91"/>
      <c r="B680" s="71"/>
      <c r="C680" s="94"/>
      <c r="D680" s="68" t="s">
        <v>759</v>
      </c>
      <c r="E680" s="1"/>
      <c r="F680" s="1"/>
      <c r="G680" s="1"/>
      <c r="H680" s="1"/>
      <c r="I680" s="1"/>
      <c r="J680" s="5"/>
      <c r="K680" s="5"/>
      <c r="L680" s="5"/>
      <c r="M680" s="20"/>
      <c r="N680" s="19"/>
    </row>
    <row r="681" spans="1:14" s="7" customFormat="1" x14ac:dyDescent="0.25">
      <c r="A681" s="91"/>
      <c r="B681" s="71"/>
      <c r="C681" s="94"/>
      <c r="D681" s="68" t="s">
        <v>760</v>
      </c>
      <c r="E681" s="1">
        <v>0</v>
      </c>
      <c r="F681" s="1">
        <v>0</v>
      </c>
      <c r="G681" s="1">
        <v>0</v>
      </c>
      <c r="H681" s="1">
        <v>0</v>
      </c>
      <c r="I681" s="1">
        <v>0</v>
      </c>
      <c r="J681" s="5" t="e">
        <f t="shared" si="235"/>
        <v>#DIV/0!</v>
      </c>
      <c r="K681" s="5" t="e">
        <f t="shared" si="236"/>
        <v>#DIV/0!</v>
      </c>
      <c r="L681" s="5" t="e">
        <f t="shared" si="237"/>
        <v>#DIV/0!</v>
      </c>
      <c r="M681" s="20"/>
      <c r="N681" s="19">
        <f>G681-H681</f>
        <v>0</v>
      </c>
    </row>
    <row r="682" spans="1:14" s="7" customFormat="1" ht="30" x14ac:dyDescent="0.25">
      <c r="A682" s="91"/>
      <c r="B682" s="71"/>
      <c r="C682" s="94"/>
      <c r="D682" s="68" t="s">
        <v>761</v>
      </c>
      <c r="E682" s="1"/>
      <c r="F682" s="1"/>
      <c r="G682" s="1"/>
      <c r="H682" s="1"/>
      <c r="I682" s="1"/>
      <c r="J682" s="5"/>
      <c r="K682" s="5"/>
      <c r="L682" s="5"/>
      <c r="M682" s="20"/>
      <c r="N682" s="19"/>
    </row>
    <row r="683" spans="1:14" s="7" customFormat="1" x14ac:dyDescent="0.25">
      <c r="A683" s="91"/>
      <c r="B683" s="71"/>
      <c r="C683" s="94"/>
      <c r="D683" s="68" t="s">
        <v>5</v>
      </c>
      <c r="E683" s="1">
        <v>0</v>
      </c>
      <c r="F683" s="1">
        <v>0</v>
      </c>
      <c r="G683" s="1">
        <v>0</v>
      </c>
      <c r="H683" s="1">
        <v>0</v>
      </c>
      <c r="I683" s="1">
        <v>0</v>
      </c>
      <c r="J683" s="5" t="e">
        <f t="shared" si="235"/>
        <v>#DIV/0!</v>
      </c>
      <c r="K683" s="5" t="e">
        <f t="shared" si="236"/>
        <v>#DIV/0!</v>
      </c>
      <c r="L683" s="5" t="e">
        <f t="shared" si="237"/>
        <v>#DIV/0!</v>
      </c>
      <c r="M683" s="20"/>
      <c r="N683" s="19">
        <f>G683-H683</f>
        <v>0</v>
      </c>
    </row>
    <row r="684" spans="1:14" s="7" customFormat="1" x14ac:dyDescent="0.25">
      <c r="A684" s="91"/>
      <c r="B684" s="71"/>
      <c r="C684" s="94"/>
      <c r="D684" s="68" t="s">
        <v>13</v>
      </c>
      <c r="E684" s="1">
        <v>0</v>
      </c>
      <c r="F684" s="1">
        <v>0</v>
      </c>
      <c r="G684" s="1">
        <v>0</v>
      </c>
      <c r="H684" s="1">
        <v>0</v>
      </c>
      <c r="I684" s="1">
        <v>0</v>
      </c>
      <c r="J684" s="5" t="e">
        <f t="shared" si="235"/>
        <v>#DIV/0!</v>
      </c>
      <c r="K684" s="5" t="e">
        <f t="shared" si="236"/>
        <v>#DIV/0!</v>
      </c>
      <c r="L684" s="5" t="e">
        <f t="shared" si="237"/>
        <v>#DIV/0!</v>
      </c>
      <c r="M684" s="20"/>
      <c r="N684" s="19">
        <f>G684-H684</f>
        <v>0</v>
      </c>
    </row>
    <row r="685" spans="1:14" s="24" customFormat="1" x14ac:dyDescent="0.25">
      <c r="A685" s="56"/>
      <c r="B685" s="22"/>
      <c r="C685" s="22"/>
      <c r="D685" s="9"/>
      <c r="E685" s="41"/>
      <c r="F685" s="41"/>
      <c r="G685" s="41"/>
      <c r="H685" s="41"/>
      <c r="I685" s="41"/>
      <c r="J685" s="5" t="e">
        <f t="shared" si="235"/>
        <v>#DIV/0!</v>
      </c>
      <c r="K685" s="5" t="e">
        <f t="shared" si="236"/>
        <v>#DIV/0!</v>
      </c>
      <c r="L685" s="5" t="e">
        <f t="shared" si="237"/>
        <v>#DIV/0!</v>
      </c>
      <c r="M685" s="20"/>
      <c r="N685" s="19">
        <f>G685-H685</f>
        <v>0</v>
      </c>
    </row>
    <row r="686" spans="1:14" s="24" customFormat="1" x14ac:dyDescent="0.25">
      <c r="A686" s="56"/>
      <c r="B686" s="57"/>
      <c r="C686" s="57"/>
      <c r="D686" s="9"/>
      <c r="E686" s="41"/>
      <c r="F686" s="41"/>
      <c r="G686" s="41"/>
      <c r="H686" s="41"/>
      <c r="I686" s="41"/>
      <c r="J686" s="5"/>
      <c r="K686" s="5"/>
      <c r="L686" s="5"/>
      <c r="M686" s="20"/>
      <c r="N686" s="19"/>
    </row>
    <row r="687" spans="1:14" s="24" customFormat="1" x14ac:dyDescent="0.25">
      <c r="A687" s="91" t="s">
        <v>215</v>
      </c>
      <c r="B687" s="75" t="s">
        <v>645</v>
      </c>
      <c r="C687" s="75" t="s">
        <v>482</v>
      </c>
      <c r="D687" s="9" t="s">
        <v>2</v>
      </c>
      <c r="E687" s="41">
        <f>E688+E690+E692+E693</f>
        <v>200</v>
      </c>
      <c r="F687" s="41">
        <f>F688+F690+F692+F693</f>
        <v>200</v>
      </c>
      <c r="G687" s="41">
        <f>G688+G690+G692+G693</f>
        <v>200</v>
      </c>
      <c r="H687" s="41">
        <f>H688+H690+H692+H693</f>
        <v>200</v>
      </c>
      <c r="I687" s="41">
        <f>I688+I690+I692+I693</f>
        <v>200</v>
      </c>
      <c r="J687" s="5">
        <f t="shared" si="235"/>
        <v>100</v>
      </c>
      <c r="K687" s="5">
        <f t="shared" si="236"/>
        <v>100</v>
      </c>
      <c r="L687" s="5">
        <f t="shared" si="237"/>
        <v>100</v>
      </c>
      <c r="M687" s="20"/>
      <c r="N687" s="19">
        <f>G687-H687</f>
        <v>0</v>
      </c>
    </row>
    <row r="688" spans="1:14" s="24" customFormat="1" x14ac:dyDescent="0.25">
      <c r="A688" s="91"/>
      <c r="B688" s="76"/>
      <c r="C688" s="76"/>
      <c r="D688" s="9" t="s">
        <v>46</v>
      </c>
      <c r="E688" s="41">
        <f>E695</f>
        <v>200</v>
      </c>
      <c r="F688" s="41">
        <f t="shared" ref="F688:I688" si="245">F695</f>
        <v>200</v>
      </c>
      <c r="G688" s="41">
        <f t="shared" si="245"/>
        <v>200</v>
      </c>
      <c r="H688" s="41">
        <f t="shared" si="245"/>
        <v>200</v>
      </c>
      <c r="I688" s="41">
        <f t="shared" si="245"/>
        <v>200</v>
      </c>
      <c r="J688" s="5">
        <f t="shared" si="235"/>
        <v>100</v>
      </c>
      <c r="K688" s="5">
        <f t="shared" si="236"/>
        <v>100</v>
      </c>
      <c r="L688" s="5">
        <f t="shared" si="237"/>
        <v>100</v>
      </c>
      <c r="M688" s="20"/>
      <c r="N688" s="19">
        <f>G688-H688</f>
        <v>0</v>
      </c>
    </row>
    <row r="689" spans="1:14" s="24" customFormat="1" ht="30" x14ac:dyDescent="0.25">
      <c r="A689" s="91"/>
      <c r="B689" s="76"/>
      <c r="C689" s="76"/>
      <c r="D689" s="68" t="s">
        <v>759</v>
      </c>
      <c r="E689" s="41"/>
      <c r="F689" s="41"/>
      <c r="G689" s="41"/>
      <c r="H689" s="41"/>
      <c r="I689" s="41"/>
      <c r="J689" s="5"/>
      <c r="K689" s="5"/>
      <c r="L689" s="5"/>
      <c r="M689" s="20"/>
      <c r="N689" s="19"/>
    </row>
    <row r="690" spans="1:14" s="24" customFormat="1" x14ac:dyDescent="0.25">
      <c r="A690" s="91"/>
      <c r="B690" s="76"/>
      <c r="C690" s="76"/>
      <c r="D690" s="68" t="s">
        <v>760</v>
      </c>
      <c r="E690" s="41">
        <f>E697</f>
        <v>0</v>
      </c>
      <c r="F690" s="41">
        <f>F697</f>
        <v>0</v>
      </c>
      <c r="G690" s="41">
        <f>G697</f>
        <v>0</v>
      </c>
      <c r="H690" s="41">
        <f>H697</f>
        <v>0</v>
      </c>
      <c r="I690" s="41">
        <f>I697</f>
        <v>0</v>
      </c>
      <c r="J690" s="5" t="e">
        <f t="shared" si="235"/>
        <v>#DIV/0!</v>
      </c>
      <c r="K690" s="5" t="e">
        <f t="shared" si="236"/>
        <v>#DIV/0!</v>
      </c>
      <c r="L690" s="5" t="e">
        <f t="shared" si="237"/>
        <v>#DIV/0!</v>
      </c>
      <c r="M690" s="20"/>
      <c r="N690" s="19">
        <f>G690-H690</f>
        <v>0</v>
      </c>
    </row>
    <row r="691" spans="1:14" s="24" customFormat="1" ht="30" x14ac:dyDescent="0.25">
      <c r="A691" s="91"/>
      <c r="B691" s="76"/>
      <c r="C691" s="76"/>
      <c r="D691" s="68" t="s">
        <v>761</v>
      </c>
      <c r="E691" s="41"/>
      <c r="F691" s="41"/>
      <c r="G691" s="41"/>
      <c r="H691" s="41"/>
      <c r="I691" s="41"/>
      <c r="J691" s="5"/>
      <c r="K691" s="5"/>
      <c r="L691" s="5"/>
      <c r="M691" s="20"/>
      <c r="N691" s="19"/>
    </row>
    <row r="692" spans="1:14" s="24" customFormat="1" x14ac:dyDescent="0.25">
      <c r="A692" s="91"/>
      <c r="B692" s="76"/>
      <c r="C692" s="76"/>
      <c r="D692" s="9" t="s">
        <v>5</v>
      </c>
      <c r="E692" s="41">
        <f>E699</f>
        <v>0</v>
      </c>
      <c r="F692" s="41">
        <f>F699</f>
        <v>0</v>
      </c>
      <c r="G692" s="41">
        <f>G699</f>
        <v>0</v>
      </c>
      <c r="H692" s="41">
        <f>H699</f>
        <v>0</v>
      </c>
      <c r="I692" s="41">
        <f>I699</f>
        <v>0</v>
      </c>
      <c r="J692" s="5" t="e">
        <f t="shared" si="235"/>
        <v>#DIV/0!</v>
      </c>
      <c r="K692" s="5" t="e">
        <f t="shared" si="236"/>
        <v>#DIV/0!</v>
      </c>
      <c r="L692" s="5" t="e">
        <f t="shared" si="237"/>
        <v>#DIV/0!</v>
      </c>
      <c r="M692" s="20"/>
      <c r="N692" s="19">
        <f>G692-H692</f>
        <v>0</v>
      </c>
    </row>
    <row r="693" spans="1:14" s="24" customFormat="1" x14ac:dyDescent="0.25">
      <c r="A693" s="91"/>
      <c r="B693" s="77"/>
      <c r="C693" s="77"/>
      <c r="D693" s="9" t="s">
        <v>138</v>
      </c>
      <c r="E693" s="41">
        <f t="shared" ref="E693:I693" si="246">E700</f>
        <v>0</v>
      </c>
      <c r="F693" s="41">
        <f t="shared" si="246"/>
        <v>0</v>
      </c>
      <c r="G693" s="41">
        <f t="shared" si="246"/>
        <v>0</v>
      </c>
      <c r="H693" s="41">
        <f t="shared" si="246"/>
        <v>0</v>
      </c>
      <c r="I693" s="41">
        <f t="shared" si="246"/>
        <v>0</v>
      </c>
      <c r="J693" s="5" t="e">
        <f t="shared" si="235"/>
        <v>#DIV/0!</v>
      </c>
      <c r="K693" s="5" t="e">
        <f t="shared" si="236"/>
        <v>#DIV/0!</v>
      </c>
      <c r="L693" s="5" t="e">
        <f t="shared" si="237"/>
        <v>#DIV/0!</v>
      </c>
      <c r="M693" s="20"/>
      <c r="N693" s="19">
        <f>G693-H693</f>
        <v>0</v>
      </c>
    </row>
    <row r="694" spans="1:14" s="7" customFormat="1" x14ac:dyDescent="0.25">
      <c r="A694" s="91" t="s">
        <v>217</v>
      </c>
      <c r="B694" s="122" t="s">
        <v>218</v>
      </c>
      <c r="C694" s="94" t="s">
        <v>165</v>
      </c>
      <c r="D694" s="68" t="s">
        <v>2</v>
      </c>
      <c r="E694" s="1">
        <f>SUM(E695)</f>
        <v>200</v>
      </c>
      <c r="F694" s="1">
        <f>SUM(F695)</f>
        <v>200</v>
      </c>
      <c r="G694" s="1">
        <f>SUM(G695)</f>
        <v>200</v>
      </c>
      <c r="H694" s="1">
        <f>SUM(H695)</f>
        <v>200</v>
      </c>
      <c r="I694" s="1">
        <f>SUM(I695)</f>
        <v>200</v>
      </c>
      <c r="J694" s="5">
        <f t="shared" si="235"/>
        <v>100</v>
      </c>
      <c r="K694" s="5">
        <f t="shared" si="236"/>
        <v>100</v>
      </c>
      <c r="L694" s="5">
        <f t="shared" si="237"/>
        <v>100</v>
      </c>
      <c r="M694" s="20"/>
      <c r="N694" s="19">
        <f>G694-H694</f>
        <v>0</v>
      </c>
    </row>
    <row r="695" spans="1:14" s="7" customFormat="1" x14ac:dyDescent="0.25">
      <c r="A695" s="91"/>
      <c r="B695" s="122"/>
      <c r="C695" s="94"/>
      <c r="D695" s="68" t="s">
        <v>46</v>
      </c>
      <c r="E695" s="1">
        <v>200</v>
      </c>
      <c r="F695" s="1">
        <v>200</v>
      </c>
      <c r="G695" s="1">
        <v>200</v>
      </c>
      <c r="H695" s="1">
        <v>200</v>
      </c>
      <c r="I695" s="1">
        <v>200</v>
      </c>
      <c r="J695" s="5">
        <f t="shared" si="235"/>
        <v>100</v>
      </c>
      <c r="K695" s="5">
        <f t="shared" si="236"/>
        <v>100</v>
      </c>
      <c r="L695" s="5">
        <f t="shared" si="237"/>
        <v>100</v>
      </c>
      <c r="M695" s="20"/>
      <c r="N695" s="19">
        <f>G695-H695</f>
        <v>0</v>
      </c>
    </row>
    <row r="696" spans="1:14" s="7" customFormat="1" ht="30" x14ac:dyDescent="0.25">
      <c r="A696" s="91"/>
      <c r="B696" s="122"/>
      <c r="C696" s="94"/>
      <c r="D696" s="68" t="s">
        <v>759</v>
      </c>
      <c r="E696" s="1"/>
      <c r="F696" s="1"/>
      <c r="G696" s="1"/>
      <c r="H696" s="1"/>
      <c r="I696" s="1"/>
      <c r="J696" s="5"/>
      <c r="K696" s="5"/>
      <c r="L696" s="5"/>
      <c r="M696" s="20"/>
      <c r="N696" s="19"/>
    </row>
    <row r="697" spans="1:14" s="7" customFormat="1" x14ac:dyDescent="0.25">
      <c r="A697" s="91"/>
      <c r="B697" s="122"/>
      <c r="C697" s="94"/>
      <c r="D697" s="68" t="s">
        <v>760</v>
      </c>
      <c r="E697" s="1">
        <v>0</v>
      </c>
      <c r="F697" s="1">
        <v>0</v>
      </c>
      <c r="G697" s="1">
        <v>0</v>
      </c>
      <c r="H697" s="1">
        <v>0</v>
      </c>
      <c r="I697" s="1">
        <v>0</v>
      </c>
      <c r="J697" s="5" t="e">
        <f t="shared" si="235"/>
        <v>#DIV/0!</v>
      </c>
      <c r="K697" s="5" t="e">
        <f t="shared" si="236"/>
        <v>#DIV/0!</v>
      </c>
      <c r="L697" s="5" t="e">
        <f t="shared" si="237"/>
        <v>#DIV/0!</v>
      </c>
      <c r="M697" s="20"/>
      <c r="N697" s="19">
        <f>G697-H697</f>
        <v>0</v>
      </c>
    </row>
    <row r="698" spans="1:14" s="7" customFormat="1" ht="30" x14ac:dyDescent="0.25">
      <c r="A698" s="91"/>
      <c r="B698" s="122"/>
      <c r="C698" s="94"/>
      <c r="D698" s="68" t="s">
        <v>761</v>
      </c>
      <c r="E698" s="1"/>
      <c r="F698" s="1"/>
      <c r="G698" s="1"/>
      <c r="H698" s="1"/>
      <c r="I698" s="1"/>
      <c r="J698" s="5"/>
      <c r="K698" s="5"/>
      <c r="L698" s="5"/>
      <c r="M698" s="20"/>
      <c r="N698" s="19"/>
    </row>
    <row r="699" spans="1:14" s="7" customFormat="1" x14ac:dyDescent="0.25">
      <c r="A699" s="91"/>
      <c r="B699" s="122"/>
      <c r="C699" s="94"/>
      <c r="D699" s="68" t="s">
        <v>5</v>
      </c>
      <c r="E699" s="1">
        <v>0</v>
      </c>
      <c r="F699" s="1">
        <v>0</v>
      </c>
      <c r="G699" s="1">
        <v>0</v>
      </c>
      <c r="H699" s="1">
        <v>0</v>
      </c>
      <c r="I699" s="1">
        <v>0</v>
      </c>
      <c r="J699" s="5" t="e">
        <f t="shared" ref="J699:J700" si="247">I699/E699*100</f>
        <v>#DIV/0!</v>
      </c>
      <c r="K699" s="5" t="e">
        <f t="shared" ref="K699:K700" si="248">I699/F699*100</f>
        <v>#DIV/0!</v>
      </c>
      <c r="L699" s="5" t="e">
        <f t="shared" ref="L699:L700" si="249">H699/G699*100</f>
        <v>#DIV/0!</v>
      </c>
      <c r="M699" s="20"/>
      <c r="N699" s="19">
        <f>G699-H699</f>
        <v>0</v>
      </c>
    </row>
    <row r="700" spans="1:14" s="7" customFormat="1" x14ac:dyDescent="0.25">
      <c r="A700" s="91"/>
      <c r="B700" s="122"/>
      <c r="C700" s="94"/>
      <c r="D700" s="68" t="s">
        <v>13</v>
      </c>
      <c r="E700" s="1">
        <v>0</v>
      </c>
      <c r="F700" s="1">
        <v>0</v>
      </c>
      <c r="G700" s="1">
        <v>0</v>
      </c>
      <c r="H700" s="1">
        <v>0</v>
      </c>
      <c r="I700" s="1">
        <v>0</v>
      </c>
      <c r="J700" s="5" t="e">
        <f t="shared" si="247"/>
        <v>#DIV/0!</v>
      </c>
      <c r="K700" s="5" t="e">
        <f t="shared" si="248"/>
        <v>#DIV/0!</v>
      </c>
      <c r="L700" s="5" t="e">
        <f t="shared" si="249"/>
        <v>#DIV/0!</v>
      </c>
      <c r="M700" s="20"/>
      <c r="N700" s="19">
        <f>G700-H700</f>
        <v>0</v>
      </c>
    </row>
    <row r="701" spans="1:14" s="24" customFormat="1" x14ac:dyDescent="0.25">
      <c r="A701" s="56"/>
      <c r="B701" s="22"/>
      <c r="C701" s="22"/>
      <c r="D701" s="9"/>
      <c r="E701" s="41">
        <f t="shared" ref="E701" si="250">SUM(F701:L701)</f>
        <v>0</v>
      </c>
      <c r="F701" s="41"/>
      <c r="G701" s="41"/>
      <c r="H701" s="41"/>
      <c r="I701" s="41"/>
      <c r="J701" s="23"/>
      <c r="K701" s="23"/>
      <c r="L701" s="23"/>
      <c r="M701" s="20"/>
      <c r="N701" s="19">
        <f>G701-H701</f>
        <v>0</v>
      </c>
    </row>
    <row r="702" spans="1:14" s="24" customFormat="1" x14ac:dyDescent="0.25">
      <c r="A702" s="91" t="s">
        <v>219</v>
      </c>
      <c r="B702" s="81" t="s">
        <v>646</v>
      </c>
      <c r="C702" s="75"/>
      <c r="D702" s="9" t="s">
        <v>2</v>
      </c>
      <c r="E702" s="41">
        <f>E703+E705+E707+E708</f>
        <v>627020.4</v>
      </c>
      <c r="F702" s="41">
        <f t="shared" ref="F702:I702" si="251">F703+F705+F707+F708</f>
        <v>627020.4</v>
      </c>
      <c r="G702" s="41">
        <f t="shared" si="251"/>
        <v>627020.4</v>
      </c>
      <c r="H702" s="41">
        <f t="shared" si="251"/>
        <v>627020.4</v>
      </c>
      <c r="I702" s="41">
        <f t="shared" si="251"/>
        <v>627020.4</v>
      </c>
      <c r="J702" s="5">
        <f t="shared" ref="J702:J703" si="252">I702/E702*100</f>
        <v>100</v>
      </c>
      <c r="K702" s="5">
        <f t="shared" ref="K702:K703" si="253">I702/F702*100</f>
        <v>100</v>
      </c>
      <c r="L702" s="5">
        <f t="shared" ref="L702:L703" si="254">H702/G702*100</f>
        <v>100</v>
      </c>
      <c r="M702" s="20"/>
      <c r="N702" s="19">
        <f>G702-H702</f>
        <v>0</v>
      </c>
    </row>
    <row r="703" spans="1:14" x14ac:dyDescent="0.25">
      <c r="A703" s="91"/>
      <c r="B703" s="82"/>
      <c r="C703" s="76"/>
      <c r="D703" s="9" t="s">
        <v>46</v>
      </c>
      <c r="E703" s="41">
        <f>E711</f>
        <v>134894.30000000002</v>
      </c>
      <c r="F703" s="41">
        <f t="shared" ref="F703:I703" si="255">F711</f>
        <v>134894.30000000002</v>
      </c>
      <c r="G703" s="41">
        <f t="shared" si="255"/>
        <v>134894.30000000002</v>
      </c>
      <c r="H703" s="41">
        <f t="shared" si="255"/>
        <v>134894.30000000002</v>
      </c>
      <c r="I703" s="41">
        <f t="shared" si="255"/>
        <v>134894.30000000002</v>
      </c>
      <c r="J703" s="5">
        <f t="shared" si="252"/>
        <v>100</v>
      </c>
      <c r="K703" s="5">
        <f t="shared" si="253"/>
        <v>100</v>
      </c>
      <c r="L703" s="5">
        <f t="shared" si="254"/>
        <v>100</v>
      </c>
      <c r="N703" s="19">
        <f>G703-H703</f>
        <v>0</v>
      </c>
    </row>
    <row r="704" spans="1:14" ht="30" x14ac:dyDescent="0.25">
      <c r="A704" s="91"/>
      <c r="B704" s="82"/>
      <c r="C704" s="76"/>
      <c r="D704" s="68" t="s">
        <v>759</v>
      </c>
      <c r="E704" s="41">
        <f t="shared" ref="E704:I704" si="256">E712</f>
        <v>2353.1000000000004</v>
      </c>
      <c r="F704" s="41">
        <f t="shared" si="256"/>
        <v>2353.1000000000004</v>
      </c>
      <c r="G704" s="41">
        <f t="shared" si="256"/>
        <v>2353.1000000000004</v>
      </c>
      <c r="H704" s="41">
        <f t="shared" si="256"/>
        <v>2353.1000000000004</v>
      </c>
      <c r="I704" s="41">
        <f t="shared" si="256"/>
        <v>2353.1000000000004</v>
      </c>
      <c r="J704" s="5">
        <f t="shared" ref="J704:J708" si="257">I704/E704*100</f>
        <v>100</v>
      </c>
      <c r="K704" s="5">
        <f t="shared" ref="K704:K708" si="258">I704/F704*100</f>
        <v>100</v>
      </c>
      <c r="L704" s="5">
        <f t="shared" ref="L704:L708" si="259">H704/G704*100</f>
        <v>100</v>
      </c>
    </row>
    <row r="705" spans="1:14" x14ac:dyDescent="0.25">
      <c r="A705" s="91"/>
      <c r="B705" s="82"/>
      <c r="C705" s="76"/>
      <c r="D705" s="68" t="s">
        <v>760</v>
      </c>
      <c r="E705" s="41">
        <f t="shared" ref="E705:I705" si="260">E713</f>
        <v>10301.700000000001</v>
      </c>
      <c r="F705" s="41">
        <f t="shared" si="260"/>
        <v>10301.700000000001</v>
      </c>
      <c r="G705" s="41">
        <f t="shared" si="260"/>
        <v>10301.700000000001</v>
      </c>
      <c r="H705" s="41">
        <f t="shared" si="260"/>
        <v>10301.700000000001</v>
      </c>
      <c r="I705" s="41">
        <f t="shared" si="260"/>
        <v>10301.700000000001</v>
      </c>
      <c r="J705" s="5">
        <f t="shared" si="257"/>
        <v>100</v>
      </c>
      <c r="K705" s="5">
        <f t="shared" si="258"/>
        <v>100</v>
      </c>
      <c r="L705" s="5">
        <f t="shared" si="259"/>
        <v>100</v>
      </c>
      <c r="N705" s="19">
        <f>G705-H705</f>
        <v>0</v>
      </c>
    </row>
    <row r="706" spans="1:14" ht="30" x14ac:dyDescent="0.25">
      <c r="A706" s="91"/>
      <c r="B706" s="82"/>
      <c r="C706" s="76"/>
      <c r="D706" s="68" t="s">
        <v>761</v>
      </c>
      <c r="E706" s="41">
        <f t="shared" ref="E706:I706" si="261">E714</f>
        <v>10301.700000000001</v>
      </c>
      <c r="F706" s="41">
        <f t="shared" si="261"/>
        <v>10301.700000000001</v>
      </c>
      <c r="G706" s="41">
        <f t="shared" si="261"/>
        <v>10301.700000000001</v>
      </c>
      <c r="H706" s="41">
        <f t="shared" si="261"/>
        <v>10301.700000000001</v>
      </c>
      <c r="I706" s="41">
        <f t="shared" si="261"/>
        <v>10301.700000000001</v>
      </c>
      <c r="J706" s="5">
        <f t="shared" si="257"/>
        <v>100</v>
      </c>
      <c r="K706" s="5">
        <f t="shared" si="258"/>
        <v>100</v>
      </c>
      <c r="L706" s="5">
        <f t="shared" si="259"/>
        <v>100</v>
      </c>
    </row>
    <row r="707" spans="1:14" x14ac:dyDescent="0.25">
      <c r="A707" s="91"/>
      <c r="B707" s="82"/>
      <c r="C707" s="76"/>
      <c r="D707" s="9" t="s">
        <v>5</v>
      </c>
      <c r="E707" s="41">
        <f t="shared" ref="E707:I707" si="262">E715</f>
        <v>469466.5</v>
      </c>
      <c r="F707" s="41">
        <f t="shared" si="262"/>
        <v>469466.5</v>
      </c>
      <c r="G707" s="41">
        <f t="shared" si="262"/>
        <v>469466.5</v>
      </c>
      <c r="H707" s="41">
        <f t="shared" si="262"/>
        <v>469466.5</v>
      </c>
      <c r="I707" s="41">
        <f t="shared" si="262"/>
        <v>469466.5</v>
      </c>
      <c r="J707" s="5">
        <f t="shared" si="257"/>
        <v>100</v>
      </c>
      <c r="K707" s="5">
        <f t="shared" si="258"/>
        <v>100</v>
      </c>
      <c r="L707" s="5">
        <f t="shared" si="259"/>
        <v>100</v>
      </c>
      <c r="N707" s="19">
        <f>G707-H707</f>
        <v>0</v>
      </c>
    </row>
    <row r="708" spans="1:14" x14ac:dyDescent="0.25">
      <c r="A708" s="91"/>
      <c r="B708" s="83"/>
      <c r="C708" s="77"/>
      <c r="D708" s="9" t="s">
        <v>138</v>
      </c>
      <c r="E708" s="41">
        <f t="shared" ref="E708:I708" si="263">E716</f>
        <v>12357.9</v>
      </c>
      <c r="F708" s="41">
        <f t="shared" si="263"/>
        <v>12357.9</v>
      </c>
      <c r="G708" s="41">
        <f t="shared" si="263"/>
        <v>12357.9</v>
      </c>
      <c r="H708" s="41">
        <f t="shared" si="263"/>
        <v>12357.9</v>
      </c>
      <c r="I708" s="41">
        <f t="shared" si="263"/>
        <v>12357.9</v>
      </c>
      <c r="J708" s="5">
        <f t="shared" si="257"/>
        <v>100</v>
      </c>
      <c r="K708" s="5">
        <f t="shared" si="258"/>
        <v>100</v>
      </c>
      <c r="L708" s="5">
        <f t="shared" si="259"/>
        <v>100</v>
      </c>
      <c r="N708" s="19">
        <f>G708-H708</f>
        <v>0</v>
      </c>
    </row>
    <row r="709" spans="1:14" x14ac:dyDescent="0.25">
      <c r="B709" s="25"/>
      <c r="C709" s="92" t="s">
        <v>635</v>
      </c>
      <c r="D709" s="93"/>
      <c r="E709" s="93"/>
      <c r="F709" s="93"/>
      <c r="G709" s="93"/>
      <c r="H709" s="93"/>
      <c r="I709" s="93"/>
      <c r="J709" s="93"/>
      <c r="K709" s="93"/>
      <c r="L709" s="93"/>
      <c r="N709" s="19">
        <f>G709-H709</f>
        <v>0</v>
      </c>
    </row>
    <row r="710" spans="1:14" x14ac:dyDescent="0.25">
      <c r="A710" s="91" t="s">
        <v>219</v>
      </c>
      <c r="B710" s="84"/>
      <c r="C710" s="87"/>
      <c r="D710" s="9" t="s">
        <v>2</v>
      </c>
      <c r="E710" s="41">
        <f>SUM(E711:E716)</f>
        <v>639675.20000000007</v>
      </c>
      <c r="F710" s="41">
        <f t="shared" ref="F710:I710" si="264">SUM(F711:F716)</f>
        <v>639675.20000000007</v>
      </c>
      <c r="G710" s="41">
        <f t="shared" si="264"/>
        <v>639675.20000000007</v>
      </c>
      <c r="H710" s="41">
        <f t="shared" si="264"/>
        <v>639675.20000000007</v>
      </c>
      <c r="I710" s="41">
        <f t="shared" si="264"/>
        <v>639675.20000000007</v>
      </c>
      <c r="J710" s="5">
        <f t="shared" ref="J710:J719" si="265">I710/E710*100</f>
        <v>100</v>
      </c>
      <c r="K710" s="5">
        <f t="shared" ref="K710:K719" si="266">I710/F710*100</f>
        <v>100</v>
      </c>
      <c r="L710" s="5">
        <f t="shared" ref="L710:L719" si="267">H710/G710*100</f>
        <v>100</v>
      </c>
      <c r="N710" s="19">
        <f>G710-H710</f>
        <v>0</v>
      </c>
    </row>
    <row r="711" spans="1:14" x14ac:dyDescent="0.25">
      <c r="A711" s="91"/>
      <c r="B711" s="85"/>
      <c r="C711" s="88"/>
      <c r="D711" s="9" t="s">
        <v>46</v>
      </c>
      <c r="E711" s="41">
        <f>E719+E727+E774+E837</f>
        <v>134894.30000000002</v>
      </c>
      <c r="F711" s="41">
        <f t="shared" ref="F711:I712" si="268">F719+F727+F774+F837</f>
        <v>134894.30000000002</v>
      </c>
      <c r="G711" s="41">
        <f t="shared" si="268"/>
        <v>134894.30000000002</v>
      </c>
      <c r="H711" s="41">
        <f t="shared" si="268"/>
        <v>134894.30000000002</v>
      </c>
      <c r="I711" s="41">
        <f t="shared" si="268"/>
        <v>134894.30000000002</v>
      </c>
      <c r="J711" s="5">
        <f t="shared" ref="J711:J716" si="269">I711/E711*100</f>
        <v>100</v>
      </c>
      <c r="K711" s="5">
        <f t="shared" ref="K711:K716" si="270">I711/F711*100</f>
        <v>100</v>
      </c>
      <c r="L711" s="5">
        <f t="shared" ref="L711:L716" si="271">H711/G711*100</f>
        <v>100</v>
      </c>
      <c r="N711" s="19">
        <f>G711-H711</f>
        <v>0</v>
      </c>
    </row>
    <row r="712" spans="1:14" ht="30" x14ac:dyDescent="0.25">
      <c r="A712" s="91"/>
      <c r="B712" s="85"/>
      <c r="C712" s="88"/>
      <c r="D712" s="68" t="s">
        <v>759</v>
      </c>
      <c r="E712" s="41">
        <f>E720+E728+E775+E838</f>
        <v>2353.1000000000004</v>
      </c>
      <c r="F712" s="41">
        <f t="shared" si="268"/>
        <v>2353.1000000000004</v>
      </c>
      <c r="G712" s="41">
        <f t="shared" si="268"/>
        <v>2353.1000000000004</v>
      </c>
      <c r="H712" s="41">
        <f t="shared" si="268"/>
        <v>2353.1000000000004</v>
      </c>
      <c r="I712" s="41">
        <f t="shared" si="268"/>
        <v>2353.1000000000004</v>
      </c>
      <c r="J712" s="5">
        <f t="shared" si="269"/>
        <v>100</v>
      </c>
      <c r="K712" s="5">
        <f t="shared" si="270"/>
        <v>100</v>
      </c>
      <c r="L712" s="5">
        <f t="shared" si="271"/>
        <v>100</v>
      </c>
    </row>
    <row r="713" spans="1:14" x14ac:dyDescent="0.25">
      <c r="A713" s="91"/>
      <c r="B713" s="85"/>
      <c r="C713" s="88"/>
      <c r="D713" s="68" t="s">
        <v>760</v>
      </c>
      <c r="E713" s="41">
        <f t="shared" ref="E713:I713" si="272">E721+E729+E776+E839</f>
        <v>10301.700000000001</v>
      </c>
      <c r="F713" s="41">
        <f t="shared" si="272"/>
        <v>10301.700000000001</v>
      </c>
      <c r="G713" s="41">
        <f t="shared" si="272"/>
        <v>10301.700000000001</v>
      </c>
      <c r="H713" s="41">
        <f t="shared" si="272"/>
        <v>10301.700000000001</v>
      </c>
      <c r="I713" s="41">
        <f t="shared" si="272"/>
        <v>10301.700000000001</v>
      </c>
      <c r="J713" s="5">
        <f t="shared" si="269"/>
        <v>100</v>
      </c>
      <c r="K713" s="5">
        <f t="shared" si="270"/>
        <v>100</v>
      </c>
      <c r="L713" s="5">
        <f t="shared" si="271"/>
        <v>100</v>
      </c>
      <c r="N713" s="19">
        <f>G713-H713</f>
        <v>0</v>
      </c>
    </row>
    <row r="714" spans="1:14" ht="30" x14ac:dyDescent="0.25">
      <c r="A714" s="91"/>
      <c r="B714" s="85"/>
      <c r="C714" s="88"/>
      <c r="D714" s="68" t="s">
        <v>761</v>
      </c>
      <c r="E714" s="41">
        <f t="shared" ref="E714:I714" si="273">E722+E730+E777+E840</f>
        <v>10301.700000000001</v>
      </c>
      <c r="F714" s="41">
        <f t="shared" si="273"/>
        <v>10301.700000000001</v>
      </c>
      <c r="G714" s="41">
        <f t="shared" si="273"/>
        <v>10301.700000000001</v>
      </c>
      <c r="H714" s="41">
        <f t="shared" si="273"/>
        <v>10301.700000000001</v>
      </c>
      <c r="I714" s="41">
        <f t="shared" si="273"/>
        <v>10301.700000000001</v>
      </c>
      <c r="J714" s="5">
        <f t="shared" si="269"/>
        <v>100</v>
      </c>
      <c r="K714" s="5">
        <f t="shared" si="270"/>
        <v>100</v>
      </c>
      <c r="L714" s="5">
        <f t="shared" si="271"/>
        <v>100</v>
      </c>
    </row>
    <row r="715" spans="1:14" x14ac:dyDescent="0.25">
      <c r="A715" s="91"/>
      <c r="B715" s="85"/>
      <c r="C715" s="88"/>
      <c r="D715" s="9" t="s">
        <v>5</v>
      </c>
      <c r="E715" s="41">
        <f t="shared" ref="E715:I716" si="274">E723+E731+E778+E841</f>
        <v>469466.5</v>
      </c>
      <c r="F715" s="41">
        <f t="shared" si="274"/>
        <v>469466.5</v>
      </c>
      <c r="G715" s="41">
        <f t="shared" si="274"/>
        <v>469466.5</v>
      </c>
      <c r="H715" s="41">
        <f t="shared" si="274"/>
        <v>469466.5</v>
      </c>
      <c r="I715" s="41">
        <f t="shared" si="274"/>
        <v>469466.5</v>
      </c>
      <c r="J715" s="5">
        <f t="shared" si="269"/>
        <v>100</v>
      </c>
      <c r="K715" s="5">
        <f t="shared" si="270"/>
        <v>100</v>
      </c>
      <c r="L715" s="5">
        <f t="shared" si="271"/>
        <v>100</v>
      </c>
      <c r="N715" s="19">
        <f>G715-H715</f>
        <v>0</v>
      </c>
    </row>
    <row r="716" spans="1:14" x14ac:dyDescent="0.25">
      <c r="A716" s="91"/>
      <c r="B716" s="86"/>
      <c r="C716" s="89"/>
      <c r="D716" s="9" t="s">
        <v>138</v>
      </c>
      <c r="E716" s="41">
        <f t="shared" si="274"/>
        <v>12357.9</v>
      </c>
      <c r="F716" s="41">
        <f t="shared" si="274"/>
        <v>12357.9</v>
      </c>
      <c r="G716" s="41">
        <f t="shared" si="274"/>
        <v>12357.9</v>
      </c>
      <c r="H716" s="41">
        <f t="shared" si="274"/>
        <v>12357.9</v>
      </c>
      <c r="I716" s="41">
        <f t="shared" si="274"/>
        <v>12357.9</v>
      </c>
      <c r="J716" s="5">
        <f t="shared" si="269"/>
        <v>100</v>
      </c>
      <c r="K716" s="5">
        <f t="shared" si="270"/>
        <v>100</v>
      </c>
      <c r="L716" s="5">
        <f t="shared" si="271"/>
        <v>100</v>
      </c>
      <c r="N716" s="19">
        <f>G716-H716</f>
        <v>0</v>
      </c>
    </row>
    <row r="717" spans="1:14" x14ac:dyDescent="0.25">
      <c r="B717" s="25"/>
      <c r="C717" s="22"/>
      <c r="D717" s="9"/>
      <c r="E717" s="41"/>
      <c r="F717" s="41"/>
      <c r="G717" s="41"/>
      <c r="H717" s="41"/>
      <c r="I717" s="41"/>
      <c r="J717" s="5" t="e">
        <f t="shared" si="265"/>
        <v>#DIV/0!</v>
      </c>
      <c r="K717" s="5" t="e">
        <f t="shared" si="266"/>
        <v>#DIV/0!</v>
      </c>
      <c r="L717" s="5" t="e">
        <f t="shared" si="267"/>
        <v>#DIV/0!</v>
      </c>
      <c r="N717" s="19">
        <f>G717-H717</f>
        <v>0</v>
      </c>
    </row>
    <row r="718" spans="1:14" s="7" customFormat="1" x14ac:dyDescent="0.25">
      <c r="A718" s="91" t="s">
        <v>220</v>
      </c>
      <c r="B718" s="122" t="s">
        <v>221</v>
      </c>
      <c r="C718" s="94" t="s">
        <v>12</v>
      </c>
      <c r="D718" s="68" t="s">
        <v>2</v>
      </c>
      <c r="E718" s="26">
        <f>E719+E721+E723+E724</f>
        <v>613015.6</v>
      </c>
      <c r="F718" s="26">
        <f>F719+F721+F723+F724</f>
        <v>613015.6</v>
      </c>
      <c r="G718" s="26">
        <f>G719+G721+G723+G724</f>
        <v>613015.6</v>
      </c>
      <c r="H718" s="26">
        <f t="shared" ref="H718:I718" si="275">H719+H721+H723+H724</f>
        <v>613015.6</v>
      </c>
      <c r="I718" s="26">
        <f t="shared" si="275"/>
        <v>613015.6</v>
      </c>
      <c r="J718" s="5">
        <f t="shared" si="265"/>
        <v>100</v>
      </c>
      <c r="K718" s="5">
        <f t="shared" si="266"/>
        <v>100</v>
      </c>
      <c r="L718" s="5">
        <f t="shared" si="267"/>
        <v>100</v>
      </c>
      <c r="M718" s="20"/>
      <c r="N718" s="19">
        <f>G718-H718</f>
        <v>0</v>
      </c>
    </row>
    <row r="719" spans="1:14" s="7" customFormat="1" x14ac:dyDescent="0.25">
      <c r="A719" s="91"/>
      <c r="B719" s="122"/>
      <c r="C719" s="94"/>
      <c r="D719" s="68" t="s">
        <v>3</v>
      </c>
      <c r="E719" s="26">
        <v>131191.20000000001</v>
      </c>
      <c r="F719" s="26">
        <v>131191.20000000001</v>
      </c>
      <c r="G719" s="26">
        <v>131191.20000000001</v>
      </c>
      <c r="H719" s="26">
        <v>131191.20000000001</v>
      </c>
      <c r="I719" s="26">
        <v>131191.20000000001</v>
      </c>
      <c r="J719" s="5">
        <f t="shared" si="265"/>
        <v>100</v>
      </c>
      <c r="K719" s="5">
        <f t="shared" si="266"/>
        <v>100</v>
      </c>
      <c r="L719" s="5">
        <f t="shared" si="267"/>
        <v>100</v>
      </c>
      <c r="M719" s="20"/>
      <c r="N719" s="19">
        <f>G719-H719</f>
        <v>0</v>
      </c>
    </row>
    <row r="720" spans="1:14" s="7" customFormat="1" ht="30" x14ac:dyDescent="0.25">
      <c r="A720" s="91"/>
      <c r="B720" s="122"/>
      <c r="C720" s="94"/>
      <c r="D720" s="68" t="s">
        <v>759</v>
      </c>
      <c r="E720" s="26"/>
      <c r="F720" s="26"/>
      <c r="G720" s="26"/>
      <c r="H720" s="26"/>
      <c r="I720" s="26"/>
      <c r="J720" s="5" t="e">
        <f t="shared" ref="J720:J725" si="276">I720/E720*100</f>
        <v>#DIV/0!</v>
      </c>
      <c r="K720" s="5" t="e">
        <f t="shared" ref="K720:K725" si="277">I720/F720*100</f>
        <v>#DIV/0!</v>
      </c>
      <c r="L720" s="5" t="e">
        <f t="shared" ref="L720:L725" si="278">H720/G720*100</f>
        <v>#DIV/0!</v>
      </c>
      <c r="M720" s="20"/>
      <c r="N720" s="19"/>
    </row>
    <row r="721" spans="1:14" s="7" customFormat="1" x14ac:dyDescent="0.25">
      <c r="A721" s="91"/>
      <c r="B721" s="122"/>
      <c r="C721" s="94"/>
      <c r="D721" s="68" t="s">
        <v>760</v>
      </c>
      <c r="E721" s="26"/>
      <c r="F721" s="26"/>
      <c r="G721" s="26"/>
      <c r="H721" s="26"/>
      <c r="I721" s="26"/>
      <c r="J721" s="5" t="e">
        <f t="shared" si="276"/>
        <v>#DIV/0!</v>
      </c>
      <c r="K721" s="5" t="e">
        <f t="shared" si="277"/>
        <v>#DIV/0!</v>
      </c>
      <c r="L721" s="5" t="e">
        <f t="shared" si="278"/>
        <v>#DIV/0!</v>
      </c>
      <c r="M721" s="20"/>
      <c r="N721" s="19">
        <f>G721-H721</f>
        <v>0</v>
      </c>
    </row>
    <row r="722" spans="1:14" s="7" customFormat="1" ht="30" x14ac:dyDescent="0.25">
      <c r="A722" s="91"/>
      <c r="B722" s="122"/>
      <c r="C722" s="94"/>
      <c r="D722" s="68" t="s">
        <v>761</v>
      </c>
      <c r="E722" s="26"/>
      <c r="F722" s="26"/>
      <c r="G722" s="26"/>
      <c r="H722" s="26"/>
      <c r="I722" s="26"/>
      <c r="J722" s="5" t="e">
        <f t="shared" si="276"/>
        <v>#DIV/0!</v>
      </c>
      <c r="K722" s="5" t="e">
        <f t="shared" si="277"/>
        <v>#DIV/0!</v>
      </c>
      <c r="L722" s="5" t="e">
        <f t="shared" si="278"/>
        <v>#DIV/0!</v>
      </c>
      <c r="M722" s="20"/>
      <c r="N722" s="19"/>
    </row>
    <row r="723" spans="1:14" s="7" customFormat="1" x14ac:dyDescent="0.25">
      <c r="A723" s="91"/>
      <c r="B723" s="122"/>
      <c r="C723" s="94"/>
      <c r="D723" s="68" t="s">
        <v>9</v>
      </c>
      <c r="E723" s="26">
        <v>469466.5</v>
      </c>
      <c r="F723" s="26">
        <v>469466.5</v>
      </c>
      <c r="G723" s="26">
        <v>469466.5</v>
      </c>
      <c r="H723" s="26">
        <v>469466.5</v>
      </c>
      <c r="I723" s="26">
        <v>469466.5</v>
      </c>
      <c r="J723" s="5">
        <f t="shared" si="276"/>
        <v>100</v>
      </c>
      <c r="K723" s="5">
        <f t="shared" si="277"/>
        <v>100</v>
      </c>
      <c r="L723" s="5">
        <f t="shared" si="278"/>
        <v>100</v>
      </c>
      <c r="M723" s="20"/>
      <c r="N723" s="19">
        <f>G723-H723</f>
        <v>0</v>
      </c>
    </row>
    <row r="724" spans="1:14" s="7" customFormat="1" x14ac:dyDescent="0.25">
      <c r="A724" s="91"/>
      <c r="B724" s="122"/>
      <c r="C724" s="94"/>
      <c r="D724" s="68" t="s">
        <v>13</v>
      </c>
      <c r="E724" s="26">
        <v>12357.9</v>
      </c>
      <c r="F724" s="26">
        <v>12357.9</v>
      </c>
      <c r="G724" s="26">
        <v>12357.9</v>
      </c>
      <c r="H724" s="26">
        <v>12357.9</v>
      </c>
      <c r="I724" s="26">
        <v>12357.9</v>
      </c>
      <c r="J724" s="5">
        <f t="shared" si="276"/>
        <v>100</v>
      </c>
      <c r="K724" s="5">
        <f t="shared" si="277"/>
        <v>100</v>
      </c>
      <c r="L724" s="5">
        <f t="shared" si="278"/>
        <v>100</v>
      </c>
      <c r="M724" s="20"/>
      <c r="N724" s="19">
        <f>G724-H724</f>
        <v>0</v>
      </c>
    </row>
    <row r="725" spans="1:14" s="27" customFormat="1" x14ac:dyDescent="0.25">
      <c r="A725" s="56"/>
      <c r="B725" s="22"/>
      <c r="C725" s="22"/>
      <c r="D725" s="9"/>
      <c r="E725" s="41"/>
      <c r="F725" s="41"/>
      <c r="G725" s="41"/>
      <c r="H725" s="41"/>
      <c r="I725" s="41"/>
      <c r="J725" s="5" t="e">
        <f t="shared" si="276"/>
        <v>#DIV/0!</v>
      </c>
      <c r="K725" s="5" t="e">
        <f t="shared" si="277"/>
        <v>#DIV/0!</v>
      </c>
      <c r="L725" s="5" t="e">
        <f t="shared" si="278"/>
        <v>#DIV/0!</v>
      </c>
      <c r="M725" s="20"/>
      <c r="N725" s="19">
        <f>G725-H725</f>
        <v>0</v>
      </c>
    </row>
    <row r="726" spans="1:14" s="27" customFormat="1" x14ac:dyDescent="0.25">
      <c r="A726" s="91" t="s">
        <v>222</v>
      </c>
      <c r="B726" s="75" t="s">
        <v>647</v>
      </c>
      <c r="C726" s="75" t="s">
        <v>482</v>
      </c>
      <c r="D726" s="9" t="s">
        <v>2</v>
      </c>
      <c r="E726" s="41">
        <f>E727+E729+E731+E732</f>
        <v>12654.800000000001</v>
      </c>
      <c r="F726" s="41">
        <f t="shared" ref="F726:I726" si="279">F727+F729+F731+F732</f>
        <v>12654.800000000001</v>
      </c>
      <c r="G726" s="41">
        <f t="shared" si="279"/>
        <v>12654.800000000001</v>
      </c>
      <c r="H726" s="41">
        <f t="shared" si="279"/>
        <v>12654.800000000001</v>
      </c>
      <c r="I726" s="41">
        <f t="shared" si="279"/>
        <v>12654.800000000001</v>
      </c>
      <c r="J726" s="5">
        <f t="shared" ref="J726:J739" si="280">I726/E726*100</f>
        <v>100</v>
      </c>
      <c r="K726" s="5">
        <f t="shared" ref="K726:K739" si="281">I726/F726*100</f>
        <v>100</v>
      </c>
      <c r="L726" s="5">
        <f t="shared" ref="L726:L739" si="282">H726/G726*100</f>
        <v>100</v>
      </c>
      <c r="M726" s="20"/>
      <c r="N726" s="19">
        <f>G726-H726</f>
        <v>0</v>
      </c>
    </row>
    <row r="727" spans="1:14" s="27" customFormat="1" x14ac:dyDescent="0.25">
      <c r="A727" s="91"/>
      <c r="B727" s="76"/>
      <c r="C727" s="76"/>
      <c r="D727" s="9" t="s">
        <v>46</v>
      </c>
      <c r="E727" s="41">
        <f>E734+E741+E748+E755+E762+E769</f>
        <v>2353.1000000000004</v>
      </c>
      <c r="F727" s="41">
        <f t="shared" ref="F727:I727" si="283">F734+F741+F748+F755+F762+F769</f>
        <v>2353.1000000000004</v>
      </c>
      <c r="G727" s="41">
        <f t="shared" si="283"/>
        <v>2353.1000000000004</v>
      </c>
      <c r="H727" s="41">
        <f t="shared" si="283"/>
        <v>2353.1000000000004</v>
      </c>
      <c r="I727" s="41">
        <f t="shared" si="283"/>
        <v>2353.1000000000004</v>
      </c>
      <c r="J727" s="5">
        <f t="shared" si="280"/>
        <v>100</v>
      </c>
      <c r="K727" s="5">
        <f t="shared" si="281"/>
        <v>100</v>
      </c>
      <c r="L727" s="5">
        <f t="shared" si="282"/>
        <v>100</v>
      </c>
      <c r="M727" s="20"/>
      <c r="N727" s="19">
        <f>G727-H727</f>
        <v>0</v>
      </c>
    </row>
    <row r="728" spans="1:14" s="27" customFormat="1" ht="30" x14ac:dyDescent="0.25">
      <c r="A728" s="91"/>
      <c r="B728" s="76"/>
      <c r="C728" s="76"/>
      <c r="D728" s="68" t="s">
        <v>759</v>
      </c>
      <c r="E728" s="41">
        <f>E727</f>
        <v>2353.1000000000004</v>
      </c>
      <c r="F728" s="41">
        <f t="shared" ref="F728:I728" si="284">F727</f>
        <v>2353.1000000000004</v>
      </c>
      <c r="G728" s="41">
        <f t="shared" si="284"/>
        <v>2353.1000000000004</v>
      </c>
      <c r="H728" s="41">
        <f t="shared" si="284"/>
        <v>2353.1000000000004</v>
      </c>
      <c r="I728" s="41">
        <f t="shared" si="284"/>
        <v>2353.1000000000004</v>
      </c>
      <c r="J728" s="5">
        <f t="shared" ref="J728:J730" si="285">I728/E728*100</f>
        <v>100</v>
      </c>
      <c r="K728" s="5">
        <f t="shared" ref="K728:K730" si="286">I728/F728*100</f>
        <v>100</v>
      </c>
      <c r="L728" s="5">
        <f t="shared" ref="L728:L730" si="287">H728/G728*100</f>
        <v>100</v>
      </c>
      <c r="M728" s="20"/>
      <c r="N728" s="19"/>
    </row>
    <row r="729" spans="1:14" s="27" customFormat="1" x14ac:dyDescent="0.25">
      <c r="A729" s="91"/>
      <c r="B729" s="76"/>
      <c r="C729" s="76"/>
      <c r="D729" s="68" t="s">
        <v>760</v>
      </c>
      <c r="E729" s="41">
        <f>E736+E743+E750+E757+E764+E770</f>
        <v>10301.700000000001</v>
      </c>
      <c r="F729" s="41">
        <f>F736+F743+F750+F757+F764+F770</f>
        <v>10301.700000000001</v>
      </c>
      <c r="G729" s="41">
        <f>G736+G743+G750+G757+G764+G770</f>
        <v>10301.700000000001</v>
      </c>
      <c r="H729" s="41">
        <f>H736+H743+H750+H757+H764+H770</f>
        <v>10301.700000000001</v>
      </c>
      <c r="I729" s="41">
        <f>I736+I743+I750+I757+I764+I770</f>
        <v>10301.700000000001</v>
      </c>
      <c r="J729" s="5">
        <f t="shared" si="285"/>
        <v>100</v>
      </c>
      <c r="K729" s="5">
        <f t="shared" si="286"/>
        <v>100</v>
      </c>
      <c r="L729" s="5">
        <f t="shared" si="287"/>
        <v>100</v>
      </c>
      <c r="M729" s="20"/>
      <c r="N729" s="19">
        <f>G729-H729</f>
        <v>0</v>
      </c>
    </row>
    <row r="730" spans="1:14" s="27" customFormat="1" ht="30" x14ac:dyDescent="0.25">
      <c r="A730" s="91"/>
      <c r="B730" s="76"/>
      <c r="C730" s="76"/>
      <c r="D730" s="68" t="s">
        <v>761</v>
      </c>
      <c r="E730" s="41">
        <f>E729</f>
        <v>10301.700000000001</v>
      </c>
      <c r="F730" s="41">
        <f t="shared" ref="F730:I730" si="288">F729</f>
        <v>10301.700000000001</v>
      </c>
      <c r="G730" s="41">
        <f t="shared" si="288"/>
        <v>10301.700000000001</v>
      </c>
      <c r="H730" s="41">
        <f t="shared" si="288"/>
        <v>10301.700000000001</v>
      </c>
      <c r="I730" s="41">
        <f t="shared" si="288"/>
        <v>10301.700000000001</v>
      </c>
      <c r="J730" s="5">
        <f t="shared" si="285"/>
        <v>100</v>
      </c>
      <c r="K730" s="5">
        <f t="shared" si="286"/>
        <v>100</v>
      </c>
      <c r="L730" s="5">
        <f t="shared" si="287"/>
        <v>100</v>
      </c>
      <c r="M730" s="20"/>
      <c r="N730" s="19"/>
    </row>
    <row r="731" spans="1:14" s="27" customFormat="1" x14ac:dyDescent="0.25">
      <c r="A731" s="91"/>
      <c r="B731" s="76"/>
      <c r="C731" s="76"/>
      <c r="D731" s="9" t="s">
        <v>5</v>
      </c>
      <c r="E731" s="41">
        <f t="shared" ref="E731:I732" si="289">E738+E745+E752+E759+E766+E771</f>
        <v>0</v>
      </c>
      <c r="F731" s="41">
        <f t="shared" si="289"/>
        <v>0</v>
      </c>
      <c r="G731" s="41">
        <f t="shared" si="289"/>
        <v>0</v>
      </c>
      <c r="H731" s="41">
        <f t="shared" si="289"/>
        <v>0</v>
      </c>
      <c r="I731" s="41">
        <f t="shared" si="289"/>
        <v>0</v>
      </c>
      <c r="J731" s="5" t="e">
        <f t="shared" si="280"/>
        <v>#DIV/0!</v>
      </c>
      <c r="K731" s="5" t="e">
        <f t="shared" si="281"/>
        <v>#DIV/0!</v>
      </c>
      <c r="L731" s="5" t="e">
        <f t="shared" si="282"/>
        <v>#DIV/0!</v>
      </c>
      <c r="M731" s="20"/>
      <c r="N731" s="19">
        <f>G731-H731</f>
        <v>0</v>
      </c>
    </row>
    <row r="732" spans="1:14" s="27" customFormat="1" x14ac:dyDescent="0.25">
      <c r="A732" s="91"/>
      <c r="B732" s="77"/>
      <c r="C732" s="77"/>
      <c r="D732" s="9" t="s">
        <v>138</v>
      </c>
      <c r="E732" s="41">
        <f t="shared" si="289"/>
        <v>0</v>
      </c>
      <c r="F732" s="41">
        <f t="shared" si="289"/>
        <v>0</v>
      </c>
      <c r="G732" s="41">
        <f t="shared" si="289"/>
        <v>0</v>
      </c>
      <c r="H732" s="41">
        <f t="shared" si="289"/>
        <v>0</v>
      </c>
      <c r="I732" s="41">
        <f t="shared" si="289"/>
        <v>0</v>
      </c>
      <c r="J732" s="5" t="e">
        <f t="shared" si="280"/>
        <v>#DIV/0!</v>
      </c>
      <c r="K732" s="5" t="e">
        <f t="shared" si="281"/>
        <v>#DIV/0!</v>
      </c>
      <c r="L732" s="5" t="e">
        <f t="shared" si="282"/>
        <v>#DIV/0!</v>
      </c>
      <c r="M732" s="20"/>
      <c r="N732" s="19">
        <f>G732-H732</f>
        <v>0</v>
      </c>
    </row>
    <row r="733" spans="1:14" s="7" customFormat="1" x14ac:dyDescent="0.25">
      <c r="A733" s="73" t="s">
        <v>223</v>
      </c>
      <c r="B733" s="71" t="s">
        <v>224</v>
      </c>
      <c r="C733" s="94" t="s">
        <v>225</v>
      </c>
      <c r="D733" s="68" t="s">
        <v>2</v>
      </c>
      <c r="E733" s="1">
        <f>E734+E736+E738+E739</f>
        <v>360</v>
      </c>
      <c r="F733" s="1">
        <f>F734+F736+F738+F739</f>
        <v>360</v>
      </c>
      <c r="G733" s="1">
        <f>G734+G736+G738+G739</f>
        <v>360</v>
      </c>
      <c r="H733" s="1">
        <f t="shared" ref="H733:I733" si="290">H734+H736+H738+H739</f>
        <v>360</v>
      </c>
      <c r="I733" s="1">
        <f t="shared" si="290"/>
        <v>360</v>
      </c>
      <c r="J733" s="5">
        <f t="shared" si="280"/>
        <v>100</v>
      </c>
      <c r="K733" s="5">
        <f t="shared" si="281"/>
        <v>100</v>
      </c>
      <c r="L733" s="5">
        <f t="shared" si="282"/>
        <v>100</v>
      </c>
      <c r="M733" s="20"/>
      <c r="N733" s="19">
        <f>G733-H733</f>
        <v>0</v>
      </c>
    </row>
    <row r="734" spans="1:14" s="7" customFormat="1" x14ac:dyDescent="0.25">
      <c r="A734" s="73"/>
      <c r="B734" s="71"/>
      <c r="C734" s="94"/>
      <c r="D734" s="68" t="s">
        <v>3</v>
      </c>
      <c r="E734" s="1">
        <v>360</v>
      </c>
      <c r="F734" s="1">
        <v>360</v>
      </c>
      <c r="G734" s="1">
        <v>360</v>
      </c>
      <c r="H734" s="1">
        <v>360</v>
      </c>
      <c r="I734" s="1">
        <v>360</v>
      </c>
      <c r="J734" s="5">
        <f t="shared" si="280"/>
        <v>100</v>
      </c>
      <c r="K734" s="5">
        <f t="shared" si="281"/>
        <v>100</v>
      </c>
      <c r="L734" s="5">
        <f t="shared" si="282"/>
        <v>100</v>
      </c>
      <c r="M734" s="20"/>
      <c r="N734" s="19">
        <f>G734-H734</f>
        <v>0</v>
      </c>
    </row>
    <row r="735" spans="1:14" s="7" customFormat="1" ht="30" x14ac:dyDescent="0.25">
      <c r="A735" s="73"/>
      <c r="B735" s="71"/>
      <c r="C735" s="94"/>
      <c r="D735" s="68" t="s">
        <v>759</v>
      </c>
      <c r="E735" s="1"/>
      <c r="F735" s="1"/>
      <c r="G735" s="1"/>
      <c r="H735" s="1"/>
      <c r="I735" s="1"/>
      <c r="J735" s="5" t="e">
        <f t="shared" si="280"/>
        <v>#DIV/0!</v>
      </c>
      <c r="K735" s="5" t="e">
        <f t="shared" si="281"/>
        <v>#DIV/0!</v>
      </c>
      <c r="L735" s="5" t="e">
        <f t="shared" si="282"/>
        <v>#DIV/0!</v>
      </c>
      <c r="M735" s="20"/>
      <c r="N735" s="19"/>
    </row>
    <row r="736" spans="1:14" s="7" customFormat="1" x14ac:dyDescent="0.25">
      <c r="A736" s="73"/>
      <c r="B736" s="71"/>
      <c r="C736" s="94"/>
      <c r="D736" s="68" t="s">
        <v>760</v>
      </c>
      <c r="E736" s="1">
        <v>0</v>
      </c>
      <c r="F736" s="1">
        <v>0</v>
      </c>
      <c r="G736" s="1">
        <v>0</v>
      </c>
      <c r="H736" s="1">
        <v>0</v>
      </c>
      <c r="I736" s="1">
        <v>0</v>
      </c>
      <c r="J736" s="5" t="e">
        <f t="shared" si="280"/>
        <v>#DIV/0!</v>
      </c>
      <c r="K736" s="5" t="e">
        <f t="shared" si="281"/>
        <v>#DIV/0!</v>
      </c>
      <c r="L736" s="5" t="e">
        <f t="shared" si="282"/>
        <v>#DIV/0!</v>
      </c>
      <c r="M736" s="20"/>
      <c r="N736" s="19">
        <f>G736-H736</f>
        <v>0</v>
      </c>
    </row>
    <row r="737" spans="1:14" s="7" customFormat="1" ht="30" x14ac:dyDescent="0.25">
      <c r="A737" s="73"/>
      <c r="B737" s="71"/>
      <c r="C737" s="94"/>
      <c r="D737" s="68" t="s">
        <v>761</v>
      </c>
      <c r="E737" s="1"/>
      <c r="F737" s="1"/>
      <c r="G737" s="1"/>
      <c r="H737" s="1"/>
      <c r="I737" s="1"/>
      <c r="J737" s="5" t="e">
        <f t="shared" si="280"/>
        <v>#DIV/0!</v>
      </c>
      <c r="K737" s="5" t="e">
        <f t="shared" si="281"/>
        <v>#DIV/0!</v>
      </c>
      <c r="L737" s="5" t="e">
        <f t="shared" si="282"/>
        <v>#DIV/0!</v>
      </c>
      <c r="M737" s="20"/>
      <c r="N737" s="19"/>
    </row>
    <row r="738" spans="1:14" s="7" customFormat="1" x14ac:dyDescent="0.25">
      <c r="A738" s="73"/>
      <c r="B738" s="71"/>
      <c r="C738" s="94"/>
      <c r="D738" s="68" t="s">
        <v>9</v>
      </c>
      <c r="E738" s="1">
        <v>0</v>
      </c>
      <c r="F738" s="1">
        <v>0</v>
      </c>
      <c r="G738" s="1">
        <v>0</v>
      </c>
      <c r="H738" s="1">
        <v>0</v>
      </c>
      <c r="I738" s="1">
        <v>0</v>
      </c>
      <c r="J738" s="5" t="e">
        <f t="shared" si="280"/>
        <v>#DIV/0!</v>
      </c>
      <c r="K738" s="5" t="e">
        <f t="shared" si="281"/>
        <v>#DIV/0!</v>
      </c>
      <c r="L738" s="5" t="e">
        <f t="shared" si="282"/>
        <v>#DIV/0!</v>
      </c>
      <c r="M738" s="20"/>
      <c r="N738" s="19">
        <f>G738-H738</f>
        <v>0</v>
      </c>
    </row>
    <row r="739" spans="1:14" s="7" customFormat="1" x14ac:dyDescent="0.25">
      <c r="A739" s="73"/>
      <c r="B739" s="71"/>
      <c r="C739" s="94"/>
      <c r="D739" s="68" t="s">
        <v>13</v>
      </c>
      <c r="E739" s="1">
        <v>0</v>
      </c>
      <c r="F739" s="1">
        <v>0</v>
      </c>
      <c r="G739" s="1">
        <v>0</v>
      </c>
      <c r="H739" s="1">
        <v>0</v>
      </c>
      <c r="I739" s="1">
        <v>0</v>
      </c>
      <c r="J739" s="5" t="e">
        <f t="shared" si="280"/>
        <v>#DIV/0!</v>
      </c>
      <c r="K739" s="5" t="e">
        <f t="shared" si="281"/>
        <v>#DIV/0!</v>
      </c>
      <c r="L739" s="5" t="e">
        <f t="shared" si="282"/>
        <v>#DIV/0!</v>
      </c>
      <c r="M739" s="20"/>
      <c r="N739" s="19">
        <f>G739-H739</f>
        <v>0</v>
      </c>
    </row>
    <row r="740" spans="1:14" s="7" customFormat="1" x14ac:dyDescent="0.25">
      <c r="A740" s="73" t="s">
        <v>226</v>
      </c>
      <c r="B740" s="71" t="s">
        <v>227</v>
      </c>
      <c r="C740" s="94" t="s">
        <v>228</v>
      </c>
      <c r="D740" s="68" t="s">
        <v>2</v>
      </c>
      <c r="E740" s="1">
        <f>E741+E743+E745+E746</f>
        <v>360</v>
      </c>
      <c r="F740" s="1">
        <f>F741+F743+F745+F746</f>
        <v>360</v>
      </c>
      <c r="G740" s="1">
        <f>G741+G743+G745+G746</f>
        <v>360</v>
      </c>
      <c r="H740" s="1">
        <f t="shared" ref="H740:I740" si="291">H741+H743+H745+H746</f>
        <v>360</v>
      </c>
      <c r="I740" s="1">
        <f t="shared" si="291"/>
        <v>360</v>
      </c>
      <c r="J740" s="5">
        <f t="shared" ref="J740:J781" si="292">I740/E740*100</f>
        <v>100</v>
      </c>
      <c r="K740" s="5">
        <f t="shared" ref="K740:K781" si="293">I740/F740*100</f>
        <v>100</v>
      </c>
      <c r="L740" s="5">
        <f t="shared" ref="L740:L781" si="294">H740/G740*100</f>
        <v>100</v>
      </c>
      <c r="M740" s="20"/>
      <c r="N740" s="19">
        <f>G740-H740</f>
        <v>0</v>
      </c>
    </row>
    <row r="741" spans="1:14" s="7" customFormat="1" x14ac:dyDescent="0.25">
      <c r="A741" s="73"/>
      <c r="B741" s="71"/>
      <c r="C741" s="94"/>
      <c r="D741" s="68" t="s">
        <v>3</v>
      </c>
      <c r="E741" s="1">
        <v>360</v>
      </c>
      <c r="F741" s="1">
        <v>360</v>
      </c>
      <c r="G741" s="1">
        <v>360</v>
      </c>
      <c r="H741" s="1">
        <v>360</v>
      </c>
      <c r="I741" s="1">
        <v>360</v>
      </c>
      <c r="J741" s="5">
        <f t="shared" si="292"/>
        <v>100</v>
      </c>
      <c r="K741" s="5">
        <f t="shared" si="293"/>
        <v>100</v>
      </c>
      <c r="L741" s="5">
        <f t="shared" si="294"/>
        <v>100</v>
      </c>
      <c r="M741" s="20"/>
      <c r="N741" s="19">
        <f>G741-H741</f>
        <v>0</v>
      </c>
    </row>
    <row r="742" spans="1:14" s="7" customFormat="1" ht="30" x14ac:dyDescent="0.25">
      <c r="A742" s="73"/>
      <c r="B742" s="71"/>
      <c r="C742" s="94"/>
      <c r="D742" s="68" t="s">
        <v>759</v>
      </c>
      <c r="E742" s="1"/>
      <c r="F742" s="1"/>
      <c r="G742" s="1"/>
      <c r="H742" s="1"/>
      <c r="I742" s="1"/>
      <c r="J742" s="5" t="e">
        <f t="shared" ref="J742:J753" si="295">I742/E742*100</f>
        <v>#DIV/0!</v>
      </c>
      <c r="K742" s="5" t="e">
        <f t="shared" ref="K742:K753" si="296">I742/F742*100</f>
        <v>#DIV/0!</v>
      </c>
      <c r="L742" s="5" t="e">
        <f t="shared" ref="L742:L753" si="297">H742/G742*100</f>
        <v>#DIV/0!</v>
      </c>
      <c r="M742" s="20"/>
      <c r="N742" s="19"/>
    </row>
    <row r="743" spans="1:14" s="7" customFormat="1" x14ac:dyDescent="0.25">
      <c r="A743" s="73"/>
      <c r="B743" s="71"/>
      <c r="C743" s="94"/>
      <c r="D743" s="68" t="s">
        <v>760</v>
      </c>
      <c r="E743" s="1">
        <v>0</v>
      </c>
      <c r="F743" s="1">
        <v>0</v>
      </c>
      <c r="G743" s="1">
        <v>0</v>
      </c>
      <c r="H743" s="1">
        <v>0</v>
      </c>
      <c r="I743" s="1">
        <v>0</v>
      </c>
      <c r="J743" s="5" t="e">
        <f t="shared" si="295"/>
        <v>#DIV/0!</v>
      </c>
      <c r="K743" s="5" t="e">
        <f t="shared" si="296"/>
        <v>#DIV/0!</v>
      </c>
      <c r="L743" s="5" t="e">
        <f t="shared" si="297"/>
        <v>#DIV/0!</v>
      </c>
      <c r="M743" s="20"/>
      <c r="N743" s="19">
        <f>G743-H743</f>
        <v>0</v>
      </c>
    </row>
    <row r="744" spans="1:14" s="7" customFormat="1" ht="30" x14ac:dyDescent="0.25">
      <c r="A744" s="73"/>
      <c r="B744" s="71"/>
      <c r="C744" s="94"/>
      <c r="D744" s="68" t="s">
        <v>761</v>
      </c>
      <c r="E744" s="1"/>
      <c r="F744" s="1"/>
      <c r="G744" s="1"/>
      <c r="H744" s="1"/>
      <c r="I744" s="1"/>
      <c r="J744" s="5" t="e">
        <f t="shared" si="295"/>
        <v>#DIV/0!</v>
      </c>
      <c r="K744" s="5" t="e">
        <f t="shared" si="296"/>
        <v>#DIV/0!</v>
      </c>
      <c r="L744" s="5" t="e">
        <f t="shared" si="297"/>
        <v>#DIV/0!</v>
      </c>
      <c r="M744" s="20"/>
      <c r="N744" s="19"/>
    </row>
    <row r="745" spans="1:14" s="7" customFormat="1" x14ac:dyDescent="0.25">
      <c r="A745" s="73"/>
      <c r="B745" s="71"/>
      <c r="C745" s="94"/>
      <c r="D745" s="68" t="s">
        <v>9</v>
      </c>
      <c r="E745" s="1">
        <v>0</v>
      </c>
      <c r="F745" s="1">
        <v>0</v>
      </c>
      <c r="G745" s="1">
        <v>0</v>
      </c>
      <c r="H745" s="1">
        <v>0</v>
      </c>
      <c r="I745" s="1">
        <v>0</v>
      </c>
      <c r="J745" s="5" t="e">
        <f t="shared" si="295"/>
        <v>#DIV/0!</v>
      </c>
      <c r="K745" s="5" t="e">
        <f t="shared" si="296"/>
        <v>#DIV/0!</v>
      </c>
      <c r="L745" s="5" t="e">
        <f t="shared" si="297"/>
        <v>#DIV/0!</v>
      </c>
      <c r="M745" s="20"/>
      <c r="N745" s="19">
        <f>G745-H745</f>
        <v>0</v>
      </c>
    </row>
    <row r="746" spans="1:14" s="7" customFormat="1" x14ac:dyDescent="0.25">
      <c r="A746" s="73"/>
      <c r="B746" s="71"/>
      <c r="C746" s="94"/>
      <c r="D746" s="68" t="s">
        <v>13</v>
      </c>
      <c r="E746" s="1">
        <v>0</v>
      </c>
      <c r="F746" s="1">
        <v>0</v>
      </c>
      <c r="G746" s="1">
        <v>0</v>
      </c>
      <c r="H746" s="1">
        <v>0</v>
      </c>
      <c r="I746" s="1">
        <v>0</v>
      </c>
      <c r="J746" s="5" t="e">
        <f t="shared" si="295"/>
        <v>#DIV/0!</v>
      </c>
      <c r="K746" s="5" t="e">
        <f t="shared" si="296"/>
        <v>#DIV/0!</v>
      </c>
      <c r="L746" s="5" t="e">
        <f t="shared" si="297"/>
        <v>#DIV/0!</v>
      </c>
      <c r="M746" s="20"/>
      <c r="N746" s="19">
        <f>G746-H746</f>
        <v>0</v>
      </c>
    </row>
    <row r="747" spans="1:14" s="7" customFormat="1" x14ac:dyDescent="0.25">
      <c r="A747" s="73" t="s">
        <v>229</v>
      </c>
      <c r="B747" s="71" t="s">
        <v>230</v>
      </c>
      <c r="C747" s="94" t="s">
        <v>231</v>
      </c>
      <c r="D747" s="68" t="s">
        <v>2</v>
      </c>
      <c r="E747" s="1">
        <f>E748+E750+E752+E753</f>
        <v>360</v>
      </c>
      <c r="F747" s="1">
        <f>F748+F750+F752+F753</f>
        <v>360</v>
      </c>
      <c r="G747" s="1">
        <f>G748+G750+G752+G753</f>
        <v>360</v>
      </c>
      <c r="H747" s="1">
        <f t="shared" ref="H747:I747" si="298">H748+H750+H752+H753</f>
        <v>360</v>
      </c>
      <c r="I747" s="1">
        <f t="shared" si="298"/>
        <v>360</v>
      </c>
      <c r="J747" s="5">
        <f t="shared" si="295"/>
        <v>100</v>
      </c>
      <c r="K747" s="5">
        <f t="shared" si="296"/>
        <v>100</v>
      </c>
      <c r="L747" s="5">
        <f t="shared" si="297"/>
        <v>100</v>
      </c>
      <c r="M747" s="20"/>
      <c r="N747" s="19">
        <f>G747-H747</f>
        <v>0</v>
      </c>
    </row>
    <row r="748" spans="1:14" s="7" customFormat="1" x14ac:dyDescent="0.25">
      <c r="A748" s="73"/>
      <c r="B748" s="71"/>
      <c r="C748" s="94"/>
      <c r="D748" s="68" t="s">
        <v>3</v>
      </c>
      <c r="E748" s="1">
        <v>360</v>
      </c>
      <c r="F748" s="1">
        <v>360</v>
      </c>
      <c r="G748" s="1">
        <v>360</v>
      </c>
      <c r="H748" s="1">
        <v>360</v>
      </c>
      <c r="I748" s="1">
        <v>360</v>
      </c>
      <c r="J748" s="5">
        <f t="shared" si="295"/>
        <v>100</v>
      </c>
      <c r="K748" s="5">
        <f t="shared" si="296"/>
        <v>100</v>
      </c>
      <c r="L748" s="5">
        <f t="shared" si="297"/>
        <v>100</v>
      </c>
      <c r="M748" s="20"/>
      <c r="N748" s="19">
        <f>G748-H748</f>
        <v>0</v>
      </c>
    </row>
    <row r="749" spans="1:14" s="7" customFormat="1" ht="30" x14ac:dyDescent="0.25">
      <c r="A749" s="73"/>
      <c r="B749" s="71"/>
      <c r="C749" s="94"/>
      <c r="D749" s="68" t="s">
        <v>759</v>
      </c>
      <c r="E749" s="1"/>
      <c r="F749" s="1"/>
      <c r="G749" s="1"/>
      <c r="H749" s="1"/>
      <c r="I749" s="1"/>
      <c r="J749" s="5" t="e">
        <f t="shared" si="295"/>
        <v>#DIV/0!</v>
      </c>
      <c r="K749" s="5" t="e">
        <f t="shared" si="296"/>
        <v>#DIV/0!</v>
      </c>
      <c r="L749" s="5" t="e">
        <f t="shared" si="297"/>
        <v>#DIV/0!</v>
      </c>
      <c r="M749" s="20"/>
      <c r="N749" s="19"/>
    </row>
    <row r="750" spans="1:14" s="7" customFormat="1" x14ac:dyDescent="0.25">
      <c r="A750" s="73"/>
      <c r="B750" s="71"/>
      <c r="C750" s="94"/>
      <c r="D750" s="68" t="s">
        <v>760</v>
      </c>
      <c r="E750" s="1">
        <v>0</v>
      </c>
      <c r="F750" s="1">
        <v>0</v>
      </c>
      <c r="G750" s="1">
        <v>0</v>
      </c>
      <c r="H750" s="1">
        <v>0</v>
      </c>
      <c r="I750" s="1">
        <v>0</v>
      </c>
      <c r="J750" s="5" t="e">
        <f t="shared" si="295"/>
        <v>#DIV/0!</v>
      </c>
      <c r="K750" s="5" t="e">
        <f t="shared" si="296"/>
        <v>#DIV/0!</v>
      </c>
      <c r="L750" s="5" t="e">
        <f t="shared" si="297"/>
        <v>#DIV/0!</v>
      </c>
      <c r="M750" s="20"/>
      <c r="N750" s="19">
        <f>G750-H750</f>
        <v>0</v>
      </c>
    </row>
    <row r="751" spans="1:14" s="7" customFormat="1" ht="30" x14ac:dyDescent="0.25">
      <c r="A751" s="73"/>
      <c r="B751" s="71"/>
      <c r="C751" s="94"/>
      <c r="D751" s="68" t="s">
        <v>761</v>
      </c>
      <c r="E751" s="1"/>
      <c r="F751" s="1"/>
      <c r="G751" s="1"/>
      <c r="H751" s="1"/>
      <c r="I751" s="1"/>
      <c r="J751" s="5" t="e">
        <f t="shared" si="295"/>
        <v>#DIV/0!</v>
      </c>
      <c r="K751" s="5" t="e">
        <f t="shared" si="296"/>
        <v>#DIV/0!</v>
      </c>
      <c r="L751" s="5" t="e">
        <f t="shared" si="297"/>
        <v>#DIV/0!</v>
      </c>
      <c r="M751" s="20"/>
      <c r="N751" s="19"/>
    </row>
    <row r="752" spans="1:14" s="7" customFormat="1" x14ac:dyDescent="0.25">
      <c r="A752" s="73"/>
      <c r="B752" s="71"/>
      <c r="C752" s="94"/>
      <c r="D752" s="68" t="s">
        <v>9</v>
      </c>
      <c r="E752" s="1">
        <v>0</v>
      </c>
      <c r="F752" s="1">
        <v>0</v>
      </c>
      <c r="G752" s="1">
        <v>0</v>
      </c>
      <c r="H752" s="1">
        <v>0</v>
      </c>
      <c r="I752" s="1">
        <v>0</v>
      </c>
      <c r="J752" s="5" t="e">
        <f t="shared" si="295"/>
        <v>#DIV/0!</v>
      </c>
      <c r="K752" s="5" t="e">
        <f t="shared" si="296"/>
        <v>#DIV/0!</v>
      </c>
      <c r="L752" s="5" t="e">
        <f t="shared" si="297"/>
        <v>#DIV/0!</v>
      </c>
      <c r="M752" s="20"/>
      <c r="N752" s="19">
        <f>G752-H752</f>
        <v>0</v>
      </c>
    </row>
    <row r="753" spans="1:14" s="7" customFormat="1" x14ac:dyDescent="0.25">
      <c r="A753" s="73"/>
      <c r="B753" s="71"/>
      <c r="C753" s="94"/>
      <c r="D753" s="68" t="s">
        <v>13</v>
      </c>
      <c r="E753" s="1">
        <v>0</v>
      </c>
      <c r="F753" s="1">
        <v>0</v>
      </c>
      <c r="G753" s="1">
        <v>0</v>
      </c>
      <c r="H753" s="1">
        <v>0</v>
      </c>
      <c r="I753" s="1">
        <v>0</v>
      </c>
      <c r="J753" s="5" t="e">
        <f t="shared" si="295"/>
        <v>#DIV/0!</v>
      </c>
      <c r="K753" s="5" t="e">
        <f t="shared" si="296"/>
        <v>#DIV/0!</v>
      </c>
      <c r="L753" s="5" t="e">
        <f t="shared" si="297"/>
        <v>#DIV/0!</v>
      </c>
      <c r="M753" s="20"/>
      <c r="N753" s="19">
        <f>G753-H753</f>
        <v>0</v>
      </c>
    </row>
    <row r="754" spans="1:14" s="7" customFormat="1" x14ac:dyDescent="0.25">
      <c r="A754" s="73" t="s">
        <v>232</v>
      </c>
      <c r="B754" s="71" t="s">
        <v>233</v>
      </c>
      <c r="C754" s="94" t="s">
        <v>234</v>
      </c>
      <c r="D754" s="68" t="s">
        <v>2</v>
      </c>
      <c r="E754" s="1">
        <f>E755+E757+E759+E760</f>
        <v>1499.9</v>
      </c>
      <c r="F754" s="1">
        <f>F755+F757+F759+F760</f>
        <v>1499.9</v>
      </c>
      <c r="G754" s="1">
        <f>G755+G757+G759+G760</f>
        <v>1499.9</v>
      </c>
      <c r="H754" s="1">
        <f>H755+H757+H759+H760</f>
        <v>1499.9</v>
      </c>
      <c r="I754" s="1">
        <f>I755+I757+I759+I760</f>
        <v>1499.9</v>
      </c>
      <c r="J754" s="5">
        <f t="shared" si="292"/>
        <v>100</v>
      </c>
      <c r="K754" s="5">
        <f t="shared" si="293"/>
        <v>100</v>
      </c>
      <c r="L754" s="5">
        <f t="shared" si="294"/>
        <v>100</v>
      </c>
      <c r="M754" s="20"/>
      <c r="N754" s="19">
        <f>G754-H754</f>
        <v>0</v>
      </c>
    </row>
    <row r="755" spans="1:14" s="7" customFormat="1" x14ac:dyDescent="0.25">
      <c r="A755" s="73"/>
      <c r="B755" s="71"/>
      <c r="C755" s="94"/>
      <c r="D755" s="68" t="s">
        <v>3</v>
      </c>
      <c r="E755" s="1">
        <v>164.9</v>
      </c>
      <c r="F755" s="1">
        <v>164.9</v>
      </c>
      <c r="G755" s="1">
        <v>164.9</v>
      </c>
      <c r="H755" s="1">
        <v>164.9</v>
      </c>
      <c r="I755" s="1">
        <v>164.9</v>
      </c>
      <c r="J755" s="5">
        <f t="shared" si="292"/>
        <v>100</v>
      </c>
      <c r="K755" s="5">
        <f t="shared" si="293"/>
        <v>100</v>
      </c>
      <c r="L755" s="5">
        <f t="shared" si="294"/>
        <v>100</v>
      </c>
      <c r="M755" s="20"/>
      <c r="N755" s="19">
        <f>G755-H755</f>
        <v>0</v>
      </c>
    </row>
    <row r="756" spans="1:14" s="7" customFormat="1" ht="30" x14ac:dyDescent="0.25">
      <c r="A756" s="73"/>
      <c r="B756" s="71"/>
      <c r="C756" s="94"/>
      <c r="D756" s="68" t="s">
        <v>759</v>
      </c>
      <c r="E756" s="1">
        <f>E755</f>
        <v>164.9</v>
      </c>
      <c r="F756" s="1">
        <f t="shared" ref="F756:I756" si="299">F755</f>
        <v>164.9</v>
      </c>
      <c r="G756" s="1">
        <f t="shared" si="299"/>
        <v>164.9</v>
      </c>
      <c r="H756" s="1">
        <f t="shared" si="299"/>
        <v>164.9</v>
      </c>
      <c r="I756" s="1">
        <f t="shared" si="299"/>
        <v>164.9</v>
      </c>
      <c r="J756" s="5">
        <f t="shared" ref="J756:J760" si="300">I756/E756*100</f>
        <v>100</v>
      </c>
      <c r="K756" s="5">
        <f t="shared" ref="K756:K760" si="301">I756/F756*100</f>
        <v>100</v>
      </c>
      <c r="L756" s="5">
        <f t="shared" ref="L756:L760" si="302">H756/G756*100</f>
        <v>100</v>
      </c>
      <c r="M756" s="20"/>
      <c r="N756" s="19"/>
    </row>
    <row r="757" spans="1:14" s="7" customFormat="1" x14ac:dyDescent="0.25">
      <c r="A757" s="73"/>
      <c r="B757" s="71"/>
      <c r="C757" s="94"/>
      <c r="D757" s="68" t="s">
        <v>760</v>
      </c>
      <c r="E757" s="1">
        <v>1335</v>
      </c>
      <c r="F757" s="1">
        <v>1335</v>
      </c>
      <c r="G757" s="1">
        <v>1335</v>
      </c>
      <c r="H757" s="1">
        <v>1335</v>
      </c>
      <c r="I757" s="1">
        <v>1335</v>
      </c>
      <c r="J757" s="5">
        <f t="shared" si="300"/>
        <v>100</v>
      </c>
      <c r="K757" s="5">
        <f t="shared" si="301"/>
        <v>100</v>
      </c>
      <c r="L757" s="5">
        <f t="shared" si="302"/>
        <v>100</v>
      </c>
      <c r="M757" s="20"/>
      <c r="N757" s="19">
        <f>G757-H757</f>
        <v>0</v>
      </c>
    </row>
    <row r="758" spans="1:14" s="7" customFormat="1" ht="30" x14ac:dyDescent="0.25">
      <c r="A758" s="73"/>
      <c r="B758" s="71"/>
      <c r="C758" s="94"/>
      <c r="D758" s="68" t="s">
        <v>761</v>
      </c>
      <c r="E758" s="1">
        <f>E757</f>
        <v>1335</v>
      </c>
      <c r="F758" s="1">
        <f t="shared" ref="F758:I758" si="303">F757</f>
        <v>1335</v>
      </c>
      <c r="G758" s="1">
        <f t="shared" si="303"/>
        <v>1335</v>
      </c>
      <c r="H758" s="1">
        <f t="shared" si="303"/>
        <v>1335</v>
      </c>
      <c r="I758" s="1">
        <f t="shared" si="303"/>
        <v>1335</v>
      </c>
      <c r="J758" s="5">
        <f t="shared" si="300"/>
        <v>100</v>
      </c>
      <c r="K758" s="5">
        <f t="shared" si="301"/>
        <v>100</v>
      </c>
      <c r="L758" s="5">
        <f t="shared" si="302"/>
        <v>100</v>
      </c>
      <c r="M758" s="20"/>
      <c r="N758" s="19"/>
    </row>
    <row r="759" spans="1:14" s="7" customFormat="1" x14ac:dyDescent="0.25">
      <c r="A759" s="73"/>
      <c r="B759" s="71"/>
      <c r="C759" s="94"/>
      <c r="D759" s="68" t="s">
        <v>9</v>
      </c>
      <c r="E759" s="1">
        <v>0</v>
      </c>
      <c r="F759" s="1">
        <v>0</v>
      </c>
      <c r="G759" s="1">
        <v>0</v>
      </c>
      <c r="H759" s="1">
        <v>0</v>
      </c>
      <c r="I759" s="1">
        <v>0</v>
      </c>
      <c r="J759" s="5" t="e">
        <f t="shared" si="300"/>
        <v>#DIV/0!</v>
      </c>
      <c r="K759" s="5" t="e">
        <f t="shared" si="301"/>
        <v>#DIV/0!</v>
      </c>
      <c r="L759" s="5" t="e">
        <f t="shared" si="302"/>
        <v>#DIV/0!</v>
      </c>
      <c r="M759" s="20"/>
      <c r="N759" s="19">
        <f>G759-H759</f>
        <v>0</v>
      </c>
    </row>
    <row r="760" spans="1:14" s="7" customFormat="1" x14ac:dyDescent="0.25">
      <c r="A760" s="73"/>
      <c r="B760" s="71"/>
      <c r="C760" s="94"/>
      <c r="D760" s="68" t="s">
        <v>13</v>
      </c>
      <c r="E760" s="1">
        <v>0</v>
      </c>
      <c r="F760" s="1">
        <v>0</v>
      </c>
      <c r="G760" s="1">
        <v>0</v>
      </c>
      <c r="H760" s="1">
        <v>0</v>
      </c>
      <c r="I760" s="1">
        <v>0</v>
      </c>
      <c r="J760" s="5" t="e">
        <f t="shared" si="300"/>
        <v>#DIV/0!</v>
      </c>
      <c r="K760" s="5" t="e">
        <f t="shared" si="301"/>
        <v>#DIV/0!</v>
      </c>
      <c r="L760" s="5" t="e">
        <f t="shared" si="302"/>
        <v>#DIV/0!</v>
      </c>
      <c r="M760" s="20"/>
      <c r="N760" s="19">
        <f>G760-H760</f>
        <v>0</v>
      </c>
    </row>
    <row r="761" spans="1:14" s="7" customFormat="1" x14ac:dyDescent="0.25">
      <c r="A761" s="73" t="s">
        <v>235</v>
      </c>
      <c r="B761" s="71" t="s">
        <v>236</v>
      </c>
      <c r="C761" s="94" t="s">
        <v>178</v>
      </c>
      <c r="D761" s="68" t="s">
        <v>2</v>
      </c>
      <c r="E761" s="1">
        <f>E762+E764+E766+E767</f>
        <v>10074.900000000001</v>
      </c>
      <c r="F761" s="1">
        <f>F762+F764+F766+F767</f>
        <v>10074.900000000001</v>
      </c>
      <c r="G761" s="1">
        <f>G762+G764+G766+G767</f>
        <v>10074.900000000001</v>
      </c>
      <c r="H761" s="1">
        <f>H762+H764+H766+H767</f>
        <v>10074.900000000001</v>
      </c>
      <c r="I761" s="1">
        <f>I762+I764+I766+I767</f>
        <v>10074.900000000001</v>
      </c>
      <c r="J761" s="5">
        <f t="shared" si="292"/>
        <v>100</v>
      </c>
      <c r="K761" s="5">
        <f t="shared" si="293"/>
        <v>100</v>
      </c>
      <c r="L761" s="5">
        <f t="shared" si="294"/>
        <v>100</v>
      </c>
      <c r="M761" s="20"/>
      <c r="N761" s="19">
        <f>G761-H761</f>
        <v>0</v>
      </c>
    </row>
    <row r="762" spans="1:14" s="7" customFormat="1" x14ac:dyDescent="0.25">
      <c r="A762" s="73"/>
      <c r="B762" s="71"/>
      <c r="C762" s="94"/>
      <c r="D762" s="68" t="s">
        <v>3</v>
      </c>
      <c r="E762" s="1">
        <v>1108.2</v>
      </c>
      <c r="F762" s="1">
        <v>1108.2</v>
      </c>
      <c r="G762" s="1">
        <v>1108.2</v>
      </c>
      <c r="H762" s="1">
        <v>1108.2</v>
      </c>
      <c r="I762" s="1">
        <v>1108.2</v>
      </c>
      <c r="J762" s="5">
        <f t="shared" ref="J762:J767" si="304">I762/E762*100</f>
        <v>100</v>
      </c>
      <c r="K762" s="5">
        <f t="shared" ref="K762:K767" si="305">I762/F762*100</f>
        <v>100</v>
      </c>
      <c r="L762" s="5">
        <f t="shared" ref="L762:L767" si="306">H762/G762*100</f>
        <v>100</v>
      </c>
      <c r="M762" s="20"/>
      <c r="N762" s="19">
        <f>G762-H762</f>
        <v>0</v>
      </c>
    </row>
    <row r="763" spans="1:14" s="7" customFormat="1" ht="30" x14ac:dyDescent="0.25">
      <c r="A763" s="73"/>
      <c r="B763" s="71"/>
      <c r="C763" s="94"/>
      <c r="D763" s="68" t="s">
        <v>759</v>
      </c>
      <c r="E763" s="1">
        <f>E762</f>
        <v>1108.2</v>
      </c>
      <c r="F763" s="1">
        <f t="shared" ref="F763:I763" si="307">F762</f>
        <v>1108.2</v>
      </c>
      <c r="G763" s="1">
        <f t="shared" si="307"/>
        <v>1108.2</v>
      </c>
      <c r="H763" s="1">
        <f t="shared" si="307"/>
        <v>1108.2</v>
      </c>
      <c r="I763" s="1">
        <f t="shared" si="307"/>
        <v>1108.2</v>
      </c>
      <c r="J763" s="5">
        <f t="shared" si="304"/>
        <v>100</v>
      </c>
      <c r="K763" s="5">
        <f t="shared" si="305"/>
        <v>100</v>
      </c>
      <c r="L763" s="5">
        <f t="shared" si="306"/>
        <v>100</v>
      </c>
      <c r="M763" s="20"/>
      <c r="N763" s="19"/>
    </row>
    <row r="764" spans="1:14" s="7" customFormat="1" x14ac:dyDescent="0.25">
      <c r="A764" s="73"/>
      <c r="B764" s="71"/>
      <c r="C764" s="94"/>
      <c r="D764" s="68" t="s">
        <v>760</v>
      </c>
      <c r="E764" s="1">
        <v>8966.7000000000007</v>
      </c>
      <c r="F764" s="1">
        <v>8966.7000000000007</v>
      </c>
      <c r="G764" s="1">
        <v>8966.7000000000007</v>
      </c>
      <c r="H764" s="1">
        <v>8966.7000000000007</v>
      </c>
      <c r="I764" s="1">
        <v>8966.7000000000007</v>
      </c>
      <c r="J764" s="5">
        <f t="shared" si="304"/>
        <v>100</v>
      </c>
      <c r="K764" s="5">
        <f t="shared" si="305"/>
        <v>100</v>
      </c>
      <c r="L764" s="5">
        <f t="shared" si="306"/>
        <v>100</v>
      </c>
      <c r="M764" s="20"/>
      <c r="N764" s="19">
        <f>G764-H764</f>
        <v>0</v>
      </c>
    </row>
    <row r="765" spans="1:14" s="7" customFormat="1" ht="30" x14ac:dyDescent="0.25">
      <c r="A765" s="73"/>
      <c r="B765" s="71"/>
      <c r="C765" s="94"/>
      <c r="D765" s="68" t="s">
        <v>761</v>
      </c>
      <c r="E765" s="1">
        <f>E764</f>
        <v>8966.7000000000007</v>
      </c>
      <c r="F765" s="1">
        <f t="shared" ref="F765:I765" si="308">F764</f>
        <v>8966.7000000000007</v>
      </c>
      <c r="G765" s="1">
        <f t="shared" si="308"/>
        <v>8966.7000000000007</v>
      </c>
      <c r="H765" s="1">
        <f t="shared" si="308"/>
        <v>8966.7000000000007</v>
      </c>
      <c r="I765" s="1">
        <f t="shared" si="308"/>
        <v>8966.7000000000007</v>
      </c>
      <c r="J765" s="5">
        <f t="shared" si="304"/>
        <v>100</v>
      </c>
      <c r="K765" s="5">
        <f t="shared" si="305"/>
        <v>100</v>
      </c>
      <c r="L765" s="5">
        <f t="shared" si="306"/>
        <v>100</v>
      </c>
      <c r="M765" s="20"/>
      <c r="N765" s="19"/>
    </row>
    <row r="766" spans="1:14" s="7" customFormat="1" x14ac:dyDescent="0.25">
      <c r="A766" s="73"/>
      <c r="B766" s="71"/>
      <c r="C766" s="94"/>
      <c r="D766" s="68" t="s">
        <v>9</v>
      </c>
      <c r="E766" s="1">
        <v>0</v>
      </c>
      <c r="F766" s="1">
        <v>0</v>
      </c>
      <c r="G766" s="1">
        <v>0</v>
      </c>
      <c r="H766" s="1">
        <v>0</v>
      </c>
      <c r="I766" s="1">
        <v>0</v>
      </c>
      <c r="J766" s="5" t="e">
        <f t="shared" si="304"/>
        <v>#DIV/0!</v>
      </c>
      <c r="K766" s="5" t="e">
        <f t="shared" si="305"/>
        <v>#DIV/0!</v>
      </c>
      <c r="L766" s="5" t="e">
        <f t="shared" si="306"/>
        <v>#DIV/0!</v>
      </c>
      <c r="M766" s="20"/>
      <c r="N766" s="19">
        <f>G766-H766</f>
        <v>0</v>
      </c>
    </row>
    <row r="767" spans="1:14" s="7" customFormat="1" x14ac:dyDescent="0.25">
      <c r="A767" s="73"/>
      <c r="B767" s="71"/>
      <c r="C767" s="94"/>
      <c r="D767" s="68" t="s">
        <v>13</v>
      </c>
      <c r="E767" s="1">
        <v>0</v>
      </c>
      <c r="F767" s="1">
        <v>0</v>
      </c>
      <c r="G767" s="1">
        <v>0</v>
      </c>
      <c r="H767" s="1">
        <v>0</v>
      </c>
      <c r="I767" s="1">
        <v>0</v>
      </c>
      <c r="J767" s="5" t="e">
        <f t="shared" si="304"/>
        <v>#DIV/0!</v>
      </c>
      <c r="K767" s="5" t="e">
        <f t="shared" si="305"/>
        <v>#DIV/0!</v>
      </c>
      <c r="L767" s="5" t="e">
        <f t="shared" si="306"/>
        <v>#DIV/0!</v>
      </c>
      <c r="M767" s="20"/>
      <c r="N767" s="19">
        <f>G767-H767</f>
        <v>0</v>
      </c>
    </row>
    <row r="768" spans="1:14" s="7" customFormat="1" x14ac:dyDescent="0.25">
      <c r="A768" s="73" t="s">
        <v>237</v>
      </c>
      <c r="B768" s="71" t="s">
        <v>238</v>
      </c>
      <c r="C768" s="94" t="s">
        <v>178</v>
      </c>
      <c r="D768" s="68" t="s">
        <v>2</v>
      </c>
      <c r="E768" s="1">
        <f>E769+E770+E771+E772</f>
        <v>0</v>
      </c>
      <c r="F768" s="1">
        <f>F769+F770+F771+F772</f>
        <v>0</v>
      </c>
      <c r="G768" s="1">
        <f>G769+G770+G771+G772</f>
        <v>0</v>
      </c>
      <c r="H768" s="1">
        <f t="shared" ref="H768:I768" si="309">H769+H770+H771+H772</f>
        <v>0</v>
      </c>
      <c r="I768" s="1">
        <f t="shared" si="309"/>
        <v>0</v>
      </c>
      <c r="J768" s="5" t="e">
        <f t="shared" si="292"/>
        <v>#DIV/0!</v>
      </c>
      <c r="K768" s="5" t="e">
        <f t="shared" si="293"/>
        <v>#DIV/0!</v>
      </c>
      <c r="L768" s="5" t="e">
        <f t="shared" si="294"/>
        <v>#DIV/0!</v>
      </c>
      <c r="M768" s="20"/>
      <c r="N768" s="19">
        <f>G768-H768</f>
        <v>0</v>
      </c>
    </row>
    <row r="769" spans="1:14" s="7" customFormat="1" x14ac:dyDescent="0.25">
      <c r="A769" s="73"/>
      <c r="B769" s="71"/>
      <c r="C769" s="94"/>
      <c r="D769" s="68" t="s">
        <v>3</v>
      </c>
      <c r="E769" s="1"/>
      <c r="F769" s="1"/>
      <c r="G769" s="1"/>
      <c r="H769" s="1"/>
      <c r="I769" s="1"/>
      <c r="J769" s="5" t="e">
        <f t="shared" si="292"/>
        <v>#DIV/0!</v>
      </c>
      <c r="K769" s="5" t="e">
        <f t="shared" si="293"/>
        <v>#DIV/0!</v>
      </c>
      <c r="L769" s="5" t="e">
        <f t="shared" si="294"/>
        <v>#DIV/0!</v>
      </c>
      <c r="M769" s="20"/>
      <c r="N769" s="19">
        <f>G769-H769</f>
        <v>0</v>
      </c>
    </row>
    <row r="770" spans="1:14" s="7" customFormat="1" x14ac:dyDescent="0.25">
      <c r="A770" s="73"/>
      <c r="B770" s="71"/>
      <c r="C770" s="94"/>
      <c r="D770" s="68" t="s">
        <v>4</v>
      </c>
      <c r="E770" s="1"/>
      <c r="F770" s="1"/>
      <c r="G770" s="1"/>
      <c r="H770" s="1"/>
      <c r="I770" s="1"/>
      <c r="J770" s="5" t="e">
        <f t="shared" si="292"/>
        <v>#DIV/0!</v>
      </c>
      <c r="K770" s="5" t="e">
        <f t="shared" si="293"/>
        <v>#DIV/0!</v>
      </c>
      <c r="L770" s="5" t="e">
        <f t="shared" si="294"/>
        <v>#DIV/0!</v>
      </c>
      <c r="M770" s="20"/>
      <c r="N770" s="19">
        <f>G770-H770</f>
        <v>0</v>
      </c>
    </row>
    <row r="771" spans="1:14" s="7" customFormat="1" x14ac:dyDescent="0.25">
      <c r="A771" s="73"/>
      <c r="B771" s="71"/>
      <c r="C771" s="94"/>
      <c r="D771" s="68" t="s">
        <v>9</v>
      </c>
      <c r="E771" s="1">
        <v>0</v>
      </c>
      <c r="F771" s="1">
        <v>0</v>
      </c>
      <c r="G771" s="1">
        <v>0</v>
      </c>
      <c r="H771" s="1">
        <v>0</v>
      </c>
      <c r="I771" s="1">
        <v>0</v>
      </c>
      <c r="J771" s="5" t="e">
        <f t="shared" si="292"/>
        <v>#DIV/0!</v>
      </c>
      <c r="K771" s="5" t="e">
        <f t="shared" si="293"/>
        <v>#DIV/0!</v>
      </c>
      <c r="L771" s="5" t="e">
        <f t="shared" si="294"/>
        <v>#DIV/0!</v>
      </c>
      <c r="M771" s="20"/>
      <c r="N771" s="19">
        <f>G771-H771</f>
        <v>0</v>
      </c>
    </row>
    <row r="772" spans="1:14" s="7" customFormat="1" x14ac:dyDescent="0.25">
      <c r="A772" s="73"/>
      <c r="B772" s="71"/>
      <c r="C772" s="94"/>
      <c r="D772" s="68" t="s">
        <v>13</v>
      </c>
      <c r="E772" s="1">
        <v>0</v>
      </c>
      <c r="F772" s="1">
        <v>0</v>
      </c>
      <c r="G772" s="1">
        <v>0</v>
      </c>
      <c r="H772" s="1">
        <v>0</v>
      </c>
      <c r="I772" s="1">
        <v>0</v>
      </c>
      <c r="J772" s="5" t="e">
        <f t="shared" si="292"/>
        <v>#DIV/0!</v>
      </c>
      <c r="K772" s="5" t="e">
        <f t="shared" si="293"/>
        <v>#DIV/0!</v>
      </c>
      <c r="L772" s="5" t="e">
        <f t="shared" si="294"/>
        <v>#DIV/0!</v>
      </c>
      <c r="M772" s="20"/>
      <c r="N772" s="19">
        <f>G772-H772</f>
        <v>0</v>
      </c>
    </row>
    <row r="773" spans="1:14" s="27" customFormat="1" x14ac:dyDescent="0.25">
      <c r="A773" s="78" t="s">
        <v>239</v>
      </c>
      <c r="B773" s="75" t="s">
        <v>648</v>
      </c>
      <c r="C773" s="75" t="s">
        <v>482</v>
      </c>
      <c r="D773" s="9" t="s">
        <v>2</v>
      </c>
      <c r="E773" s="41">
        <f>E774+E776+E778+E779</f>
        <v>1228.5</v>
      </c>
      <c r="F773" s="41">
        <f t="shared" ref="F773:H773" si="310">F774+F776+F778+F779</f>
        <v>1228.5</v>
      </c>
      <c r="G773" s="41">
        <f t="shared" si="310"/>
        <v>1228.5</v>
      </c>
      <c r="H773" s="41">
        <f t="shared" si="310"/>
        <v>1228.5</v>
      </c>
      <c r="I773" s="41">
        <f>I774+I776+I778+I779</f>
        <v>1228.5</v>
      </c>
      <c r="J773" s="5">
        <f t="shared" si="292"/>
        <v>100</v>
      </c>
      <c r="K773" s="5">
        <f t="shared" si="293"/>
        <v>100</v>
      </c>
      <c r="L773" s="5">
        <f t="shared" si="294"/>
        <v>100</v>
      </c>
      <c r="M773" s="20"/>
      <c r="N773" s="19">
        <f>G773-H773</f>
        <v>0</v>
      </c>
    </row>
    <row r="774" spans="1:14" s="27" customFormat="1" x14ac:dyDescent="0.25">
      <c r="A774" s="79"/>
      <c r="B774" s="76"/>
      <c r="C774" s="76"/>
      <c r="D774" s="9" t="s">
        <v>46</v>
      </c>
      <c r="E774" s="41">
        <f>E781+E788+E795+E802+E809+E816+E823+E830</f>
        <v>1228.5</v>
      </c>
      <c r="F774" s="41">
        <f t="shared" ref="F774:H774" si="311">F781+F788+F795+F802+F809+F816+F823+F830</f>
        <v>1228.5</v>
      </c>
      <c r="G774" s="41">
        <f t="shared" si="311"/>
        <v>1228.5</v>
      </c>
      <c r="H774" s="41">
        <f t="shared" si="311"/>
        <v>1228.5</v>
      </c>
      <c r="I774" s="41">
        <f>I781+I788+I795+I802+I809+I816+I823+I830</f>
        <v>1228.5</v>
      </c>
      <c r="J774" s="5">
        <f t="shared" si="292"/>
        <v>100</v>
      </c>
      <c r="K774" s="5">
        <f t="shared" si="293"/>
        <v>100</v>
      </c>
      <c r="L774" s="5">
        <f t="shared" si="294"/>
        <v>100</v>
      </c>
      <c r="M774" s="20"/>
      <c r="N774" s="19">
        <f>G774-H774</f>
        <v>0</v>
      </c>
    </row>
    <row r="775" spans="1:14" s="27" customFormat="1" ht="30" x14ac:dyDescent="0.25">
      <c r="A775" s="79"/>
      <c r="B775" s="76"/>
      <c r="C775" s="76"/>
      <c r="D775" s="68" t="s">
        <v>759</v>
      </c>
      <c r="E775" s="41"/>
      <c r="F775" s="41"/>
      <c r="G775" s="41"/>
      <c r="H775" s="41"/>
      <c r="I775" s="41"/>
      <c r="J775" s="5"/>
      <c r="K775" s="5"/>
      <c r="L775" s="5"/>
      <c r="M775" s="20"/>
      <c r="N775" s="19"/>
    </row>
    <row r="776" spans="1:14" s="27" customFormat="1" x14ac:dyDescent="0.25">
      <c r="A776" s="79"/>
      <c r="B776" s="76"/>
      <c r="C776" s="76"/>
      <c r="D776" s="68" t="s">
        <v>760</v>
      </c>
      <c r="E776" s="41">
        <f>E783+E790+E797+E804+E811+E818+E825+E832</f>
        <v>0</v>
      </c>
      <c r="F776" s="41">
        <f>F783+F790+F797+F804+F811+F818+F825+F832</f>
        <v>0</v>
      </c>
      <c r="G776" s="41">
        <f>G783+G790+G797+G804+G811+G818+G825+G832</f>
        <v>0</v>
      </c>
      <c r="H776" s="41">
        <f>H783+H790+H797+H804+H811+H818+H825+H832</f>
        <v>0</v>
      </c>
      <c r="I776" s="41">
        <f>I783+I790+I797+I804+I811+I818+I825+I832</f>
        <v>0</v>
      </c>
      <c r="J776" s="5" t="e">
        <f t="shared" si="292"/>
        <v>#DIV/0!</v>
      </c>
      <c r="K776" s="5" t="e">
        <f t="shared" si="293"/>
        <v>#DIV/0!</v>
      </c>
      <c r="L776" s="5" t="e">
        <f t="shared" si="294"/>
        <v>#DIV/0!</v>
      </c>
      <c r="M776" s="20"/>
      <c r="N776" s="19">
        <f>G776-H776</f>
        <v>0</v>
      </c>
    </row>
    <row r="777" spans="1:14" s="27" customFormat="1" ht="30" x14ac:dyDescent="0.25">
      <c r="A777" s="79"/>
      <c r="B777" s="76"/>
      <c r="C777" s="76"/>
      <c r="D777" s="68" t="s">
        <v>761</v>
      </c>
      <c r="E777" s="41"/>
      <c r="F777" s="41"/>
      <c r="G777" s="41"/>
      <c r="H777" s="41"/>
      <c r="I777" s="41"/>
      <c r="J777" s="5"/>
      <c r="K777" s="5"/>
      <c r="L777" s="5"/>
      <c r="M777" s="20"/>
      <c r="N777" s="19"/>
    </row>
    <row r="778" spans="1:14" s="27" customFormat="1" x14ac:dyDescent="0.25">
      <c r="A778" s="79"/>
      <c r="B778" s="76"/>
      <c r="C778" s="76"/>
      <c r="D778" s="9" t="s">
        <v>5</v>
      </c>
      <c r="E778" s="41">
        <f t="shared" ref="E778:I779" si="312">E785+E792+E799+E806+E813+E820+E827+E834</f>
        <v>0</v>
      </c>
      <c r="F778" s="41">
        <f t="shared" si="312"/>
        <v>0</v>
      </c>
      <c r="G778" s="41">
        <f t="shared" si="312"/>
        <v>0</v>
      </c>
      <c r="H778" s="41">
        <f t="shared" si="312"/>
        <v>0</v>
      </c>
      <c r="I778" s="41">
        <f t="shared" si="312"/>
        <v>0</v>
      </c>
      <c r="J778" s="5" t="e">
        <f t="shared" si="292"/>
        <v>#DIV/0!</v>
      </c>
      <c r="K778" s="5" t="e">
        <f t="shared" si="293"/>
        <v>#DIV/0!</v>
      </c>
      <c r="L778" s="5" t="e">
        <f t="shared" si="294"/>
        <v>#DIV/0!</v>
      </c>
      <c r="M778" s="20"/>
      <c r="N778" s="19">
        <f>G778-H778</f>
        <v>0</v>
      </c>
    </row>
    <row r="779" spans="1:14" s="27" customFormat="1" x14ac:dyDescent="0.25">
      <c r="A779" s="80"/>
      <c r="B779" s="77"/>
      <c r="C779" s="77"/>
      <c r="D779" s="9" t="s">
        <v>138</v>
      </c>
      <c r="E779" s="41">
        <f t="shared" si="312"/>
        <v>0</v>
      </c>
      <c r="F779" s="41">
        <f t="shared" si="312"/>
        <v>0</v>
      </c>
      <c r="G779" s="41">
        <f t="shared" si="312"/>
        <v>0</v>
      </c>
      <c r="H779" s="41">
        <f t="shared" si="312"/>
        <v>0</v>
      </c>
      <c r="I779" s="41">
        <f t="shared" si="312"/>
        <v>0</v>
      </c>
      <c r="J779" s="5" t="e">
        <f t="shared" si="292"/>
        <v>#DIV/0!</v>
      </c>
      <c r="K779" s="5" t="e">
        <f t="shared" si="293"/>
        <v>#DIV/0!</v>
      </c>
      <c r="L779" s="5" t="e">
        <f t="shared" si="294"/>
        <v>#DIV/0!</v>
      </c>
      <c r="M779" s="20"/>
      <c r="N779" s="19">
        <f>G779-H779</f>
        <v>0</v>
      </c>
    </row>
    <row r="780" spans="1:14" s="7" customFormat="1" x14ac:dyDescent="0.25">
      <c r="A780" s="73" t="s">
        <v>240</v>
      </c>
      <c r="B780" s="71" t="s">
        <v>241</v>
      </c>
      <c r="C780" s="94" t="s">
        <v>225</v>
      </c>
      <c r="D780" s="68" t="s">
        <v>2</v>
      </c>
      <c r="E780" s="1">
        <f>E781</f>
        <v>180</v>
      </c>
      <c r="F780" s="1">
        <f>F781</f>
        <v>180</v>
      </c>
      <c r="G780" s="1">
        <f>G781</f>
        <v>180</v>
      </c>
      <c r="H780" s="1">
        <f t="shared" ref="H780:I780" si="313">H781</f>
        <v>180</v>
      </c>
      <c r="I780" s="1">
        <f t="shared" si="313"/>
        <v>180</v>
      </c>
      <c r="J780" s="5">
        <f t="shared" si="292"/>
        <v>100</v>
      </c>
      <c r="K780" s="5">
        <f t="shared" si="293"/>
        <v>100</v>
      </c>
      <c r="L780" s="5">
        <f t="shared" si="294"/>
        <v>100</v>
      </c>
      <c r="M780" s="20"/>
      <c r="N780" s="19">
        <f>G780-H780</f>
        <v>0</v>
      </c>
    </row>
    <row r="781" spans="1:14" s="7" customFormat="1" x14ac:dyDescent="0.25">
      <c r="A781" s="73"/>
      <c r="B781" s="71"/>
      <c r="C781" s="94"/>
      <c r="D781" s="68" t="s">
        <v>3</v>
      </c>
      <c r="E781" s="1">
        <v>180</v>
      </c>
      <c r="F781" s="1">
        <v>180</v>
      </c>
      <c r="G781" s="1">
        <v>180</v>
      </c>
      <c r="H781" s="1">
        <v>180</v>
      </c>
      <c r="I781" s="1">
        <v>180</v>
      </c>
      <c r="J781" s="5">
        <f t="shared" si="292"/>
        <v>100</v>
      </c>
      <c r="K781" s="5">
        <f t="shared" si="293"/>
        <v>100</v>
      </c>
      <c r="L781" s="5">
        <f t="shared" si="294"/>
        <v>100</v>
      </c>
      <c r="M781" s="20"/>
      <c r="N781" s="19">
        <f>G781-H781</f>
        <v>0</v>
      </c>
    </row>
    <row r="782" spans="1:14" s="7" customFormat="1" ht="30" x14ac:dyDescent="0.25">
      <c r="A782" s="73"/>
      <c r="B782" s="71"/>
      <c r="C782" s="94"/>
      <c r="D782" s="68" t="s">
        <v>759</v>
      </c>
      <c r="E782" s="1"/>
      <c r="F782" s="1"/>
      <c r="G782" s="1"/>
      <c r="H782" s="1"/>
      <c r="I782" s="1"/>
      <c r="J782" s="5"/>
      <c r="K782" s="5"/>
      <c r="L782" s="5"/>
      <c r="M782" s="20"/>
      <c r="N782" s="19"/>
    </row>
    <row r="783" spans="1:14" s="7" customFormat="1" x14ac:dyDescent="0.25">
      <c r="A783" s="73"/>
      <c r="B783" s="71"/>
      <c r="C783" s="94"/>
      <c r="D783" s="68" t="s">
        <v>760</v>
      </c>
      <c r="E783" s="1">
        <v>0</v>
      </c>
      <c r="F783" s="1">
        <v>0</v>
      </c>
      <c r="G783" s="1">
        <v>0</v>
      </c>
      <c r="H783" s="1">
        <v>0</v>
      </c>
      <c r="I783" s="1">
        <v>0</v>
      </c>
      <c r="J783" s="5"/>
      <c r="K783" s="5"/>
      <c r="L783" s="5"/>
      <c r="M783" s="20"/>
      <c r="N783" s="19">
        <f>G783-H783</f>
        <v>0</v>
      </c>
    </row>
    <row r="784" spans="1:14" s="7" customFormat="1" ht="30" x14ac:dyDescent="0.25">
      <c r="A784" s="73"/>
      <c r="B784" s="71"/>
      <c r="C784" s="94"/>
      <c r="D784" s="68" t="s">
        <v>761</v>
      </c>
      <c r="E784" s="1"/>
      <c r="F784" s="1"/>
      <c r="G784" s="1"/>
      <c r="H784" s="1"/>
      <c r="I784" s="1"/>
      <c r="J784" s="5"/>
      <c r="K784" s="5"/>
      <c r="L784" s="5"/>
      <c r="M784" s="20"/>
      <c r="N784" s="19"/>
    </row>
    <row r="785" spans="1:14" s="7" customFormat="1" x14ac:dyDescent="0.25">
      <c r="A785" s="73"/>
      <c r="B785" s="71"/>
      <c r="C785" s="94"/>
      <c r="D785" s="68" t="s">
        <v>9</v>
      </c>
      <c r="E785" s="1">
        <v>0</v>
      </c>
      <c r="F785" s="1">
        <v>0</v>
      </c>
      <c r="G785" s="1">
        <v>0</v>
      </c>
      <c r="H785" s="1">
        <v>0</v>
      </c>
      <c r="I785" s="1">
        <v>0</v>
      </c>
      <c r="J785" s="5"/>
      <c r="K785" s="5"/>
      <c r="L785" s="5"/>
      <c r="M785" s="20"/>
      <c r="N785" s="19">
        <f>G785-H785</f>
        <v>0</v>
      </c>
    </row>
    <row r="786" spans="1:14" s="7" customFormat="1" x14ac:dyDescent="0.25">
      <c r="A786" s="73"/>
      <c r="B786" s="71"/>
      <c r="C786" s="94"/>
      <c r="D786" s="68" t="s">
        <v>13</v>
      </c>
      <c r="E786" s="1">
        <v>0</v>
      </c>
      <c r="F786" s="1">
        <v>0</v>
      </c>
      <c r="G786" s="1">
        <v>0</v>
      </c>
      <c r="H786" s="1">
        <v>0</v>
      </c>
      <c r="I786" s="1">
        <v>0</v>
      </c>
      <c r="J786" s="5"/>
      <c r="K786" s="5"/>
      <c r="L786" s="5"/>
      <c r="M786" s="20"/>
      <c r="N786" s="19">
        <f>G786-H786</f>
        <v>0</v>
      </c>
    </row>
    <row r="787" spans="1:14" s="7" customFormat="1" x14ac:dyDescent="0.25">
      <c r="A787" s="73" t="s">
        <v>242</v>
      </c>
      <c r="B787" s="71" t="s">
        <v>243</v>
      </c>
      <c r="C787" s="94" t="s">
        <v>225</v>
      </c>
      <c r="D787" s="68" t="s">
        <v>2</v>
      </c>
      <c r="E787" s="1">
        <f>E788+E790+E792+E793</f>
        <v>180</v>
      </c>
      <c r="F787" s="1">
        <f>F788+F790+F792+F793</f>
        <v>180</v>
      </c>
      <c r="G787" s="1">
        <f>G788+G790+G792+G793</f>
        <v>180</v>
      </c>
      <c r="H787" s="1">
        <f t="shared" ref="H787:I787" si="314">H788+H790+H792+H793</f>
        <v>180</v>
      </c>
      <c r="I787" s="1">
        <f t="shared" si="314"/>
        <v>180</v>
      </c>
      <c r="J787" s="5">
        <f t="shared" ref="J787:J830" si="315">I787/E787*100</f>
        <v>100</v>
      </c>
      <c r="K787" s="5">
        <f t="shared" ref="K787:K830" si="316">I787/F787*100</f>
        <v>100</v>
      </c>
      <c r="L787" s="5">
        <f t="shared" ref="L787:L830" si="317">H787/G787*100</f>
        <v>100</v>
      </c>
      <c r="M787" s="20"/>
      <c r="N787" s="19">
        <f>G787-H787</f>
        <v>0</v>
      </c>
    </row>
    <row r="788" spans="1:14" s="7" customFormat="1" x14ac:dyDescent="0.25">
      <c r="A788" s="73"/>
      <c r="B788" s="71"/>
      <c r="C788" s="94"/>
      <c r="D788" s="68" t="s">
        <v>3</v>
      </c>
      <c r="E788" s="1">
        <v>180</v>
      </c>
      <c r="F788" s="1">
        <v>180</v>
      </c>
      <c r="G788" s="1">
        <v>180</v>
      </c>
      <c r="H788" s="1">
        <v>180</v>
      </c>
      <c r="I788" s="1">
        <v>180</v>
      </c>
      <c r="J788" s="5">
        <f t="shared" si="315"/>
        <v>100</v>
      </c>
      <c r="K788" s="5">
        <f t="shared" si="316"/>
        <v>100</v>
      </c>
      <c r="L788" s="5">
        <f t="shared" si="317"/>
        <v>100</v>
      </c>
      <c r="M788" s="20"/>
      <c r="N788" s="19">
        <f>G788-H788</f>
        <v>0</v>
      </c>
    </row>
    <row r="789" spans="1:14" s="7" customFormat="1" ht="30" x14ac:dyDescent="0.25">
      <c r="A789" s="73"/>
      <c r="B789" s="71"/>
      <c r="C789" s="94"/>
      <c r="D789" s="68" t="s">
        <v>759</v>
      </c>
      <c r="E789" s="1"/>
      <c r="F789" s="1"/>
      <c r="G789" s="1"/>
      <c r="H789" s="1"/>
      <c r="I789" s="1"/>
      <c r="J789" s="5"/>
      <c r="K789" s="5"/>
      <c r="L789" s="5"/>
      <c r="M789" s="20"/>
      <c r="N789" s="19"/>
    </row>
    <row r="790" spans="1:14" s="7" customFormat="1" x14ac:dyDescent="0.25">
      <c r="A790" s="73"/>
      <c r="B790" s="71"/>
      <c r="C790" s="94"/>
      <c r="D790" s="68" t="s">
        <v>760</v>
      </c>
      <c r="E790" s="1">
        <v>0</v>
      </c>
      <c r="F790" s="1">
        <v>0</v>
      </c>
      <c r="G790" s="1">
        <v>0</v>
      </c>
      <c r="H790" s="1"/>
      <c r="I790" s="1"/>
      <c r="J790" s="5"/>
      <c r="K790" s="5"/>
      <c r="L790" s="5"/>
      <c r="M790" s="20"/>
      <c r="N790" s="19">
        <f>G790-H790</f>
        <v>0</v>
      </c>
    </row>
    <row r="791" spans="1:14" s="7" customFormat="1" ht="30" x14ac:dyDescent="0.25">
      <c r="A791" s="73"/>
      <c r="B791" s="71"/>
      <c r="C791" s="94"/>
      <c r="D791" s="68" t="s">
        <v>761</v>
      </c>
      <c r="E791" s="1"/>
      <c r="F791" s="1"/>
      <c r="G791" s="1"/>
      <c r="H791" s="1"/>
      <c r="I791" s="1"/>
      <c r="J791" s="5"/>
      <c r="K791" s="5"/>
      <c r="L791" s="5"/>
      <c r="M791" s="20"/>
      <c r="N791" s="19"/>
    </row>
    <row r="792" spans="1:14" s="7" customFormat="1" x14ac:dyDescent="0.25">
      <c r="A792" s="73"/>
      <c r="B792" s="71"/>
      <c r="C792" s="94"/>
      <c r="D792" s="68" t="s">
        <v>9</v>
      </c>
      <c r="E792" s="1">
        <v>0</v>
      </c>
      <c r="F792" s="1">
        <v>0</v>
      </c>
      <c r="G792" s="1">
        <v>0</v>
      </c>
      <c r="H792" s="1">
        <v>0</v>
      </c>
      <c r="I792" s="1">
        <v>0</v>
      </c>
      <c r="J792" s="5"/>
      <c r="K792" s="5"/>
      <c r="L792" s="5"/>
      <c r="M792" s="20"/>
      <c r="N792" s="19">
        <f>G792-H792</f>
        <v>0</v>
      </c>
    </row>
    <row r="793" spans="1:14" s="7" customFormat="1" x14ac:dyDescent="0.25">
      <c r="A793" s="73"/>
      <c r="B793" s="71"/>
      <c r="C793" s="94"/>
      <c r="D793" s="68" t="s">
        <v>13</v>
      </c>
      <c r="E793" s="1">
        <v>0</v>
      </c>
      <c r="F793" s="1">
        <v>0</v>
      </c>
      <c r="G793" s="1">
        <v>0</v>
      </c>
      <c r="H793" s="1">
        <v>0</v>
      </c>
      <c r="I793" s="1">
        <v>0</v>
      </c>
      <c r="J793" s="5"/>
      <c r="K793" s="5"/>
      <c r="L793" s="5"/>
      <c r="M793" s="20"/>
      <c r="N793" s="19">
        <f>G793-H793</f>
        <v>0</v>
      </c>
    </row>
    <row r="794" spans="1:14" s="7" customFormat="1" x14ac:dyDescent="0.25">
      <c r="A794" s="73" t="s">
        <v>244</v>
      </c>
      <c r="B794" s="71" t="s">
        <v>245</v>
      </c>
      <c r="C794" s="94" t="s">
        <v>225</v>
      </c>
      <c r="D794" s="68" t="s">
        <v>2</v>
      </c>
      <c r="E794" s="1">
        <f>E795</f>
        <v>117</v>
      </c>
      <c r="F794" s="1">
        <f>F795</f>
        <v>117</v>
      </c>
      <c r="G794" s="1">
        <f>G795</f>
        <v>117</v>
      </c>
      <c r="H794" s="1">
        <f t="shared" ref="H794:I794" si="318">H795</f>
        <v>117</v>
      </c>
      <c r="I794" s="1">
        <f t="shared" si="318"/>
        <v>117</v>
      </c>
      <c r="J794" s="5">
        <f t="shared" si="315"/>
        <v>100</v>
      </c>
      <c r="K794" s="5">
        <f t="shared" si="316"/>
        <v>100</v>
      </c>
      <c r="L794" s="5">
        <f t="shared" si="317"/>
        <v>100</v>
      </c>
      <c r="M794" s="20"/>
      <c r="N794" s="19">
        <f>G794-H794</f>
        <v>0</v>
      </c>
    </row>
    <row r="795" spans="1:14" s="7" customFormat="1" x14ac:dyDescent="0.25">
      <c r="A795" s="73"/>
      <c r="B795" s="71"/>
      <c r="C795" s="94"/>
      <c r="D795" s="68" t="s">
        <v>3</v>
      </c>
      <c r="E795" s="1">
        <v>117</v>
      </c>
      <c r="F795" s="1">
        <v>117</v>
      </c>
      <c r="G795" s="1">
        <v>117</v>
      </c>
      <c r="H795" s="1">
        <v>117</v>
      </c>
      <c r="I795" s="1">
        <v>117</v>
      </c>
      <c r="J795" s="5">
        <f t="shared" si="315"/>
        <v>100</v>
      </c>
      <c r="K795" s="5">
        <f t="shared" si="316"/>
        <v>100</v>
      </c>
      <c r="L795" s="5">
        <f t="shared" si="317"/>
        <v>100</v>
      </c>
      <c r="M795" s="20"/>
      <c r="N795" s="19">
        <f>G795-H795</f>
        <v>0</v>
      </c>
    </row>
    <row r="796" spans="1:14" s="7" customFormat="1" ht="30" x14ac:dyDescent="0.25">
      <c r="A796" s="73"/>
      <c r="B796" s="71"/>
      <c r="C796" s="94"/>
      <c r="D796" s="68" t="s">
        <v>759</v>
      </c>
      <c r="E796" s="1"/>
      <c r="F796" s="1"/>
      <c r="G796" s="1"/>
      <c r="H796" s="1"/>
      <c r="I796" s="1"/>
      <c r="J796" s="5"/>
      <c r="K796" s="5"/>
      <c r="L796" s="5"/>
      <c r="M796" s="20"/>
      <c r="N796" s="19"/>
    </row>
    <row r="797" spans="1:14" s="7" customFormat="1" x14ac:dyDescent="0.25">
      <c r="A797" s="73"/>
      <c r="B797" s="71"/>
      <c r="C797" s="94"/>
      <c r="D797" s="68" t="s">
        <v>760</v>
      </c>
      <c r="E797" s="1">
        <v>0</v>
      </c>
      <c r="F797" s="1">
        <v>0</v>
      </c>
      <c r="G797" s="1">
        <v>0</v>
      </c>
      <c r="H797" s="1">
        <v>0</v>
      </c>
      <c r="I797" s="1">
        <v>0</v>
      </c>
      <c r="J797" s="5"/>
      <c r="K797" s="5"/>
      <c r="L797" s="5"/>
      <c r="M797" s="20"/>
      <c r="N797" s="19">
        <f>G797-H797</f>
        <v>0</v>
      </c>
    </row>
    <row r="798" spans="1:14" s="7" customFormat="1" ht="30" x14ac:dyDescent="0.25">
      <c r="A798" s="73"/>
      <c r="B798" s="71"/>
      <c r="C798" s="94"/>
      <c r="D798" s="68" t="s">
        <v>761</v>
      </c>
      <c r="E798" s="1"/>
      <c r="F798" s="1"/>
      <c r="G798" s="1"/>
      <c r="H798" s="1"/>
      <c r="I798" s="1"/>
      <c r="J798" s="5"/>
      <c r="K798" s="5"/>
      <c r="L798" s="5"/>
      <c r="M798" s="20"/>
      <c r="N798" s="19"/>
    </row>
    <row r="799" spans="1:14" s="7" customFormat="1" x14ac:dyDescent="0.25">
      <c r="A799" s="73"/>
      <c r="B799" s="71"/>
      <c r="C799" s="94"/>
      <c r="D799" s="68" t="s">
        <v>9</v>
      </c>
      <c r="E799" s="1">
        <v>0</v>
      </c>
      <c r="F799" s="1">
        <v>0</v>
      </c>
      <c r="G799" s="1">
        <v>0</v>
      </c>
      <c r="H799" s="1">
        <v>0</v>
      </c>
      <c r="I799" s="1">
        <v>0</v>
      </c>
      <c r="J799" s="5"/>
      <c r="K799" s="5"/>
      <c r="L799" s="5"/>
      <c r="M799" s="20"/>
      <c r="N799" s="19">
        <f>G799-H799</f>
        <v>0</v>
      </c>
    </row>
    <row r="800" spans="1:14" s="7" customFormat="1" x14ac:dyDescent="0.25">
      <c r="A800" s="73"/>
      <c r="B800" s="71"/>
      <c r="C800" s="94"/>
      <c r="D800" s="68" t="s">
        <v>13</v>
      </c>
      <c r="E800" s="1">
        <v>0</v>
      </c>
      <c r="F800" s="1">
        <v>0</v>
      </c>
      <c r="G800" s="1">
        <v>0</v>
      </c>
      <c r="H800" s="1">
        <v>0</v>
      </c>
      <c r="I800" s="1">
        <v>0</v>
      </c>
      <c r="J800" s="5"/>
      <c r="K800" s="5"/>
      <c r="L800" s="5"/>
      <c r="M800" s="20"/>
      <c r="N800" s="19">
        <f>G800-H800</f>
        <v>0</v>
      </c>
    </row>
    <row r="801" spans="1:14" s="7" customFormat="1" x14ac:dyDescent="0.25">
      <c r="A801" s="73" t="s">
        <v>246</v>
      </c>
      <c r="B801" s="71" t="s">
        <v>247</v>
      </c>
      <c r="C801" s="94" t="s">
        <v>228</v>
      </c>
      <c r="D801" s="68" t="s">
        <v>2</v>
      </c>
      <c r="E801" s="1">
        <f>E802</f>
        <v>225</v>
      </c>
      <c r="F801" s="1">
        <f>F802</f>
        <v>225</v>
      </c>
      <c r="G801" s="1">
        <f>G802</f>
        <v>225</v>
      </c>
      <c r="H801" s="1">
        <f t="shared" ref="H801:I801" si="319">H802</f>
        <v>225</v>
      </c>
      <c r="I801" s="1">
        <f t="shared" si="319"/>
        <v>225</v>
      </c>
      <c r="J801" s="5">
        <f t="shared" si="315"/>
        <v>100</v>
      </c>
      <c r="K801" s="5">
        <f t="shared" si="316"/>
        <v>100</v>
      </c>
      <c r="L801" s="5">
        <f t="shared" si="317"/>
        <v>100</v>
      </c>
      <c r="M801" s="20"/>
      <c r="N801" s="19">
        <f>G801-H801</f>
        <v>0</v>
      </c>
    </row>
    <row r="802" spans="1:14" s="7" customFormat="1" x14ac:dyDescent="0.25">
      <c r="A802" s="73"/>
      <c r="B802" s="71"/>
      <c r="C802" s="94"/>
      <c r="D802" s="68" t="s">
        <v>3</v>
      </c>
      <c r="E802" s="1">
        <v>225</v>
      </c>
      <c r="F802" s="1">
        <v>225</v>
      </c>
      <c r="G802" s="1">
        <v>225</v>
      </c>
      <c r="H802" s="1">
        <v>225</v>
      </c>
      <c r="I802" s="1">
        <v>225</v>
      </c>
      <c r="J802" s="5">
        <f t="shared" si="315"/>
        <v>100</v>
      </c>
      <c r="K802" s="5">
        <f t="shared" si="316"/>
        <v>100</v>
      </c>
      <c r="L802" s="5">
        <f t="shared" si="317"/>
        <v>100</v>
      </c>
      <c r="M802" s="20"/>
      <c r="N802" s="19">
        <f>G802-H802</f>
        <v>0</v>
      </c>
    </row>
    <row r="803" spans="1:14" s="7" customFormat="1" ht="30" x14ac:dyDescent="0.25">
      <c r="A803" s="73"/>
      <c r="B803" s="71"/>
      <c r="C803" s="94"/>
      <c r="D803" s="68" t="s">
        <v>759</v>
      </c>
      <c r="E803" s="1"/>
      <c r="F803" s="1"/>
      <c r="G803" s="1"/>
      <c r="H803" s="1"/>
      <c r="I803" s="1"/>
      <c r="J803" s="5"/>
      <c r="K803" s="5"/>
      <c r="L803" s="5"/>
      <c r="M803" s="20"/>
      <c r="N803" s="19"/>
    </row>
    <row r="804" spans="1:14" s="7" customFormat="1" x14ac:dyDescent="0.25">
      <c r="A804" s="73"/>
      <c r="B804" s="71"/>
      <c r="C804" s="94"/>
      <c r="D804" s="68" t="s">
        <v>760</v>
      </c>
      <c r="E804" s="1">
        <v>0</v>
      </c>
      <c r="F804" s="1">
        <v>0</v>
      </c>
      <c r="G804" s="1">
        <v>0</v>
      </c>
      <c r="H804" s="1">
        <v>0</v>
      </c>
      <c r="I804" s="1">
        <v>0</v>
      </c>
      <c r="J804" s="5"/>
      <c r="K804" s="5"/>
      <c r="L804" s="5"/>
      <c r="M804" s="20"/>
      <c r="N804" s="19">
        <f>G804-H804</f>
        <v>0</v>
      </c>
    </row>
    <row r="805" spans="1:14" s="7" customFormat="1" ht="30" x14ac:dyDescent="0.25">
      <c r="A805" s="73"/>
      <c r="B805" s="71"/>
      <c r="C805" s="94"/>
      <c r="D805" s="68" t="s">
        <v>761</v>
      </c>
      <c r="E805" s="1"/>
      <c r="F805" s="1"/>
      <c r="G805" s="1"/>
      <c r="H805" s="1"/>
      <c r="I805" s="1"/>
      <c r="J805" s="5"/>
      <c r="K805" s="5"/>
      <c r="L805" s="5"/>
      <c r="M805" s="20"/>
      <c r="N805" s="19"/>
    </row>
    <row r="806" spans="1:14" s="7" customFormat="1" x14ac:dyDescent="0.25">
      <c r="A806" s="73"/>
      <c r="B806" s="71"/>
      <c r="C806" s="94"/>
      <c r="D806" s="68" t="s">
        <v>9</v>
      </c>
      <c r="E806" s="1">
        <v>0</v>
      </c>
      <c r="F806" s="1">
        <v>0</v>
      </c>
      <c r="G806" s="1">
        <v>0</v>
      </c>
      <c r="H806" s="1">
        <v>0</v>
      </c>
      <c r="I806" s="1">
        <v>0</v>
      </c>
      <c r="J806" s="5"/>
      <c r="K806" s="5"/>
      <c r="L806" s="5"/>
      <c r="M806" s="20"/>
      <c r="N806" s="19">
        <f>G806-H806</f>
        <v>0</v>
      </c>
    </row>
    <row r="807" spans="1:14" s="7" customFormat="1" x14ac:dyDescent="0.25">
      <c r="A807" s="73"/>
      <c r="B807" s="71"/>
      <c r="C807" s="94"/>
      <c r="D807" s="68" t="s">
        <v>13</v>
      </c>
      <c r="E807" s="1">
        <v>0</v>
      </c>
      <c r="F807" s="1">
        <v>0</v>
      </c>
      <c r="G807" s="1">
        <v>0</v>
      </c>
      <c r="H807" s="1">
        <v>0</v>
      </c>
      <c r="I807" s="1">
        <v>0</v>
      </c>
      <c r="J807" s="5"/>
      <c r="K807" s="5"/>
      <c r="L807" s="5"/>
      <c r="M807" s="20"/>
      <c r="N807" s="19">
        <f>G807-H807</f>
        <v>0</v>
      </c>
    </row>
    <row r="808" spans="1:14" s="7" customFormat="1" x14ac:dyDescent="0.25">
      <c r="A808" s="73" t="s">
        <v>248</v>
      </c>
      <c r="B808" s="71" t="s">
        <v>249</v>
      </c>
      <c r="C808" s="94" t="s">
        <v>228</v>
      </c>
      <c r="D808" s="68" t="s">
        <v>2</v>
      </c>
      <c r="E808" s="1">
        <f>SUM(E809)</f>
        <v>90</v>
      </c>
      <c r="F808" s="1">
        <f>SUM(F809)</f>
        <v>90</v>
      </c>
      <c r="G808" s="1">
        <f>SUM(G809)</f>
        <v>90</v>
      </c>
      <c r="H808" s="1">
        <f t="shared" ref="H808:I808" si="320">SUM(H809)</f>
        <v>90</v>
      </c>
      <c r="I808" s="1">
        <f t="shared" si="320"/>
        <v>90</v>
      </c>
      <c r="J808" s="5">
        <f t="shared" si="315"/>
        <v>100</v>
      </c>
      <c r="K808" s="5">
        <f t="shared" si="316"/>
        <v>100</v>
      </c>
      <c r="L808" s="5">
        <f t="shared" si="317"/>
        <v>100</v>
      </c>
      <c r="M808" s="20"/>
      <c r="N808" s="19">
        <f>G808-H808</f>
        <v>0</v>
      </c>
    </row>
    <row r="809" spans="1:14" s="7" customFormat="1" x14ac:dyDescent="0.25">
      <c r="A809" s="73"/>
      <c r="B809" s="71"/>
      <c r="C809" s="94"/>
      <c r="D809" s="68" t="s">
        <v>3</v>
      </c>
      <c r="E809" s="1">
        <v>90</v>
      </c>
      <c r="F809" s="1">
        <v>90</v>
      </c>
      <c r="G809" s="1">
        <v>90</v>
      </c>
      <c r="H809" s="1">
        <v>90</v>
      </c>
      <c r="I809" s="1">
        <v>90</v>
      </c>
      <c r="J809" s="5">
        <f t="shared" si="315"/>
        <v>100</v>
      </c>
      <c r="K809" s="5">
        <f t="shared" si="316"/>
        <v>100</v>
      </c>
      <c r="L809" s="5">
        <f t="shared" si="317"/>
        <v>100</v>
      </c>
      <c r="M809" s="20"/>
      <c r="N809" s="19">
        <f>G809-H809</f>
        <v>0</v>
      </c>
    </row>
    <row r="810" spans="1:14" s="7" customFormat="1" ht="30" x14ac:dyDescent="0.25">
      <c r="A810" s="73"/>
      <c r="B810" s="71"/>
      <c r="C810" s="94"/>
      <c r="D810" s="68" t="s">
        <v>759</v>
      </c>
      <c r="E810" s="1"/>
      <c r="F810" s="1"/>
      <c r="G810" s="1"/>
      <c r="H810" s="1"/>
      <c r="I810" s="1"/>
      <c r="J810" s="5"/>
      <c r="K810" s="5"/>
      <c r="L810" s="5"/>
      <c r="M810" s="20"/>
      <c r="N810" s="19"/>
    </row>
    <row r="811" spans="1:14" s="7" customFormat="1" x14ac:dyDescent="0.25">
      <c r="A811" s="73"/>
      <c r="B811" s="71"/>
      <c r="C811" s="94"/>
      <c r="D811" s="68" t="s">
        <v>760</v>
      </c>
      <c r="E811" s="1">
        <v>0</v>
      </c>
      <c r="F811" s="1">
        <v>0</v>
      </c>
      <c r="G811" s="1">
        <v>0</v>
      </c>
      <c r="H811" s="1">
        <v>0</v>
      </c>
      <c r="I811" s="1">
        <v>0</v>
      </c>
      <c r="J811" s="5"/>
      <c r="K811" s="5"/>
      <c r="L811" s="5"/>
      <c r="M811" s="20"/>
      <c r="N811" s="19">
        <f>G811-H811</f>
        <v>0</v>
      </c>
    </row>
    <row r="812" spans="1:14" s="7" customFormat="1" ht="30" x14ac:dyDescent="0.25">
      <c r="A812" s="73"/>
      <c r="B812" s="71"/>
      <c r="C812" s="94"/>
      <c r="D812" s="68" t="s">
        <v>761</v>
      </c>
      <c r="E812" s="1"/>
      <c r="F812" s="1"/>
      <c r="G812" s="1"/>
      <c r="H812" s="1"/>
      <c r="I812" s="1"/>
      <c r="J812" s="5"/>
      <c r="K812" s="5"/>
      <c r="L812" s="5"/>
      <c r="M812" s="20"/>
      <c r="N812" s="19"/>
    </row>
    <row r="813" spans="1:14" s="7" customFormat="1" x14ac:dyDescent="0.25">
      <c r="A813" s="73"/>
      <c r="B813" s="71"/>
      <c r="C813" s="94"/>
      <c r="D813" s="68" t="s">
        <v>9</v>
      </c>
      <c r="E813" s="1">
        <v>0</v>
      </c>
      <c r="F813" s="1">
        <v>0</v>
      </c>
      <c r="G813" s="1">
        <v>0</v>
      </c>
      <c r="H813" s="1">
        <v>0</v>
      </c>
      <c r="I813" s="1">
        <v>0</v>
      </c>
      <c r="J813" s="5"/>
      <c r="K813" s="5"/>
      <c r="L813" s="5"/>
      <c r="M813" s="20"/>
      <c r="N813" s="19">
        <f>G813-H813</f>
        <v>0</v>
      </c>
    </row>
    <row r="814" spans="1:14" s="7" customFormat="1" x14ac:dyDescent="0.25">
      <c r="A814" s="73"/>
      <c r="B814" s="71"/>
      <c r="C814" s="94"/>
      <c r="D814" s="68" t="s">
        <v>13</v>
      </c>
      <c r="E814" s="1">
        <v>0</v>
      </c>
      <c r="F814" s="1">
        <v>0</v>
      </c>
      <c r="G814" s="1">
        <v>0</v>
      </c>
      <c r="H814" s="1">
        <v>0</v>
      </c>
      <c r="I814" s="1">
        <v>0</v>
      </c>
      <c r="J814" s="5"/>
      <c r="K814" s="5"/>
      <c r="L814" s="5"/>
      <c r="M814" s="20"/>
      <c r="N814" s="19">
        <f>G814-H814</f>
        <v>0</v>
      </c>
    </row>
    <row r="815" spans="1:14" s="7" customFormat="1" x14ac:dyDescent="0.25">
      <c r="A815" s="73" t="s">
        <v>250</v>
      </c>
      <c r="B815" s="71" t="s">
        <v>251</v>
      </c>
      <c r="C815" s="94" t="s">
        <v>231</v>
      </c>
      <c r="D815" s="68" t="s">
        <v>2</v>
      </c>
      <c r="E815" s="1">
        <f>E816</f>
        <v>121.5</v>
      </c>
      <c r="F815" s="1">
        <f>F816</f>
        <v>121.5</v>
      </c>
      <c r="G815" s="1">
        <f>G816</f>
        <v>121.5</v>
      </c>
      <c r="H815" s="1">
        <f t="shared" ref="H815:I815" si="321">H816</f>
        <v>121.5</v>
      </c>
      <c r="I815" s="1">
        <f t="shared" si="321"/>
        <v>121.5</v>
      </c>
      <c r="J815" s="5">
        <f t="shared" si="315"/>
        <v>100</v>
      </c>
      <c r="K815" s="5">
        <f t="shared" si="316"/>
        <v>100</v>
      </c>
      <c r="L815" s="5">
        <f t="shared" si="317"/>
        <v>100</v>
      </c>
      <c r="M815" s="20"/>
      <c r="N815" s="19">
        <f>G815-H815</f>
        <v>0</v>
      </c>
    </row>
    <row r="816" spans="1:14" s="7" customFormat="1" x14ac:dyDescent="0.25">
      <c r="A816" s="73"/>
      <c r="B816" s="71"/>
      <c r="C816" s="94"/>
      <c r="D816" s="68" t="s">
        <v>3</v>
      </c>
      <c r="E816" s="1">
        <v>121.5</v>
      </c>
      <c r="F816" s="1">
        <v>121.5</v>
      </c>
      <c r="G816" s="1">
        <v>121.5</v>
      </c>
      <c r="H816" s="1">
        <v>121.5</v>
      </c>
      <c r="I816" s="1">
        <v>121.5</v>
      </c>
      <c r="J816" s="5">
        <f t="shared" si="315"/>
        <v>100</v>
      </c>
      <c r="K816" s="5">
        <f t="shared" si="316"/>
        <v>100</v>
      </c>
      <c r="L816" s="5">
        <f t="shared" si="317"/>
        <v>100</v>
      </c>
      <c r="M816" s="20"/>
      <c r="N816" s="19">
        <f>G816-H816</f>
        <v>0</v>
      </c>
    </row>
    <row r="817" spans="1:14" s="7" customFormat="1" ht="30" x14ac:dyDescent="0.25">
      <c r="A817" s="73"/>
      <c r="B817" s="71"/>
      <c r="C817" s="94"/>
      <c r="D817" s="68" t="s">
        <v>759</v>
      </c>
      <c r="E817" s="1"/>
      <c r="F817" s="1"/>
      <c r="G817" s="1"/>
      <c r="H817" s="1"/>
      <c r="I817" s="1"/>
      <c r="J817" s="5"/>
      <c r="K817" s="5"/>
      <c r="L817" s="5"/>
      <c r="M817" s="20"/>
      <c r="N817" s="19"/>
    </row>
    <row r="818" spans="1:14" s="7" customFormat="1" x14ac:dyDescent="0.25">
      <c r="A818" s="73"/>
      <c r="B818" s="71"/>
      <c r="C818" s="94"/>
      <c r="D818" s="68" t="s">
        <v>760</v>
      </c>
      <c r="E818" s="1">
        <v>0</v>
      </c>
      <c r="F818" s="1">
        <v>0</v>
      </c>
      <c r="G818" s="1">
        <v>0</v>
      </c>
      <c r="H818" s="1">
        <v>0</v>
      </c>
      <c r="I818" s="1">
        <v>0</v>
      </c>
      <c r="J818" s="5"/>
      <c r="K818" s="5"/>
      <c r="L818" s="5"/>
      <c r="M818" s="20"/>
      <c r="N818" s="19">
        <f>G818-H818</f>
        <v>0</v>
      </c>
    </row>
    <row r="819" spans="1:14" s="7" customFormat="1" ht="30" x14ac:dyDescent="0.25">
      <c r="A819" s="73"/>
      <c r="B819" s="71"/>
      <c r="C819" s="94"/>
      <c r="D819" s="68" t="s">
        <v>761</v>
      </c>
      <c r="E819" s="1"/>
      <c r="F819" s="1"/>
      <c r="G819" s="1"/>
      <c r="H819" s="1"/>
      <c r="I819" s="1"/>
      <c r="J819" s="5"/>
      <c r="K819" s="5"/>
      <c r="L819" s="5"/>
      <c r="M819" s="20"/>
      <c r="N819" s="19"/>
    </row>
    <row r="820" spans="1:14" s="7" customFormat="1" x14ac:dyDescent="0.25">
      <c r="A820" s="73"/>
      <c r="B820" s="71"/>
      <c r="C820" s="94"/>
      <c r="D820" s="68" t="s">
        <v>9</v>
      </c>
      <c r="E820" s="1">
        <v>0</v>
      </c>
      <c r="F820" s="1">
        <v>0</v>
      </c>
      <c r="G820" s="1">
        <v>0</v>
      </c>
      <c r="H820" s="1">
        <v>0</v>
      </c>
      <c r="I820" s="1">
        <v>0</v>
      </c>
      <c r="J820" s="5"/>
      <c r="K820" s="5"/>
      <c r="L820" s="5"/>
      <c r="M820" s="20"/>
      <c r="N820" s="19">
        <f>G820-H820</f>
        <v>0</v>
      </c>
    </row>
    <row r="821" spans="1:14" s="7" customFormat="1" x14ac:dyDescent="0.25">
      <c r="A821" s="73"/>
      <c r="B821" s="71"/>
      <c r="C821" s="94"/>
      <c r="D821" s="68" t="s">
        <v>13</v>
      </c>
      <c r="E821" s="1">
        <v>0</v>
      </c>
      <c r="F821" s="1">
        <v>0</v>
      </c>
      <c r="G821" s="1">
        <v>0</v>
      </c>
      <c r="H821" s="1">
        <v>0</v>
      </c>
      <c r="I821" s="1">
        <v>0</v>
      </c>
      <c r="J821" s="5"/>
      <c r="K821" s="5"/>
      <c r="L821" s="5"/>
      <c r="M821" s="20"/>
      <c r="N821" s="19">
        <f>G821-H821</f>
        <v>0</v>
      </c>
    </row>
    <row r="822" spans="1:14" s="7" customFormat="1" x14ac:dyDescent="0.25">
      <c r="A822" s="73" t="s">
        <v>252</v>
      </c>
      <c r="B822" s="71" t="s">
        <v>253</v>
      </c>
      <c r="C822" s="94" t="s">
        <v>231</v>
      </c>
      <c r="D822" s="68" t="s">
        <v>2</v>
      </c>
      <c r="E822" s="1">
        <f>E823</f>
        <v>270</v>
      </c>
      <c r="F822" s="1">
        <f>F823</f>
        <v>270</v>
      </c>
      <c r="G822" s="1">
        <f>G823</f>
        <v>270</v>
      </c>
      <c r="H822" s="1">
        <f t="shared" ref="H822:I822" si="322">H823</f>
        <v>270</v>
      </c>
      <c r="I822" s="1">
        <f t="shared" si="322"/>
        <v>270</v>
      </c>
      <c r="J822" s="5">
        <f t="shared" si="315"/>
        <v>100</v>
      </c>
      <c r="K822" s="5">
        <f t="shared" si="316"/>
        <v>100</v>
      </c>
      <c r="L822" s="5">
        <f t="shared" si="317"/>
        <v>100</v>
      </c>
      <c r="M822" s="20"/>
      <c r="N822" s="19">
        <f>G822-H822</f>
        <v>0</v>
      </c>
    </row>
    <row r="823" spans="1:14" s="7" customFormat="1" x14ac:dyDescent="0.25">
      <c r="A823" s="73"/>
      <c r="B823" s="71"/>
      <c r="C823" s="94"/>
      <c r="D823" s="68" t="s">
        <v>3</v>
      </c>
      <c r="E823" s="1">
        <v>270</v>
      </c>
      <c r="F823" s="1">
        <v>270</v>
      </c>
      <c r="G823" s="1">
        <v>270</v>
      </c>
      <c r="H823" s="1">
        <v>270</v>
      </c>
      <c r="I823" s="1">
        <v>270</v>
      </c>
      <c r="J823" s="5">
        <f t="shared" si="315"/>
        <v>100</v>
      </c>
      <c r="K823" s="5">
        <f t="shared" si="316"/>
        <v>100</v>
      </c>
      <c r="L823" s="5">
        <f t="shared" si="317"/>
        <v>100</v>
      </c>
      <c r="M823" s="20"/>
      <c r="N823" s="19">
        <f>G823-H823</f>
        <v>0</v>
      </c>
    </row>
    <row r="824" spans="1:14" s="7" customFormat="1" ht="30" x14ac:dyDescent="0.25">
      <c r="A824" s="73"/>
      <c r="B824" s="71"/>
      <c r="C824" s="94"/>
      <c r="D824" s="68" t="s">
        <v>759</v>
      </c>
      <c r="E824" s="1"/>
      <c r="F824" s="1"/>
      <c r="G824" s="1"/>
      <c r="H824" s="1"/>
      <c r="I824" s="1"/>
      <c r="J824" s="5"/>
      <c r="K824" s="5"/>
      <c r="L824" s="5"/>
      <c r="M824" s="20"/>
      <c r="N824" s="19"/>
    </row>
    <row r="825" spans="1:14" s="7" customFormat="1" x14ac:dyDescent="0.25">
      <c r="A825" s="73"/>
      <c r="B825" s="71"/>
      <c r="C825" s="94"/>
      <c r="D825" s="68" t="s">
        <v>760</v>
      </c>
      <c r="E825" s="1">
        <v>0</v>
      </c>
      <c r="F825" s="1">
        <v>0</v>
      </c>
      <c r="G825" s="1">
        <v>0</v>
      </c>
      <c r="H825" s="1">
        <v>0</v>
      </c>
      <c r="I825" s="1">
        <v>0</v>
      </c>
      <c r="J825" s="5"/>
      <c r="K825" s="5"/>
      <c r="L825" s="5"/>
      <c r="M825" s="20"/>
      <c r="N825" s="19">
        <f>G825-H825</f>
        <v>0</v>
      </c>
    </row>
    <row r="826" spans="1:14" s="7" customFormat="1" ht="30" x14ac:dyDescent="0.25">
      <c r="A826" s="73"/>
      <c r="B826" s="71"/>
      <c r="C826" s="94"/>
      <c r="D826" s="68" t="s">
        <v>761</v>
      </c>
      <c r="E826" s="1"/>
      <c r="F826" s="1"/>
      <c r="G826" s="1"/>
      <c r="H826" s="1"/>
      <c r="I826" s="1"/>
      <c r="J826" s="5"/>
      <c r="K826" s="5"/>
      <c r="L826" s="5"/>
      <c r="M826" s="20"/>
      <c r="N826" s="19"/>
    </row>
    <row r="827" spans="1:14" s="7" customFormat="1" x14ac:dyDescent="0.25">
      <c r="A827" s="73"/>
      <c r="B827" s="71"/>
      <c r="C827" s="94"/>
      <c r="D827" s="68" t="s">
        <v>9</v>
      </c>
      <c r="E827" s="1">
        <v>0</v>
      </c>
      <c r="F827" s="1">
        <v>0</v>
      </c>
      <c r="G827" s="1">
        <v>0</v>
      </c>
      <c r="H827" s="1">
        <v>0</v>
      </c>
      <c r="I827" s="1">
        <v>0</v>
      </c>
      <c r="J827" s="5"/>
      <c r="K827" s="5"/>
      <c r="L827" s="5"/>
      <c r="M827" s="20"/>
      <c r="N827" s="19">
        <f>G827-H827</f>
        <v>0</v>
      </c>
    </row>
    <row r="828" spans="1:14" s="7" customFormat="1" x14ac:dyDescent="0.25">
      <c r="A828" s="73"/>
      <c r="B828" s="71"/>
      <c r="C828" s="94"/>
      <c r="D828" s="68" t="s">
        <v>13</v>
      </c>
      <c r="E828" s="1">
        <v>0</v>
      </c>
      <c r="F828" s="1">
        <v>0</v>
      </c>
      <c r="G828" s="1">
        <v>0</v>
      </c>
      <c r="H828" s="1">
        <v>0</v>
      </c>
      <c r="I828" s="1">
        <v>0</v>
      </c>
      <c r="J828" s="5"/>
      <c r="K828" s="5"/>
      <c r="L828" s="5"/>
      <c r="M828" s="20"/>
      <c r="N828" s="19">
        <f>G828-H828</f>
        <v>0</v>
      </c>
    </row>
    <row r="829" spans="1:14" s="7" customFormat="1" x14ac:dyDescent="0.25">
      <c r="A829" s="73" t="s">
        <v>254</v>
      </c>
      <c r="B829" s="71" t="s">
        <v>255</v>
      </c>
      <c r="C829" s="94" t="s">
        <v>231</v>
      </c>
      <c r="D829" s="68" t="s">
        <v>2</v>
      </c>
      <c r="E829" s="1">
        <f>E830</f>
        <v>45</v>
      </c>
      <c r="F829" s="1">
        <f>F830</f>
        <v>45</v>
      </c>
      <c r="G829" s="1">
        <f>G830</f>
        <v>45</v>
      </c>
      <c r="H829" s="1">
        <f t="shared" ref="H829:I829" si="323">H830</f>
        <v>45</v>
      </c>
      <c r="I829" s="1">
        <f t="shared" si="323"/>
        <v>45</v>
      </c>
      <c r="J829" s="5">
        <f t="shared" si="315"/>
        <v>100</v>
      </c>
      <c r="K829" s="5">
        <f t="shared" si="316"/>
        <v>100</v>
      </c>
      <c r="L829" s="5">
        <f t="shared" si="317"/>
        <v>100</v>
      </c>
      <c r="M829" s="20"/>
      <c r="N829" s="19">
        <f>G829-H829</f>
        <v>0</v>
      </c>
    </row>
    <row r="830" spans="1:14" s="7" customFormat="1" x14ac:dyDescent="0.25">
      <c r="A830" s="73"/>
      <c r="B830" s="71"/>
      <c r="C830" s="94"/>
      <c r="D830" s="68" t="s">
        <v>3</v>
      </c>
      <c r="E830" s="1">
        <v>45</v>
      </c>
      <c r="F830" s="1">
        <v>45</v>
      </c>
      <c r="G830" s="1">
        <v>45</v>
      </c>
      <c r="H830" s="1">
        <v>45</v>
      </c>
      <c r="I830" s="1">
        <v>45</v>
      </c>
      <c r="J830" s="5">
        <f t="shared" si="315"/>
        <v>100</v>
      </c>
      <c r="K830" s="5">
        <f t="shared" si="316"/>
        <v>100</v>
      </c>
      <c r="L830" s="5">
        <f t="shared" si="317"/>
        <v>100</v>
      </c>
      <c r="M830" s="20"/>
      <c r="N830" s="19">
        <f>G830-H830</f>
        <v>0</v>
      </c>
    </row>
    <row r="831" spans="1:14" s="7" customFormat="1" ht="30" x14ac:dyDescent="0.25">
      <c r="A831" s="73"/>
      <c r="B831" s="71"/>
      <c r="C831" s="94"/>
      <c r="D831" s="68" t="s">
        <v>759</v>
      </c>
      <c r="E831" s="1"/>
      <c r="F831" s="1"/>
      <c r="G831" s="1"/>
      <c r="H831" s="1"/>
      <c r="I831" s="1"/>
      <c r="J831" s="5"/>
      <c r="K831" s="5"/>
      <c r="L831" s="5"/>
      <c r="M831" s="20"/>
      <c r="N831" s="19"/>
    </row>
    <row r="832" spans="1:14" s="7" customFormat="1" x14ac:dyDescent="0.25">
      <c r="A832" s="73"/>
      <c r="B832" s="71"/>
      <c r="C832" s="94"/>
      <c r="D832" s="68" t="s">
        <v>760</v>
      </c>
      <c r="E832" s="1">
        <v>0</v>
      </c>
      <c r="F832" s="1">
        <v>0</v>
      </c>
      <c r="G832" s="1">
        <v>0</v>
      </c>
      <c r="H832" s="1">
        <v>0</v>
      </c>
      <c r="I832" s="1">
        <v>0</v>
      </c>
      <c r="J832" s="5"/>
      <c r="K832" s="5"/>
      <c r="L832" s="5"/>
      <c r="M832" s="20"/>
      <c r="N832" s="19">
        <f>G832-H832</f>
        <v>0</v>
      </c>
    </row>
    <row r="833" spans="1:14" s="7" customFormat="1" ht="30" x14ac:dyDescent="0.25">
      <c r="A833" s="73"/>
      <c r="B833" s="71"/>
      <c r="C833" s="94"/>
      <c r="D833" s="68" t="s">
        <v>761</v>
      </c>
      <c r="E833" s="1"/>
      <c r="F833" s="1"/>
      <c r="G833" s="1"/>
      <c r="H833" s="1"/>
      <c r="I833" s="1"/>
      <c r="J833" s="5"/>
      <c r="K833" s="5"/>
      <c r="L833" s="5"/>
      <c r="M833" s="20"/>
      <c r="N833" s="19"/>
    </row>
    <row r="834" spans="1:14" s="7" customFormat="1" x14ac:dyDescent="0.25">
      <c r="A834" s="73"/>
      <c r="B834" s="71"/>
      <c r="C834" s="94"/>
      <c r="D834" s="68" t="s">
        <v>9</v>
      </c>
      <c r="E834" s="1">
        <v>0</v>
      </c>
      <c r="F834" s="1">
        <v>0</v>
      </c>
      <c r="G834" s="1">
        <v>0</v>
      </c>
      <c r="H834" s="1">
        <v>0</v>
      </c>
      <c r="I834" s="1">
        <v>0</v>
      </c>
      <c r="J834" s="5"/>
      <c r="K834" s="5"/>
      <c r="L834" s="5"/>
      <c r="M834" s="20"/>
      <c r="N834" s="19">
        <f>G834-H834</f>
        <v>0</v>
      </c>
    </row>
    <row r="835" spans="1:14" s="7" customFormat="1" x14ac:dyDescent="0.25">
      <c r="A835" s="73"/>
      <c r="B835" s="71"/>
      <c r="C835" s="94"/>
      <c r="D835" s="68" t="s">
        <v>13</v>
      </c>
      <c r="E835" s="1">
        <v>0</v>
      </c>
      <c r="F835" s="1">
        <v>0</v>
      </c>
      <c r="G835" s="1">
        <v>0</v>
      </c>
      <c r="H835" s="1">
        <v>0</v>
      </c>
      <c r="I835" s="1">
        <v>0</v>
      </c>
      <c r="J835" s="5"/>
      <c r="K835" s="5"/>
      <c r="L835" s="5"/>
      <c r="M835" s="20"/>
      <c r="N835" s="19">
        <f>G835-H835</f>
        <v>0</v>
      </c>
    </row>
    <row r="836" spans="1:14" s="27" customFormat="1" x14ac:dyDescent="0.25">
      <c r="A836" s="78" t="s">
        <v>736</v>
      </c>
      <c r="B836" s="75" t="s">
        <v>649</v>
      </c>
      <c r="C836" s="75" t="s">
        <v>482</v>
      </c>
      <c r="D836" s="9" t="s">
        <v>2</v>
      </c>
      <c r="E836" s="41">
        <f>E837+E839+E841+E842</f>
        <v>121.5</v>
      </c>
      <c r="F836" s="41">
        <f t="shared" ref="F836:I836" si="324">F837+F839+F841+F842</f>
        <v>121.5</v>
      </c>
      <c r="G836" s="41">
        <f t="shared" si="324"/>
        <v>121.5</v>
      </c>
      <c r="H836" s="41">
        <f t="shared" si="324"/>
        <v>121.5</v>
      </c>
      <c r="I836" s="41">
        <f t="shared" si="324"/>
        <v>121.5</v>
      </c>
      <c r="J836" s="5">
        <f t="shared" ref="J836:J837" si="325">I836/E836*100</f>
        <v>100</v>
      </c>
      <c r="K836" s="5">
        <f t="shared" ref="K836:K837" si="326">I836/F836*100</f>
        <v>100</v>
      </c>
      <c r="L836" s="5">
        <f t="shared" ref="L836:L837" si="327">H836/G836*100</f>
        <v>100</v>
      </c>
      <c r="M836" s="20"/>
      <c r="N836" s="19">
        <f>G836-H836</f>
        <v>0</v>
      </c>
    </row>
    <row r="837" spans="1:14" s="27" customFormat="1" x14ac:dyDescent="0.25">
      <c r="A837" s="79"/>
      <c r="B837" s="76"/>
      <c r="C837" s="76"/>
      <c r="D837" s="9" t="s">
        <v>46</v>
      </c>
      <c r="E837" s="41">
        <f>E844+E851+E858+E865</f>
        <v>121.5</v>
      </c>
      <c r="F837" s="41">
        <f t="shared" ref="F837:I837" si="328">F844+F851+F858+F865</f>
        <v>121.5</v>
      </c>
      <c r="G837" s="41">
        <f t="shared" si="328"/>
        <v>121.5</v>
      </c>
      <c r="H837" s="41">
        <f t="shared" si="328"/>
        <v>121.5</v>
      </c>
      <c r="I837" s="41">
        <f t="shared" si="328"/>
        <v>121.5</v>
      </c>
      <c r="J837" s="5">
        <f t="shared" si="325"/>
        <v>100</v>
      </c>
      <c r="K837" s="5">
        <f t="shared" si="326"/>
        <v>100</v>
      </c>
      <c r="L837" s="5">
        <f t="shared" si="327"/>
        <v>100</v>
      </c>
      <c r="M837" s="20"/>
      <c r="N837" s="19">
        <f>G837-H837</f>
        <v>0</v>
      </c>
    </row>
    <row r="838" spans="1:14" s="27" customFormat="1" ht="30" x14ac:dyDescent="0.25">
      <c r="A838" s="79"/>
      <c r="B838" s="76"/>
      <c r="C838" s="76"/>
      <c r="D838" s="68" t="s">
        <v>759</v>
      </c>
      <c r="E838" s="41"/>
      <c r="F838" s="41"/>
      <c r="G838" s="41"/>
      <c r="H838" s="41"/>
      <c r="I838" s="41"/>
      <c r="J838" s="5"/>
      <c r="K838" s="5"/>
      <c r="L838" s="5"/>
      <c r="M838" s="20"/>
      <c r="N838" s="19"/>
    </row>
    <row r="839" spans="1:14" s="27" customFormat="1" x14ac:dyDescent="0.25">
      <c r="A839" s="79"/>
      <c r="B839" s="76"/>
      <c r="C839" s="76"/>
      <c r="D839" s="68" t="s">
        <v>760</v>
      </c>
      <c r="E839" s="41">
        <f t="shared" ref="E839:E842" si="329">SUM(F839:L839)</f>
        <v>0</v>
      </c>
      <c r="F839" s="41">
        <f>SUM(G839:L839)</f>
        <v>0</v>
      </c>
      <c r="G839" s="41">
        <f>SUM(H839:L839)</f>
        <v>0</v>
      </c>
      <c r="H839" s="41">
        <f>SUM(I839:L839)</f>
        <v>0</v>
      </c>
      <c r="I839" s="41">
        <f>SUM(J839:L839)</f>
        <v>0</v>
      </c>
      <c r="J839" s="23">
        <v>0</v>
      </c>
      <c r="K839" s="23">
        <v>0</v>
      </c>
      <c r="L839" s="23">
        <v>0</v>
      </c>
      <c r="M839" s="20"/>
      <c r="N839" s="19">
        <f>G839-H839</f>
        <v>0</v>
      </c>
    </row>
    <row r="840" spans="1:14" s="27" customFormat="1" ht="30" x14ac:dyDescent="0.25">
      <c r="A840" s="79"/>
      <c r="B840" s="76"/>
      <c r="C840" s="76"/>
      <c r="D840" s="68" t="s">
        <v>761</v>
      </c>
      <c r="E840" s="41"/>
      <c r="F840" s="41"/>
      <c r="G840" s="41"/>
      <c r="H840" s="41"/>
      <c r="I840" s="41"/>
      <c r="J840" s="23"/>
      <c r="K840" s="23"/>
      <c r="L840" s="23"/>
      <c r="M840" s="20"/>
      <c r="N840" s="19"/>
    </row>
    <row r="841" spans="1:14" x14ac:dyDescent="0.25">
      <c r="A841" s="79"/>
      <c r="B841" s="76"/>
      <c r="C841" s="76"/>
      <c r="D841" s="9" t="s">
        <v>5</v>
      </c>
      <c r="E841" s="41">
        <f t="shared" si="329"/>
        <v>0</v>
      </c>
      <c r="F841" s="41">
        <f>SUM(G841:L841)</f>
        <v>0</v>
      </c>
      <c r="G841" s="41">
        <f>SUM(H841:L841)</f>
        <v>0</v>
      </c>
      <c r="H841" s="41">
        <f>SUM(I841:L841)</f>
        <v>0</v>
      </c>
      <c r="I841" s="41">
        <f>SUM(J841:L841)</f>
        <v>0</v>
      </c>
      <c r="J841" s="23">
        <v>0</v>
      </c>
      <c r="K841" s="23">
        <v>0</v>
      </c>
      <c r="L841" s="23">
        <v>0</v>
      </c>
      <c r="N841" s="19">
        <f>G841-H841</f>
        <v>0</v>
      </c>
    </row>
    <row r="842" spans="1:14" x14ac:dyDescent="0.25">
      <c r="A842" s="80"/>
      <c r="B842" s="77"/>
      <c r="C842" s="77"/>
      <c r="D842" s="9" t="s">
        <v>138</v>
      </c>
      <c r="E842" s="41">
        <f t="shared" si="329"/>
        <v>0</v>
      </c>
      <c r="F842" s="41">
        <f>SUM(G842:L842)</f>
        <v>0</v>
      </c>
      <c r="G842" s="41">
        <f>SUM(H842:L842)</f>
        <v>0</v>
      </c>
      <c r="H842" s="41">
        <f>SUM(I842:L842)</f>
        <v>0</v>
      </c>
      <c r="I842" s="41">
        <f>SUM(J842:L842)</f>
        <v>0</v>
      </c>
      <c r="J842" s="23">
        <v>0</v>
      </c>
      <c r="K842" s="23">
        <v>0</v>
      </c>
      <c r="L842" s="23">
        <v>0</v>
      </c>
      <c r="N842" s="19">
        <f>G842-H842</f>
        <v>0</v>
      </c>
    </row>
    <row r="843" spans="1:14" s="7" customFormat="1" x14ac:dyDescent="0.25">
      <c r="A843" s="73" t="s">
        <v>257</v>
      </c>
      <c r="B843" s="71" t="s">
        <v>258</v>
      </c>
      <c r="C843" s="94" t="s">
        <v>225</v>
      </c>
      <c r="D843" s="12" t="s">
        <v>2</v>
      </c>
      <c r="E843" s="26">
        <f>E844+E846+E848+E849</f>
        <v>23.9</v>
      </c>
      <c r="F843" s="26">
        <f>F844+F846+F848+F849</f>
        <v>23.9</v>
      </c>
      <c r="G843" s="26">
        <f>G844+G846+G848+G849</f>
        <v>23.9</v>
      </c>
      <c r="H843" s="26">
        <f t="shared" ref="H843:I843" si="330">H844+H846+H848+H849</f>
        <v>23.9</v>
      </c>
      <c r="I843" s="26">
        <f t="shared" si="330"/>
        <v>23.9</v>
      </c>
      <c r="J843" s="5">
        <f t="shared" ref="J843:J865" si="331">I843/E843*100</f>
        <v>100</v>
      </c>
      <c r="K843" s="5">
        <f t="shared" ref="K843:K865" si="332">I843/F843*100</f>
        <v>100</v>
      </c>
      <c r="L843" s="5">
        <f t="shared" ref="L843:L865" si="333">H843/G843*100</f>
        <v>100</v>
      </c>
      <c r="M843" s="20"/>
      <c r="N843" s="19">
        <f>G843-H843</f>
        <v>0</v>
      </c>
    </row>
    <row r="844" spans="1:14" s="7" customFormat="1" x14ac:dyDescent="0.25">
      <c r="A844" s="73"/>
      <c r="B844" s="71"/>
      <c r="C844" s="94"/>
      <c r="D844" s="12" t="s">
        <v>46</v>
      </c>
      <c r="E844" s="26">
        <v>23.9</v>
      </c>
      <c r="F844" s="26">
        <v>23.9</v>
      </c>
      <c r="G844" s="26">
        <v>23.9</v>
      </c>
      <c r="H844" s="26">
        <v>23.9</v>
      </c>
      <c r="I844" s="26">
        <v>23.9</v>
      </c>
      <c r="J844" s="5">
        <f t="shared" si="331"/>
        <v>100</v>
      </c>
      <c r="K844" s="5">
        <f t="shared" si="332"/>
        <v>100</v>
      </c>
      <c r="L844" s="5">
        <f t="shared" si="333"/>
        <v>100</v>
      </c>
      <c r="M844" s="20"/>
      <c r="N844" s="19">
        <f>G844-H844</f>
        <v>0</v>
      </c>
    </row>
    <row r="845" spans="1:14" s="7" customFormat="1" ht="30" x14ac:dyDescent="0.25">
      <c r="A845" s="73"/>
      <c r="B845" s="71"/>
      <c r="C845" s="94"/>
      <c r="D845" s="68" t="s">
        <v>759</v>
      </c>
      <c r="E845" s="26"/>
      <c r="F845" s="26"/>
      <c r="G845" s="26"/>
      <c r="H845" s="26"/>
      <c r="I845" s="26"/>
      <c r="J845" s="5"/>
      <c r="K845" s="5"/>
      <c r="L845" s="5"/>
      <c r="M845" s="20"/>
      <c r="N845" s="19"/>
    </row>
    <row r="846" spans="1:14" s="7" customFormat="1" x14ac:dyDescent="0.25">
      <c r="A846" s="73"/>
      <c r="B846" s="71"/>
      <c r="C846" s="94"/>
      <c r="D846" s="68" t="s">
        <v>760</v>
      </c>
      <c r="E846" s="26">
        <v>0</v>
      </c>
      <c r="F846" s="26">
        <v>0</v>
      </c>
      <c r="G846" s="26">
        <v>0</v>
      </c>
      <c r="H846" s="26">
        <v>0</v>
      </c>
      <c r="I846" s="26">
        <v>0</v>
      </c>
      <c r="J846" s="5"/>
      <c r="K846" s="5"/>
      <c r="L846" s="5"/>
      <c r="M846" s="20"/>
      <c r="N846" s="19">
        <f>G846-H846</f>
        <v>0</v>
      </c>
    </row>
    <row r="847" spans="1:14" s="7" customFormat="1" ht="30" x14ac:dyDescent="0.25">
      <c r="A847" s="73"/>
      <c r="B847" s="71"/>
      <c r="C847" s="94"/>
      <c r="D847" s="68" t="s">
        <v>761</v>
      </c>
      <c r="E847" s="26"/>
      <c r="F847" s="26"/>
      <c r="G847" s="26"/>
      <c r="H847" s="26"/>
      <c r="I847" s="26"/>
      <c r="J847" s="5"/>
      <c r="K847" s="5"/>
      <c r="L847" s="5"/>
      <c r="M847" s="20"/>
      <c r="N847" s="19"/>
    </row>
    <row r="848" spans="1:14" s="10" customFormat="1" x14ac:dyDescent="0.25">
      <c r="A848" s="73"/>
      <c r="B848" s="71"/>
      <c r="C848" s="94"/>
      <c r="D848" s="12" t="s">
        <v>9</v>
      </c>
      <c r="E848" s="26">
        <v>0</v>
      </c>
      <c r="F848" s="26">
        <v>0</v>
      </c>
      <c r="G848" s="26">
        <v>0</v>
      </c>
      <c r="H848" s="26">
        <v>0</v>
      </c>
      <c r="I848" s="26">
        <v>0</v>
      </c>
      <c r="J848" s="5"/>
      <c r="K848" s="5"/>
      <c r="L848" s="5"/>
      <c r="M848" s="20"/>
      <c r="N848" s="19">
        <f>G848-H848</f>
        <v>0</v>
      </c>
    </row>
    <row r="849" spans="1:14" s="10" customFormat="1" x14ac:dyDescent="0.25">
      <c r="A849" s="73"/>
      <c r="B849" s="71"/>
      <c r="C849" s="94"/>
      <c r="D849" s="12" t="s">
        <v>13</v>
      </c>
      <c r="E849" s="26">
        <v>0</v>
      </c>
      <c r="F849" s="26">
        <v>0</v>
      </c>
      <c r="G849" s="26">
        <v>0</v>
      </c>
      <c r="H849" s="26">
        <v>0</v>
      </c>
      <c r="I849" s="26">
        <v>0</v>
      </c>
      <c r="J849" s="5"/>
      <c r="K849" s="5"/>
      <c r="L849" s="5"/>
      <c r="M849" s="20"/>
      <c r="N849" s="19">
        <f>G849-H849</f>
        <v>0</v>
      </c>
    </row>
    <row r="850" spans="1:14" s="7" customFormat="1" x14ac:dyDescent="0.25">
      <c r="A850" s="73" t="s">
        <v>259</v>
      </c>
      <c r="B850" s="71" t="s">
        <v>260</v>
      </c>
      <c r="C850" s="94" t="s">
        <v>228</v>
      </c>
      <c r="D850" s="68" t="s">
        <v>261</v>
      </c>
      <c r="E850" s="26">
        <f>E851+E853+E855+E856</f>
        <v>18</v>
      </c>
      <c r="F850" s="26">
        <f>F851+F853+F855+F856</f>
        <v>18</v>
      </c>
      <c r="G850" s="26">
        <f>G851+G853+G855+G856</f>
        <v>18</v>
      </c>
      <c r="H850" s="26">
        <f t="shared" ref="H850:I850" si="334">H851+H853+H855+H856</f>
        <v>18</v>
      </c>
      <c r="I850" s="26">
        <f t="shared" si="334"/>
        <v>18</v>
      </c>
      <c r="J850" s="5">
        <f t="shared" si="331"/>
        <v>100</v>
      </c>
      <c r="K850" s="5">
        <f t="shared" si="332"/>
        <v>100</v>
      </c>
      <c r="L850" s="5">
        <f t="shared" si="333"/>
        <v>100</v>
      </c>
      <c r="M850" s="20"/>
      <c r="N850" s="19">
        <f>G850-H850</f>
        <v>0</v>
      </c>
    </row>
    <row r="851" spans="1:14" s="7" customFormat="1" x14ac:dyDescent="0.25">
      <c r="A851" s="73"/>
      <c r="B851" s="71"/>
      <c r="C851" s="94"/>
      <c r="D851" s="68" t="s">
        <v>3</v>
      </c>
      <c r="E851" s="26">
        <v>18</v>
      </c>
      <c r="F851" s="26">
        <v>18</v>
      </c>
      <c r="G851" s="26">
        <v>18</v>
      </c>
      <c r="H851" s="26">
        <v>18</v>
      </c>
      <c r="I851" s="26">
        <v>18</v>
      </c>
      <c r="J851" s="5">
        <f t="shared" si="331"/>
        <v>100</v>
      </c>
      <c r="K851" s="5">
        <f t="shared" si="332"/>
        <v>100</v>
      </c>
      <c r="L851" s="5">
        <f t="shared" si="333"/>
        <v>100</v>
      </c>
      <c r="M851" s="20"/>
      <c r="N851" s="19">
        <f>G851-H851</f>
        <v>0</v>
      </c>
    </row>
    <row r="852" spans="1:14" s="7" customFormat="1" ht="30" x14ac:dyDescent="0.25">
      <c r="A852" s="73"/>
      <c r="B852" s="71"/>
      <c r="C852" s="94"/>
      <c r="D852" s="68" t="s">
        <v>759</v>
      </c>
      <c r="E852" s="26"/>
      <c r="F852" s="26"/>
      <c r="G852" s="26"/>
      <c r="H852" s="26"/>
      <c r="I852" s="26"/>
      <c r="J852" s="5"/>
      <c r="K852" s="5"/>
      <c r="L852" s="5"/>
      <c r="M852" s="20"/>
      <c r="N852" s="19"/>
    </row>
    <row r="853" spans="1:14" s="7" customFormat="1" x14ac:dyDescent="0.25">
      <c r="A853" s="73"/>
      <c r="B853" s="71"/>
      <c r="C853" s="94"/>
      <c r="D853" s="68" t="s">
        <v>760</v>
      </c>
      <c r="E853" s="26">
        <v>0</v>
      </c>
      <c r="F853" s="26">
        <v>0</v>
      </c>
      <c r="G853" s="26">
        <v>0</v>
      </c>
      <c r="H853" s="26">
        <v>0</v>
      </c>
      <c r="I853" s="26">
        <v>0</v>
      </c>
      <c r="J853" s="5"/>
      <c r="K853" s="5"/>
      <c r="L853" s="5"/>
      <c r="M853" s="20"/>
      <c r="N853" s="19">
        <f>G853-H853</f>
        <v>0</v>
      </c>
    </row>
    <row r="854" spans="1:14" s="7" customFormat="1" ht="30" x14ac:dyDescent="0.25">
      <c r="A854" s="73"/>
      <c r="B854" s="71"/>
      <c r="C854" s="94"/>
      <c r="D854" s="68" t="s">
        <v>761</v>
      </c>
      <c r="E854" s="26"/>
      <c r="F854" s="26"/>
      <c r="G854" s="26"/>
      <c r="H854" s="26"/>
      <c r="I854" s="26"/>
      <c r="J854" s="5"/>
      <c r="K854" s="5"/>
      <c r="L854" s="5"/>
      <c r="M854" s="20"/>
      <c r="N854" s="19"/>
    </row>
    <row r="855" spans="1:14" s="7" customFormat="1" x14ac:dyDescent="0.25">
      <c r="A855" s="73"/>
      <c r="B855" s="71"/>
      <c r="C855" s="94"/>
      <c r="D855" s="68" t="s">
        <v>9</v>
      </c>
      <c r="E855" s="26">
        <v>0</v>
      </c>
      <c r="F855" s="26">
        <v>0</v>
      </c>
      <c r="G855" s="26">
        <v>0</v>
      </c>
      <c r="H855" s="26">
        <v>0</v>
      </c>
      <c r="I855" s="26">
        <v>0</v>
      </c>
      <c r="J855" s="5"/>
      <c r="K855" s="5"/>
      <c r="L855" s="5"/>
      <c r="M855" s="20"/>
      <c r="N855" s="19">
        <f>G855-H855</f>
        <v>0</v>
      </c>
    </row>
    <row r="856" spans="1:14" s="7" customFormat="1" x14ac:dyDescent="0.25">
      <c r="A856" s="73"/>
      <c r="B856" s="71"/>
      <c r="C856" s="94"/>
      <c r="D856" s="68" t="s">
        <v>13</v>
      </c>
      <c r="E856" s="26">
        <v>0</v>
      </c>
      <c r="F856" s="26">
        <v>0</v>
      </c>
      <c r="G856" s="26">
        <v>0</v>
      </c>
      <c r="H856" s="26">
        <v>0</v>
      </c>
      <c r="I856" s="26">
        <v>0</v>
      </c>
      <c r="J856" s="5"/>
      <c r="K856" s="5"/>
      <c r="L856" s="5"/>
      <c r="M856" s="20"/>
      <c r="N856" s="19">
        <f>G856-H856</f>
        <v>0</v>
      </c>
    </row>
    <row r="857" spans="1:14" s="7" customFormat="1" x14ac:dyDescent="0.25">
      <c r="A857" s="73" t="s">
        <v>262</v>
      </c>
      <c r="B857" s="71" t="s">
        <v>263</v>
      </c>
      <c r="C857" s="94" t="s">
        <v>228</v>
      </c>
      <c r="D857" s="68" t="s">
        <v>2</v>
      </c>
      <c r="E857" s="26">
        <f>E858+E860+E862+E863</f>
        <v>43.6</v>
      </c>
      <c r="F857" s="26">
        <f>F858+F860+F862+F863</f>
        <v>43.6</v>
      </c>
      <c r="G857" s="26">
        <f>G858+G860+G862+G863</f>
        <v>43.6</v>
      </c>
      <c r="H857" s="26">
        <f t="shared" ref="H857:I857" si="335">H858+H860+H862+H863</f>
        <v>43.6</v>
      </c>
      <c r="I857" s="26">
        <f t="shared" si="335"/>
        <v>43.6</v>
      </c>
      <c r="J857" s="5">
        <f t="shared" si="331"/>
        <v>100</v>
      </c>
      <c r="K857" s="5">
        <f t="shared" si="332"/>
        <v>100</v>
      </c>
      <c r="L857" s="5">
        <f t="shared" si="333"/>
        <v>100</v>
      </c>
      <c r="M857" s="20"/>
      <c r="N857" s="19">
        <f>G857-H857</f>
        <v>0</v>
      </c>
    </row>
    <row r="858" spans="1:14" s="7" customFormat="1" x14ac:dyDescent="0.25">
      <c r="A858" s="73"/>
      <c r="B858" s="71"/>
      <c r="C858" s="94"/>
      <c r="D858" s="68" t="s">
        <v>3</v>
      </c>
      <c r="E858" s="26">
        <v>43.6</v>
      </c>
      <c r="F858" s="26">
        <v>43.6</v>
      </c>
      <c r="G858" s="26">
        <v>43.6</v>
      </c>
      <c r="H858" s="26">
        <v>43.6</v>
      </c>
      <c r="I858" s="26">
        <v>43.6</v>
      </c>
      <c r="J858" s="5">
        <f t="shared" si="331"/>
        <v>100</v>
      </c>
      <c r="K858" s="5">
        <f t="shared" si="332"/>
        <v>100</v>
      </c>
      <c r="L858" s="5">
        <f t="shared" si="333"/>
        <v>100</v>
      </c>
      <c r="M858" s="20"/>
      <c r="N858" s="19">
        <f>G858-H858</f>
        <v>0</v>
      </c>
    </row>
    <row r="859" spans="1:14" s="7" customFormat="1" ht="30" x14ac:dyDescent="0.25">
      <c r="A859" s="73"/>
      <c r="B859" s="71"/>
      <c r="C859" s="94"/>
      <c r="D859" s="68" t="s">
        <v>759</v>
      </c>
      <c r="E859" s="26"/>
      <c r="F859" s="26"/>
      <c r="G859" s="26"/>
      <c r="H859" s="26"/>
      <c r="I859" s="26"/>
      <c r="J859" s="5"/>
      <c r="K859" s="5"/>
      <c r="L859" s="5"/>
      <c r="M859" s="20"/>
      <c r="N859" s="19"/>
    </row>
    <row r="860" spans="1:14" s="7" customFormat="1" x14ac:dyDescent="0.25">
      <c r="A860" s="73"/>
      <c r="B860" s="71"/>
      <c r="C860" s="94"/>
      <c r="D860" s="68" t="s">
        <v>760</v>
      </c>
      <c r="E860" s="26">
        <v>0</v>
      </c>
      <c r="F860" s="26">
        <v>0</v>
      </c>
      <c r="G860" s="26">
        <v>0</v>
      </c>
      <c r="H860" s="26">
        <v>0</v>
      </c>
      <c r="I860" s="26">
        <v>0</v>
      </c>
      <c r="J860" s="5"/>
      <c r="K860" s="5"/>
      <c r="L860" s="5"/>
      <c r="M860" s="20"/>
      <c r="N860" s="19">
        <f>G860-H860</f>
        <v>0</v>
      </c>
    </row>
    <row r="861" spans="1:14" s="7" customFormat="1" ht="30" x14ac:dyDescent="0.25">
      <c r="A861" s="73"/>
      <c r="B861" s="71"/>
      <c r="C861" s="94"/>
      <c r="D861" s="68" t="s">
        <v>761</v>
      </c>
      <c r="E861" s="26"/>
      <c r="F861" s="26"/>
      <c r="G861" s="26"/>
      <c r="H861" s="26"/>
      <c r="I861" s="26"/>
      <c r="J861" s="5"/>
      <c r="K861" s="5"/>
      <c r="L861" s="5"/>
      <c r="M861" s="20"/>
      <c r="N861" s="19"/>
    </row>
    <row r="862" spans="1:14" s="7" customFormat="1" x14ac:dyDescent="0.25">
      <c r="A862" s="73"/>
      <c r="B862" s="71"/>
      <c r="C862" s="94"/>
      <c r="D862" s="68" t="s">
        <v>9</v>
      </c>
      <c r="E862" s="26">
        <v>0</v>
      </c>
      <c r="F862" s="26">
        <v>0</v>
      </c>
      <c r="G862" s="26">
        <v>0</v>
      </c>
      <c r="H862" s="26">
        <v>0</v>
      </c>
      <c r="I862" s="26">
        <v>0</v>
      </c>
      <c r="J862" s="5"/>
      <c r="K862" s="5"/>
      <c r="L862" s="5"/>
      <c r="M862" s="20"/>
      <c r="N862" s="19">
        <f>G862-H862</f>
        <v>0</v>
      </c>
    </row>
    <row r="863" spans="1:14" s="7" customFormat="1" x14ac:dyDescent="0.25">
      <c r="A863" s="73"/>
      <c r="B863" s="71"/>
      <c r="C863" s="94"/>
      <c r="D863" s="68" t="s">
        <v>13</v>
      </c>
      <c r="E863" s="26">
        <v>0</v>
      </c>
      <c r="F863" s="26">
        <v>0</v>
      </c>
      <c r="G863" s="26">
        <v>0</v>
      </c>
      <c r="H863" s="26">
        <v>0</v>
      </c>
      <c r="I863" s="26">
        <v>0</v>
      </c>
      <c r="J863" s="5"/>
      <c r="K863" s="5"/>
      <c r="L863" s="5"/>
      <c r="M863" s="20"/>
      <c r="N863" s="19">
        <f>G863-H863</f>
        <v>0</v>
      </c>
    </row>
    <row r="864" spans="1:14" s="7" customFormat="1" x14ac:dyDescent="0.25">
      <c r="A864" s="73" t="s">
        <v>264</v>
      </c>
      <c r="B864" s="71" t="s">
        <v>265</v>
      </c>
      <c r="C864" s="94" t="s">
        <v>228</v>
      </c>
      <c r="D864" s="68" t="s">
        <v>2</v>
      </c>
      <c r="E864" s="26">
        <f>E865+E867+E869+E870</f>
        <v>36</v>
      </c>
      <c r="F864" s="26">
        <f>F865+F867+F869+F870</f>
        <v>36</v>
      </c>
      <c r="G864" s="26">
        <f>G865+G867+G869+G870</f>
        <v>36</v>
      </c>
      <c r="H864" s="26">
        <f t="shared" ref="H864:I864" si="336">H865+H867+H869+H870</f>
        <v>36</v>
      </c>
      <c r="I864" s="26">
        <f t="shared" si="336"/>
        <v>36</v>
      </c>
      <c r="J864" s="5">
        <f t="shared" si="331"/>
        <v>100</v>
      </c>
      <c r="K864" s="5">
        <f t="shared" si="332"/>
        <v>100</v>
      </c>
      <c r="L864" s="5">
        <f t="shared" si="333"/>
        <v>100</v>
      </c>
      <c r="M864" s="20"/>
      <c r="N864" s="19">
        <f>G864-H864</f>
        <v>0</v>
      </c>
    </row>
    <row r="865" spans="1:14" s="7" customFormat="1" x14ac:dyDescent="0.25">
      <c r="A865" s="73"/>
      <c r="B865" s="71"/>
      <c r="C865" s="94"/>
      <c r="D865" s="68" t="s">
        <v>3</v>
      </c>
      <c r="E865" s="26">
        <v>36</v>
      </c>
      <c r="F865" s="26">
        <v>36</v>
      </c>
      <c r="G865" s="26">
        <v>36</v>
      </c>
      <c r="H865" s="26">
        <v>36</v>
      </c>
      <c r="I865" s="26">
        <v>36</v>
      </c>
      <c r="J865" s="5">
        <f t="shared" si="331"/>
        <v>100</v>
      </c>
      <c r="K865" s="5">
        <f t="shared" si="332"/>
        <v>100</v>
      </c>
      <c r="L865" s="5">
        <f t="shared" si="333"/>
        <v>100</v>
      </c>
      <c r="M865" s="20"/>
      <c r="N865" s="19">
        <f>G865-H865</f>
        <v>0</v>
      </c>
    </row>
    <row r="866" spans="1:14" s="7" customFormat="1" ht="30" x14ac:dyDescent="0.25">
      <c r="A866" s="73"/>
      <c r="B866" s="71"/>
      <c r="C866" s="94"/>
      <c r="D866" s="68" t="s">
        <v>759</v>
      </c>
      <c r="E866" s="26"/>
      <c r="F866" s="26"/>
      <c r="G866" s="26"/>
      <c r="H866" s="26"/>
      <c r="I866" s="26"/>
      <c r="J866" s="5"/>
      <c r="K866" s="5"/>
      <c r="L866" s="5"/>
      <c r="M866" s="20"/>
      <c r="N866" s="19"/>
    </row>
    <row r="867" spans="1:14" s="7" customFormat="1" x14ac:dyDescent="0.25">
      <c r="A867" s="73"/>
      <c r="B867" s="71"/>
      <c r="C867" s="94"/>
      <c r="D867" s="68" t="s">
        <v>760</v>
      </c>
      <c r="E867" s="26">
        <v>0</v>
      </c>
      <c r="F867" s="26">
        <v>0</v>
      </c>
      <c r="G867" s="26">
        <v>0</v>
      </c>
      <c r="H867" s="26">
        <v>0</v>
      </c>
      <c r="I867" s="26">
        <v>0</v>
      </c>
      <c r="J867" s="5"/>
      <c r="K867" s="5"/>
      <c r="L867" s="5"/>
      <c r="M867" s="20"/>
      <c r="N867" s="19">
        <f>G867-H867</f>
        <v>0</v>
      </c>
    </row>
    <row r="868" spans="1:14" s="7" customFormat="1" ht="30" x14ac:dyDescent="0.25">
      <c r="A868" s="73"/>
      <c r="B868" s="71"/>
      <c r="C868" s="94"/>
      <c r="D868" s="68" t="s">
        <v>761</v>
      </c>
      <c r="E868" s="26"/>
      <c r="F868" s="26"/>
      <c r="G868" s="26"/>
      <c r="H868" s="26"/>
      <c r="I868" s="26"/>
      <c r="J868" s="5"/>
      <c r="K868" s="5"/>
      <c r="L868" s="5"/>
      <c r="M868" s="20"/>
      <c r="N868" s="19"/>
    </row>
    <row r="869" spans="1:14" s="7" customFormat="1" x14ac:dyDescent="0.25">
      <c r="A869" s="73"/>
      <c r="B869" s="71"/>
      <c r="C869" s="94"/>
      <c r="D869" s="68" t="s">
        <v>9</v>
      </c>
      <c r="E869" s="26">
        <v>0</v>
      </c>
      <c r="F869" s="26">
        <v>0</v>
      </c>
      <c r="G869" s="26">
        <v>0</v>
      </c>
      <c r="H869" s="26">
        <v>0</v>
      </c>
      <c r="I869" s="26">
        <v>0</v>
      </c>
      <c r="J869" s="5"/>
      <c r="K869" s="5"/>
      <c r="L869" s="5"/>
      <c r="M869" s="20"/>
      <c r="N869" s="19">
        <f>G869-H869</f>
        <v>0</v>
      </c>
    </row>
    <row r="870" spans="1:14" s="7" customFormat="1" x14ac:dyDescent="0.25">
      <c r="A870" s="73"/>
      <c r="B870" s="71"/>
      <c r="C870" s="94"/>
      <c r="D870" s="68" t="s">
        <v>13</v>
      </c>
      <c r="E870" s="26">
        <v>0</v>
      </c>
      <c r="F870" s="26">
        <v>0</v>
      </c>
      <c r="G870" s="26">
        <v>0</v>
      </c>
      <c r="H870" s="26">
        <v>0</v>
      </c>
      <c r="I870" s="26">
        <v>0</v>
      </c>
      <c r="J870" s="5"/>
      <c r="K870" s="5"/>
      <c r="L870" s="5"/>
      <c r="M870" s="20"/>
      <c r="N870" s="19">
        <f>G870-H870</f>
        <v>0</v>
      </c>
    </row>
    <row r="871" spans="1:14" x14ac:dyDescent="0.25">
      <c r="A871" s="73" t="s">
        <v>266</v>
      </c>
      <c r="B871" s="120" t="s">
        <v>267</v>
      </c>
      <c r="C871" s="121" t="s">
        <v>216</v>
      </c>
      <c r="D871" s="9" t="s">
        <v>2</v>
      </c>
      <c r="E871" s="41">
        <f>E879</f>
        <v>1756097.4000000001</v>
      </c>
      <c r="F871" s="41">
        <f t="shared" ref="F871:I871" si="337">F879</f>
        <v>1756097.4000000001</v>
      </c>
      <c r="G871" s="41">
        <f t="shared" si="337"/>
        <v>1754573.9000000001</v>
      </c>
      <c r="H871" s="41">
        <f t="shared" si="337"/>
        <v>1754452.2</v>
      </c>
      <c r="I871" s="41">
        <f t="shared" si="337"/>
        <v>1754452.2</v>
      </c>
      <c r="J871" s="5">
        <f t="shared" ref="J871:J877" si="338">I871/E871*100</f>
        <v>99.906314991412188</v>
      </c>
      <c r="K871" s="5">
        <f t="shared" ref="K871:K877" si="339">I871/F871*100</f>
        <v>99.906314991412188</v>
      </c>
      <c r="L871" s="5">
        <f t="shared" ref="L871:L877" si="340">H871/G871*100</f>
        <v>99.993063843021929</v>
      </c>
      <c r="N871" s="19">
        <f>G871-H871</f>
        <v>121.70000000018626</v>
      </c>
    </row>
    <row r="872" spans="1:14" x14ac:dyDescent="0.25">
      <c r="A872" s="73"/>
      <c r="B872" s="120"/>
      <c r="C872" s="121"/>
      <c r="D872" s="9" t="s">
        <v>46</v>
      </c>
      <c r="E872" s="41">
        <f t="shared" ref="E872:I872" si="341">E880</f>
        <v>1078872</v>
      </c>
      <c r="F872" s="41">
        <f t="shared" si="341"/>
        <v>1078872</v>
      </c>
      <c r="G872" s="41">
        <f t="shared" si="341"/>
        <v>1077348.5</v>
      </c>
      <c r="H872" s="41">
        <f t="shared" si="341"/>
        <v>1077226.7999999998</v>
      </c>
      <c r="I872" s="41">
        <f t="shared" si="341"/>
        <v>1077226.7999999998</v>
      </c>
      <c r="J872" s="5">
        <f t="shared" si="338"/>
        <v>99.847507396614219</v>
      </c>
      <c r="K872" s="5">
        <f t="shared" si="339"/>
        <v>99.847507396614219</v>
      </c>
      <c r="L872" s="5">
        <f t="shared" si="340"/>
        <v>99.988703748137183</v>
      </c>
      <c r="N872" s="19">
        <f>G872-H872</f>
        <v>121.70000000018626</v>
      </c>
    </row>
    <row r="873" spans="1:14" ht="30" x14ac:dyDescent="0.25">
      <c r="A873" s="73"/>
      <c r="B873" s="120"/>
      <c r="C873" s="121"/>
      <c r="D873" s="68" t="s">
        <v>759</v>
      </c>
      <c r="E873" s="41"/>
      <c r="F873" s="41"/>
      <c r="G873" s="41"/>
      <c r="H873" s="41"/>
      <c r="I873" s="41"/>
      <c r="J873" s="5"/>
      <c r="K873" s="5"/>
      <c r="L873" s="5"/>
    </row>
    <row r="874" spans="1:14" x14ac:dyDescent="0.25">
      <c r="A874" s="73"/>
      <c r="B874" s="120"/>
      <c r="C874" s="121"/>
      <c r="D874" s="68" t="s">
        <v>760</v>
      </c>
      <c r="E874" s="41">
        <f>E882</f>
        <v>0</v>
      </c>
      <c r="F874" s="41">
        <f>F882</f>
        <v>0</v>
      </c>
      <c r="G874" s="41">
        <f>G882</f>
        <v>0</v>
      </c>
      <c r="H874" s="41">
        <f>H882</f>
        <v>0</v>
      </c>
      <c r="I874" s="41">
        <f>I882</f>
        <v>0</v>
      </c>
      <c r="J874" s="5" t="e">
        <f t="shared" si="338"/>
        <v>#DIV/0!</v>
      </c>
      <c r="K874" s="5" t="e">
        <f t="shared" si="339"/>
        <v>#DIV/0!</v>
      </c>
      <c r="L874" s="5" t="e">
        <f t="shared" si="340"/>
        <v>#DIV/0!</v>
      </c>
      <c r="N874" s="19">
        <f>G874-H874</f>
        <v>0</v>
      </c>
    </row>
    <row r="875" spans="1:14" ht="30" x14ac:dyDescent="0.25">
      <c r="A875" s="73"/>
      <c r="B875" s="120"/>
      <c r="C875" s="121"/>
      <c r="D875" s="68" t="s">
        <v>761</v>
      </c>
      <c r="E875" s="41"/>
      <c r="F875" s="41"/>
      <c r="G875" s="41"/>
      <c r="H875" s="41"/>
      <c r="I875" s="41"/>
      <c r="J875" s="5"/>
      <c r="K875" s="5"/>
      <c r="L875" s="5"/>
    </row>
    <row r="876" spans="1:14" x14ac:dyDescent="0.25">
      <c r="A876" s="73"/>
      <c r="B876" s="120"/>
      <c r="C876" s="121"/>
      <c r="D876" s="9" t="s">
        <v>5</v>
      </c>
      <c r="E876" s="41">
        <f t="shared" ref="E876:I877" si="342">E884</f>
        <v>667431.1</v>
      </c>
      <c r="F876" s="41">
        <f t="shared" si="342"/>
        <v>667431.1</v>
      </c>
      <c r="G876" s="41">
        <f t="shared" si="342"/>
        <v>667431.1</v>
      </c>
      <c r="H876" s="41">
        <f t="shared" si="342"/>
        <v>667431.1</v>
      </c>
      <c r="I876" s="41">
        <f t="shared" si="342"/>
        <v>667431.1</v>
      </c>
      <c r="J876" s="5">
        <f t="shared" si="338"/>
        <v>100</v>
      </c>
      <c r="K876" s="5">
        <f t="shared" si="339"/>
        <v>100</v>
      </c>
      <c r="L876" s="5">
        <f t="shared" si="340"/>
        <v>100</v>
      </c>
      <c r="N876" s="19">
        <f>G876-H876</f>
        <v>0</v>
      </c>
    </row>
    <row r="877" spans="1:14" x14ac:dyDescent="0.25">
      <c r="A877" s="73"/>
      <c r="B877" s="120"/>
      <c r="C877" s="121"/>
      <c r="D877" s="9" t="s">
        <v>138</v>
      </c>
      <c r="E877" s="41">
        <f t="shared" si="342"/>
        <v>9794.2999999999993</v>
      </c>
      <c r="F877" s="41">
        <f t="shared" si="342"/>
        <v>9794.2999999999993</v>
      </c>
      <c r="G877" s="41">
        <f t="shared" si="342"/>
        <v>9794.2999999999993</v>
      </c>
      <c r="H877" s="41">
        <f t="shared" si="342"/>
        <v>9794.2999999999993</v>
      </c>
      <c r="I877" s="41">
        <f t="shared" si="342"/>
        <v>9794.2999999999993</v>
      </c>
      <c r="J877" s="5">
        <f t="shared" si="338"/>
        <v>100</v>
      </c>
      <c r="K877" s="5">
        <f t="shared" si="339"/>
        <v>100</v>
      </c>
      <c r="L877" s="5">
        <f t="shared" si="340"/>
        <v>100</v>
      </c>
      <c r="N877" s="19">
        <f>G877-H877</f>
        <v>0</v>
      </c>
    </row>
    <row r="878" spans="1:14" x14ac:dyDescent="0.25">
      <c r="B878" s="25"/>
      <c r="C878" s="92" t="s">
        <v>635</v>
      </c>
      <c r="D878" s="93"/>
      <c r="E878" s="93"/>
      <c r="F878" s="93"/>
      <c r="G878" s="93"/>
      <c r="H878" s="93"/>
      <c r="I878" s="93"/>
      <c r="J878" s="93"/>
      <c r="K878" s="93"/>
      <c r="L878" s="93"/>
      <c r="N878" s="19">
        <f>G878-H878</f>
        <v>0</v>
      </c>
    </row>
    <row r="879" spans="1:14" x14ac:dyDescent="0.25">
      <c r="A879" s="73" t="s">
        <v>266</v>
      </c>
      <c r="B879" s="84"/>
      <c r="C879" s="87"/>
      <c r="D879" s="9" t="s">
        <v>2</v>
      </c>
      <c r="E879" s="41">
        <f>SUM(E880:E885)</f>
        <v>1756097.4000000001</v>
      </c>
      <c r="F879" s="41">
        <f t="shared" ref="F879:I879" si="343">SUM(F880:F885)</f>
        <v>1756097.4000000001</v>
      </c>
      <c r="G879" s="41">
        <f t="shared" si="343"/>
        <v>1754573.9000000001</v>
      </c>
      <c r="H879" s="41">
        <f t="shared" si="343"/>
        <v>1754452.2</v>
      </c>
      <c r="I879" s="41">
        <f t="shared" si="343"/>
        <v>1754452.2</v>
      </c>
      <c r="J879" s="5">
        <f t="shared" ref="J879:J893" si="344">I879/E879*100</f>
        <v>99.906314991412188</v>
      </c>
      <c r="K879" s="5">
        <f t="shared" ref="K879:K893" si="345">I879/F879*100</f>
        <v>99.906314991412188</v>
      </c>
      <c r="L879" s="5">
        <f t="shared" ref="L879:L893" si="346">H879/G879*100</f>
        <v>99.993063843021929</v>
      </c>
      <c r="N879" s="19">
        <f t="shared" ref="N879:N958" si="347">G879-H879</f>
        <v>121.70000000018626</v>
      </c>
    </row>
    <row r="880" spans="1:14" x14ac:dyDescent="0.25">
      <c r="A880" s="73"/>
      <c r="B880" s="85"/>
      <c r="C880" s="88"/>
      <c r="D880" s="9" t="s">
        <v>46</v>
      </c>
      <c r="E880" s="41">
        <f>E888+E896+E902+E908+E914</f>
        <v>1078872</v>
      </c>
      <c r="F880" s="41">
        <f t="shared" ref="F880:I880" si="348">F888+F896+F902+F908+F914</f>
        <v>1078872</v>
      </c>
      <c r="G880" s="41">
        <f t="shared" si="348"/>
        <v>1077348.5</v>
      </c>
      <c r="H880" s="41">
        <f t="shared" si="348"/>
        <v>1077226.7999999998</v>
      </c>
      <c r="I880" s="41">
        <f t="shared" si="348"/>
        <v>1077226.7999999998</v>
      </c>
      <c r="J880" s="5">
        <f t="shared" si="344"/>
        <v>99.847507396614219</v>
      </c>
      <c r="K880" s="5">
        <f t="shared" si="345"/>
        <v>99.847507396614219</v>
      </c>
      <c r="L880" s="5">
        <f t="shared" si="346"/>
        <v>99.988703748137183</v>
      </c>
      <c r="N880" s="19">
        <f t="shared" si="347"/>
        <v>121.70000000018626</v>
      </c>
    </row>
    <row r="881" spans="1:14" ht="30" x14ac:dyDescent="0.25">
      <c r="A881" s="73"/>
      <c r="B881" s="85"/>
      <c r="C881" s="88"/>
      <c r="D881" s="68" t="s">
        <v>759</v>
      </c>
      <c r="E881" s="41"/>
      <c r="F881" s="41"/>
      <c r="G881" s="41"/>
      <c r="H881" s="41"/>
      <c r="I881" s="41"/>
      <c r="J881" s="5"/>
      <c r="K881" s="5"/>
      <c r="L881" s="5"/>
    </row>
    <row r="882" spans="1:14" x14ac:dyDescent="0.25">
      <c r="A882" s="73"/>
      <c r="B882" s="85"/>
      <c r="C882" s="88"/>
      <c r="D882" s="68" t="s">
        <v>760</v>
      </c>
      <c r="E882" s="41">
        <f>E890+E897+E903+E909+E916</f>
        <v>0</v>
      </c>
      <c r="F882" s="41">
        <f>F890+F897+F903+F909+F916</f>
        <v>0</v>
      </c>
      <c r="G882" s="41">
        <f>G890+G897+G903+G909+G916</f>
        <v>0</v>
      </c>
      <c r="H882" s="41">
        <f>H890+H897+H903+H909+H916</f>
        <v>0</v>
      </c>
      <c r="I882" s="41">
        <f>I890+I897+I903+I909+I916</f>
        <v>0</v>
      </c>
      <c r="J882" s="5" t="e">
        <f t="shared" si="344"/>
        <v>#DIV/0!</v>
      </c>
      <c r="K882" s="5" t="e">
        <f t="shared" si="345"/>
        <v>#DIV/0!</v>
      </c>
      <c r="L882" s="5" t="e">
        <f t="shared" si="346"/>
        <v>#DIV/0!</v>
      </c>
      <c r="N882" s="19">
        <f t="shared" si="347"/>
        <v>0</v>
      </c>
    </row>
    <row r="883" spans="1:14" ht="30" x14ac:dyDescent="0.25">
      <c r="A883" s="73"/>
      <c r="B883" s="85"/>
      <c r="C883" s="88"/>
      <c r="D883" s="68" t="s">
        <v>761</v>
      </c>
      <c r="E883" s="41"/>
      <c r="F883" s="41"/>
      <c r="G883" s="41"/>
      <c r="H883" s="41"/>
      <c r="I883" s="41"/>
      <c r="J883" s="5"/>
      <c r="K883" s="5"/>
      <c r="L883" s="5"/>
    </row>
    <row r="884" spans="1:14" x14ac:dyDescent="0.25">
      <c r="A884" s="73"/>
      <c r="B884" s="85"/>
      <c r="C884" s="88"/>
      <c r="D884" s="9" t="s">
        <v>5</v>
      </c>
      <c r="E884" s="41">
        <f t="shared" ref="E884:I885" si="349">E892+E898+E904+E910+E918</f>
        <v>667431.1</v>
      </c>
      <c r="F884" s="41">
        <f t="shared" si="349"/>
        <v>667431.1</v>
      </c>
      <c r="G884" s="41">
        <f t="shared" si="349"/>
        <v>667431.1</v>
      </c>
      <c r="H884" s="41">
        <f t="shared" si="349"/>
        <v>667431.1</v>
      </c>
      <c r="I884" s="41">
        <f t="shared" si="349"/>
        <v>667431.1</v>
      </c>
      <c r="J884" s="5">
        <f t="shared" si="344"/>
        <v>100</v>
      </c>
      <c r="K884" s="5">
        <f t="shared" si="345"/>
        <v>100</v>
      </c>
      <c r="L884" s="5">
        <f t="shared" si="346"/>
        <v>100</v>
      </c>
      <c r="N884" s="19">
        <f t="shared" si="347"/>
        <v>0</v>
      </c>
    </row>
    <row r="885" spans="1:14" x14ac:dyDescent="0.25">
      <c r="A885" s="73"/>
      <c r="B885" s="86"/>
      <c r="C885" s="89"/>
      <c r="D885" s="9" t="s">
        <v>138</v>
      </c>
      <c r="E885" s="41">
        <f t="shared" si="349"/>
        <v>9794.2999999999993</v>
      </c>
      <c r="F885" s="41">
        <f t="shared" si="349"/>
        <v>9794.2999999999993</v>
      </c>
      <c r="G885" s="41">
        <f t="shared" si="349"/>
        <v>9794.2999999999993</v>
      </c>
      <c r="H885" s="41">
        <f t="shared" si="349"/>
        <v>9794.2999999999993</v>
      </c>
      <c r="I885" s="41">
        <f t="shared" si="349"/>
        <v>9794.2999999999993</v>
      </c>
      <c r="J885" s="5">
        <f t="shared" si="344"/>
        <v>100</v>
      </c>
      <c r="K885" s="5">
        <f t="shared" si="345"/>
        <v>100</v>
      </c>
      <c r="L885" s="5">
        <f t="shared" si="346"/>
        <v>100</v>
      </c>
      <c r="N885" s="19">
        <f t="shared" si="347"/>
        <v>0</v>
      </c>
    </row>
    <row r="886" spans="1:14" x14ac:dyDescent="0.25">
      <c r="B886" s="25"/>
      <c r="C886" s="22"/>
      <c r="D886" s="9"/>
      <c r="E886" s="41" t="e">
        <f t="shared" ref="E886:E920" ca="1" si="350">SUM(F886:L886)</f>
        <v>#DIV/0!</v>
      </c>
      <c r="F886" s="41">
        <f>F894+F900+F906+F912+F920</f>
        <v>0</v>
      </c>
      <c r="G886" s="41">
        <f>G894+G900+G906+G912+G920</f>
        <v>0</v>
      </c>
      <c r="H886" s="41">
        <f>H894+H900+H906+H912+H920</f>
        <v>0</v>
      </c>
      <c r="I886" s="41">
        <f>I894+I900+I906+I912+I920</f>
        <v>0</v>
      </c>
      <c r="J886" s="5" t="e">
        <f t="shared" ca="1" si="344"/>
        <v>#DIV/0!</v>
      </c>
      <c r="K886" s="5" t="e">
        <f t="shared" si="345"/>
        <v>#DIV/0!</v>
      </c>
      <c r="L886" s="5" t="e">
        <f t="shared" si="346"/>
        <v>#DIV/0!</v>
      </c>
      <c r="N886" s="19">
        <f t="shared" si="347"/>
        <v>0</v>
      </c>
    </row>
    <row r="887" spans="1:14" s="7" customFormat="1" x14ac:dyDescent="0.25">
      <c r="A887" s="116" t="s">
        <v>268</v>
      </c>
      <c r="B887" s="109" t="s">
        <v>269</v>
      </c>
      <c r="C887" s="106" t="s">
        <v>6</v>
      </c>
      <c r="D887" s="68" t="s">
        <v>2</v>
      </c>
      <c r="E887" s="26">
        <f>E888+E890+E892+E893</f>
        <v>1741319.3</v>
      </c>
      <c r="F887" s="26">
        <f>F888+F890+F892+F893</f>
        <v>1741319.3</v>
      </c>
      <c r="G887" s="26">
        <f>G888+G890+G892+G893</f>
        <v>1739795.8</v>
      </c>
      <c r="H887" s="26">
        <f t="shared" ref="H887:I887" si="351">H888+H890+H892+H893</f>
        <v>1739795.8</v>
      </c>
      <c r="I887" s="26">
        <f t="shared" si="351"/>
        <v>1739795.8</v>
      </c>
      <c r="J887" s="5">
        <f t="shared" si="344"/>
        <v>99.91250886612238</v>
      </c>
      <c r="K887" s="5">
        <f t="shared" si="345"/>
        <v>99.91250886612238</v>
      </c>
      <c r="L887" s="5">
        <f t="shared" si="346"/>
        <v>100</v>
      </c>
      <c r="M887" s="20"/>
      <c r="N887" s="19">
        <f t="shared" si="347"/>
        <v>0</v>
      </c>
    </row>
    <row r="888" spans="1:14" s="7" customFormat="1" x14ac:dyDescent="0.25">
      <c r="A888" s="117"/>
      <c r="B888" s="110"/>
      <c r="C888" s="107"/>
      <c r="D888" s="68" t="s">
        <v>3</v>
      </c>
      <c r="E888" s="26">
        <v>1064093.8999999999</v>
      </c>
      <c r="F888" s="26">
        <v>1064093.8999999999</v>
      </c>
      <c r="G888" s="26">
        <v>1062570.3999999999</v>
      </c>
      <c r="H888" s="26">
        <v>1062570.3999999999</v>
      </c>
      <c r="I888" s="26">
        <v>1062570.3999999999</v>
      </c>
      <c r="J888" s="5">
        <f t="shared" si="344"/>
        <v>99.856826545100958</v>
      </c>
      <c r="K888" s="5">
        <f t="shared" si="345"/>
        <v>99.856826545100958</v>
      </c>
      <c r="L888" s="5">
        <f t="shared" si="346"/>
        <v>100</v>
      </c>
      <c r="M888" s="20"/>
      <c r="N888" s="19">
        <f t="shared" si="347"/>
        <v>0</v>
      </c>
    </row>
    <row r="889" spans="1:14" s="7" customFormat="1" ht="30" x14ac:dyDescent="0.25">
      <c r="A889" s="117"/>
      <c r="B889" s="110"/>
      <c r="C889" s="107"/>
      <c r="D889" s="68" t="s">
        <v>759</v>
      </c>
      <c r="E889" s="26"/>
      <c r="F889" s="26"/>
      <c r="G889" s="26"/>
      <c r="H889" s="26"/>
      <c r="I889" s="26"/>
      <c r="J889" s="5"/>
      <c r="K889" s="5"/>
      <c r="L889" s="5"/>
      <c r="M889" s="20"/>
      <c r="N889" s="19"/>
    </row>
    <row r="890" spans="1:14" s="7" customFormat="1" x14ac:dyDescent="0.25">
      <c r="A890" s="117"/>
      <c r="B890" s="110"/>
      <c r="C890" s="107"/>
      <c r="D890" s="68" t="s">
        <v>760</v>
      </c>
      <c r="E890" s="26"/>
      <c r="F890" s="26"/>
      <c r="G890" s="26"/>
      <c r="H890" s="26"/>
      <c r="I890" s="26"/>
      <c r="J890" s="5"/>
      <c r="K890" s="5"/>
      <c r="L890" s="5"/>
      <c r="M890" s="20"/>
      <c r="N890" s="19">
        <f t="shared" si="347"/>
        <v>0</v>
      </c>
    </row>
    <row r="891" spans="1:14" s="7" customFormat="1" ht="30" x14ac:dyDescent="0.25">
      <c r="A891" s="117"/>
      <c r="B891" s="110"/>
      <c r="C891" s="107"/>
      <c r="D891" s="68" t="s">
        <v>761</v>
      </c>
      <c r="E891" s="26"/>
      <c r="F891" s="26"/>
      <c r="G891" s="26"/>
      <c r="H891" s="26"/>
      <c r="I891" s="26"/>
      <c r="J891" s="5"/>
      <c r="K891" s="5"/>
      <c r="L891" s="5"/>
      <c r="M891" s="20"/>
      <c r="N891" s="19"/>
    </row>
    <row r="892" spans="1:14" s="7" customFormat="1" x14ac:dyDescent="0.25">
      <c r="A892" s="117"/>
      <c r="B892" s="110"/>
      <c r="C892" s="107"/>
      <c r="D892" s="68" t="s">
        <v>9</v>
      </c>
      <c r="E892" s="26">
        <v>667431.1</v>
      </c>
      <c r="F892" s="26">
        <v>667431.1</v>
      </c>
      <c r="G892" s="26">
        <v>667431.1</v>
      </c>
      <c r="H892" s="26">
        <v>667431.1</v>
      </c>
      <c r="I892" s="26">
        <v>667431.1</v>
      </c>
      <c r="J892" s="5">
        <f t="shared" si="344"/>
        <v>100</v>
      </c>
      <c r="K892" s="5">
        <f t="shared" si="345"/>
        <v>100</v>
      </c>
      <c r="L892" s="5">
        <f t="shared" si="346"/>
        <v>100</v>
      </c>
      <c r="M892" s="20"/>
      <c r="N892" s="19">
        <f t="shared" si="347"/>
        <v>0</v>
      </c>
    </row>
    <row r="893" spans="1:14" s="7" customFormat="1" x14ac:dyDescent="0.25">
      <c r="A893" s="118"/>
      <c r="B893" s="111"/>
      <c r="C893" s="108"/>
      <c r="D893" s="68" t="s">
        <v>13</v>
      </c>
      <c r="E893" s="26">
        <v>9794.2999999999993</v>
      </c>
      <c r="F893" s="26">
        <v>9794.2999999999993</v>
      </c>
      <c r="G893" s="26">
        <v>9794.2999999999993</v>
      </c>
      <c r="H893" s="26">
        <v>9794.2999999999993</v>
      </c>
      <c r="I893" s="26">
        <v>9794.2999999999993</v>
      </c>
      <c r="J893" s="5">
        <f t="shared" si="344"/>
        <v>100</v>
      </c>
      <c r="K893" s="5">
        <f t="shared" si="345"/>
        <v>100</v>
      </c>
      <c r="L893" s="5">
        <f t="shared" si="346"/>
        <v>100</v>
      </c>
      <c r="M893" s="20"/>
      <c r="N893" s="19">
        <f t="shared" si="347"/>
        <v>0</v>
      </c>
    </row>
    <row r="894" spans="1:14" x14ac:dyDescent="0.25">
      <c r="B894" s="22"/>
      <c r="C894" s="22"/>
      <c r="D894" s="9"/>
      <c r="E894" s="41">
        <f t="shared" si="350"/>
        <v>0</v>
      </c>
      <c r="F894" s="41"/>
      <c r="G894" s="41"/>
      <c r="H894" s="41"/>
      <c r="I894" s="41"/>
      <c r="J894" s="23"/>
      <c r="K894" s="23"/>
      <c r="L894" s="23"/>
      <c r="N894" s="19">
        <f t="shared" si="347"/>
        <v>0</v>
      </c>
    </row>
    <row r="895" spans="1:14" s="7" customFormat="1" ht="15" hidden="1" customHeight="1" x14ac:dyDescent="0.25">
      <c r="A895" s="73" t="s">
        <v>270</v>
      </c>
      <c r="B895" s="71" t="s">
        <v>271</v>
      </c>
      <c r="C895" s="94" t="s">
        <v>6</v>
      </c>
      <c r="D895" s="68" t="s">
        <v>2</v>
      </c>
      <c r="E895" s="26">
        <f>E896+E897+E898+E899</f>
        <v>0</v>
      </c>
      <c r="F895" s="26">
        <f>F896+F897+F898+F899</f>
        <v>0</v>
      </c>
      <c r="G895" s="26">
        <f>G896+G897+G898+G899</f>
        <v>0</v>
      </c>
      <c r="H895" s="26"/>
      <c r="I895" s="26"/>
      <c r="J895" s="5" t="e">
        <f t="shared" ref="J895:J899" si="352">I895/E895*100</f>
        <v>#DIV/0!</v>
      </c>
      <c r="K895" s="5" t="e">
        <f t="shared" ref="K895:K899" si="353">I895/F895*100</f>
        <v>#DIV/0!</v>
      </c>
      <c r="L895" s="5" t="e">
        <f t="shared" ref="L895:L899" si="354">H895/G895*100</f>
        <v>#DIV/0!</v>
      </c>
      <c r="M895" s="20"/>
      <c r="N895" s="19">
        <f t="shared" si="347"/>
        <v>0</v>
      </c>
    </row>
    <row r="896" spans="1:14" s="7" customFormat="1" ht="15" hidden="1" customHeight="1" x14ac:dyDescent="0.25">
      <c r="A896" s="73"/>
      <c r="B896" s="71"/>
      <c r="C896" s="94"/>
      <c r="D896" s="68" t="s">
        <v>3</v>
      </c>
      <c r="E896" s="26">
        <v>0</v>
      </c>
      <c r="F896" s="26">
        <v>0</v>
      </c>
      <c r="G896" s="26">
        <v>0</v>
      </c>
      <c r="H896" s="26"/>
      <c r="I896" s="26"/>
      <c r="J896" s="5" t="e">
        <f t="shared" si="352"/>
        <v>#DIV/0!</v>
      </c>
      <c r="K896" s="5" t="e">
        <f t="shared" si="353"/>
        <v>#DIV/0!</v>
      </c>
      <c r="L896" s="5" t="e">
        <f t="shared" si="354"/>
        <v>#DIV/0!</v>
      </c>
      <c r="M896" s="20"/>
      <c r="N896" s="19">
        <f t="shared" si="347"/>
        <v>0</v>
      </c>
    </row>
    <row r="897" spans="1:14" s="7" customFormat="1" ht="15" hidden="1" customHeight="1" x14ac:dyDescent="0.25">
      <c r="A897" s="73"/>
      <c r="B897" s="71"/>
      <c r="C897" s="94"/>
      <c r="D897" s="68" t="s">
        <v>4</v>
      </c>
      <c r="E897" s="26">
        <v>0</v>
      </c>
      <c r="F897" s="26">
        <v>0</v>
      </c>
      <c r="G897" s="26">
        <v>0</v>
      </c>
      <c r="H897" s="26"/>
      <c r="I897" s="26"/>
      <c r="J897" s="5" t="e">
        <f t="shared" si="352"/>
        <v>#DIV/0!</v>
      </c>
      <c r="K897" s="5" t="e">
        <f t="shared" si="353"/>
        <v>#DIV/0!</v>
      </c>
      <c r="L897" s="5" t="e">
        <f t="shared" si="354"/>
        <v>#DIV/0!</v>
      </c>
      <c r="M897" s="20"/>
      <c r="N897" s="19">
        <f t="shared" si="347"/>
        <v>0</v>
      </c>
    </row>
    <row r="898" spans="1:14" s="7" customFormat="1" ht="15" hidden="1" customHeight="1" x14ac:dyDescent="0.25">
      <c r="A898" s="73"/>
      <c r="B898" s="71"/>
      <c r="C898" s="94"/>
      <c r="D898" s="68" t="s">
        <v>9</v>
      </c>
      <c r="E898" s="26">
        <v>0</v>
      </c>
      <c r="F898" s="26">
        <v>0</v>
      </c>
      <c r="G898" s="26">
        <v>0</v>
      </c>
      <c r="H898" s="26"/>
      <c r="I898" s="26"/>
      <c r="J898" s="5" t="e">
        <f t="shared" si="352"/>
        <v>#DIV/0!</v>
      </c>
      <c r="K898" s="5" t="e">
        <f t="shared" si="353"/>
        <v>#DIV/0!</v>
      </c>
      <c r="L898" s="5" t="e">
        <f t="shared" si="354"/>
        <v>#DIV/0!</v>
      </c>
      <c r="M898" s="20"/>
      <c r="N898" s="19">
        <f t="shared" si="347"/>
        <v>0</v>
      </c>
    </row>
    <row r="899" spans="1:14" s="7" customFormat="1" ht="15" hidden="1" customHeight="1" x14ac:dyDescent="0.25">
      <c r="A899" s="73"/>
      <c r="B899" s="71"/>
      <c r="C899" s="94"/>
      <c r="D899" s="68" t="s">
        <v>13</v>
      </c>
      <c r="E899" s="26">
        <v>0</v>
      </c>
      <c r="F899" s="26">
        <v>0</v>
      </c>
      <c r="G899" s="26">
        <v>0</v>
      </c>
      <c r="H899" s="26"/>
      <c r="I899" s="26"/>
      <c r="J899" s="5" t="e">
        <f t="shared" si="352"/>
        <v>#DIV/0!</v>
      </c>
      <c r="K899" s="5" t="e">
        <f t="shared" si="353"/>
        <v>#DIV/0!</v>
      </c>
      <c r="L899" s="5" t="e">
        <f t="shared" si="354"/>
        <v>#DIV/0!</v>
      </c>
      <c r="M899" s="20"/>
      <c r="N899" s="19">
        <f t="shared" si="347"/>
        <v>0</v>
      </c>
    </row>
    <row r="900" spans="1:14" s="27" customFormat="1" hidden="1" x14ac:dyDescent="0.25">
      <c r="A900" s="56"/>
      <c r="B900" s="22"/>
      <c r="C900" s="22"/>
      <c r="D900" s="9"/>
      <c r="E900" s="41">
        <f t="shared" si="350"/>
        <v>0</v>
      </c>
      <c r="F900" s="41"/>
      <c r="G900" s="41"/>
      <c r="H900" s="41"/>
      <c r="I900" s="41"/>
      <c r="J900" s="23"/>
      <c r="K900" s="23"/>
      <c r="L900" s="23"/>
      <c r="M900" s="20"/>
      <c r="N900" s="19">
        <f t="shared" si="347"/>
        <v>0</v>
      </c>
    </row>
    <row r="901" spans="1:14" s="7" customFormat="1" ht="15" hidden="1" customHeight="1" x14ac:dyDescent="0.25">
      <c r="A901" s="73" t="s">
        <v>272</v>
      </c>
      <c r="B901" s="71" t="s">
        <v>273</v>
      </c>
      <c r="C901" s="94" t="s">
        <v>6</v>
      </c>
      <c r="D901" s="68" t="s">
        <v>2</v>
      </c>
      <c r="E901" s="26">
        <f>0</f>
        <v>0</v>
      </c>
      <c r="F901" s="26">
        <f>0</f>
        <v>0</v>
      </c>
      <c r="G901" s="26">
        <f>0</f>
        <v>0</v>
      </c>
      <c r="H901" s="26"/>
      <c r="I901" s="26"/>
      <c r="J901" s="5" t="e">
        <f t="shared" ref="J901:J905" si="355">I901/E901*100</f>
        <v>#DIV/0!</v>
      </c>
      <c r="K901" s="5" t="e">
        <f t="shared" ref="K901:K905" si="356">I901/F901*100</f>
        <v>#DIV/0!</v>
      </c>
      <c r="L901" s="5" t="e">
        <f t="shared" ref="L901:L905" si="357">H901/G901*100</f>
        <v>#DIV/0!</v>
      </c>
      <c r="M901" s="20"/>
      <c r="N901" s="19">
        <f t="shared" si="347"/>
        <v>0</v>
      </c>
    </row>
    <row r="902" spans="1:14" s="7" customFormat="1" ht="15" hidden="1" customHeight="1" x14ac:dyDescent="0.25">
      <c r="A902" s="73"/>
      <c r="B902" s="71"/>
      <c r="C902" s="94"/>
      <c r="D902" s="68" t="s">
        <v>3</v>
      </c>
      <c r="E902" s="26">
        <f>0</f>
        <v>0</v>
      </c>
      <c r="F902" s="26">
        <f>0</f>
        <v>0</v>
      </c>
      <c r="G902" s="26">
        <f>0</f>
        <v>0</v>
      </c>
      <c r="H902" s="26"/>
      <c r="I902" s="26"/>
      <c r="J902" s="5" t="e">
        <f t="shared" si="355"/>
        <v>#DIV/0!</v>
      </c>
      <c r="K902" s="5" t="e">
        <f t="shared" si="356"/>
        <v>#DIV/0!</v>
      </c>
      <c r="L902" s="5" t="e">
        <f t="shared" si="357"/>
        <v>#DIV/0!</v>
      </c>
      <c r="M902" s="20"/>
      <c r="N902" s="19">
        <f t="shared" si="347"/>
        <v>0</v>
      </c>
    </row>
    <row r="903" spans="1:14" s="7" customFormat="1" ht="15" hidden="1" customHeight="1" x14ac:dyDescent="0.25">
      <c r="A903" s="73"/>
      <c r="B903" s="71"/>
      <c r="C903" s="94"/>
      <c r="D903" s="68" t="s">
        <v>4</v>
      </c>
      <c r="E903" s="26">
        <f>0</f>
        <v>0</v>
      </c>
      <c r="F903" s="26">
        <f>0</f>
        <v>0</v>
      </c>
      <c r="G903" s="26">
        <f>0</f>
        <v>0</v>
      </c>
      <c r="H903" s="26"/>
      <c r="I903" s="26"/>
      <c r="J903" s="5" t="e">
        <f t="shared" si="355"/>
        <v>#DIV/0!</v>
      </c>
      <c r="K903" s="5" t="e">
        <f t="shared" si="356"/>
        <v>#DIV/0!</v>
      </c>
      <c r="L903" s="5" t="e">
        <f t="shared" si="357"/>
        <v>#DIV/0!</v>
      </c>
      <c r="M903" s="20"/>
      <c r="N903" s="19">
        <f t="shared" si="347"/>
        <v>0</v>
      </c>
    </row>
    <row r="904" spans="1:14" s="7" customFormat="1" ht="15" hidden="1" customHeight="1" x14ac:dyDescent="0.25">
      <c r="A904" s="73"/>
      <c r="B904" s="71"/>
      <c r="C904" s="94"/>
      <c r="D904" s="68" t="s">
        <v>9</v>
      </c>
      <c r="E904" s="26">
        <f>0</f>
        <v>0</v>
      </c>
      <c r="F904" s="26">
        <f>0</f>
        <v>0</v>
      </c>
      <c r="G904" s="26">
        <f>0</f>
        <v>0</v>
      </c>
      <c r="H904" s="26"/>
      <c r="I904" s="26"/>
      <c r="J904" s="5" t="e">
        <f t="shared" si="355"/>
        <v>#DIV/0!</v>
      </c>
      <c r="K904" s="5" t="e">
        <f t="shared" si="356"/>
        <v>#DIV/0!</v>
      </c>
      <c r="L904" s="5" t="e">
        <f t="shared" si="357"/>
        <v>#DIV/0!</v>
      </c>
      <c r="M904" s="20"/>
      <c r="N904" s="19">
        <f t="shared" si="347"/>
        <v>0</v>
      </c>
    </row>
    <row r="905" spans="1:14" s="7" customFormat="1" ht="15" hidden="1" customHeight="1" x14ac:dyDescent="0.25">
      <c r="A905" s="73"/>
      <c r="B905" s="71"/>
      <c r="C905" s="94"/>
      <c r="D905" s="68" t="s">
        <v>13</v>
      </c>
      <c r="E905" s="26">
        <f>0</f>
        <v>0</v>
      </c>
      <c r="F905" s="26">
        <f>0</f>
        <v>0</v>
      </c>
      <c r="G905" s="26">
        <f>0</f>
        <v>0</v>
      </c>
      <c r="H905" s="26"/>
      <c r="I905" s="26"/>
      <c r="J905" s="5" t="e">
        <f t="shared" si="355"/>
        <v>#DIV/0!</v>
      </c>
      <c r="K905" s="5" t="e">
        <f t="shared" si="356"/>
        <v>#DIV/0!</v>
      </c>
      <c r="L905" s="5" t="e">
        <f t="shared" si="357"/>
        <v>#DIV/0!</v>
      </c>
      <c r="M905" s="20"/>
      <c r="N905" s="19">
        <f t="shared" si="347"/>
        <v>0</v>
      </c>
    </row>
    <row r="906" spans="1:14" s="27" customFormat="1" hidden="1" x14ac:dyDescent="0.25">
      <c r="A906" s="56"/>
      <c r="B906" s="22"/>
      <c r="C906" s="22"/>
      <c r="D906" s="9"/>
      <c r="E906" s="41">
        <f t="shared" si="350"/>
        <v>0</v>
      </c>
      <c r="F906" s="41"/>
      <c r="G906" s="41"/>
      <c r="H906" s="41"/>
      <c r="I906" s="41"/>
      <c r="J906" s="23"/>
      <c r="K906" s="23"/>
      <c r="L906" s="23"/>
      <c r="M906" s="20"/>
      <c r="N906" s="19">
        <f t="shared" si="347"/>
        <v>0</v>
      </c>
    </row>
    <row r="907" spans="1:14" s="7" customFormat="1" ht="15" hidden="1" customHeight="1" x14ac:dyDescent="0.25">
      <c r="A907" s="73" t="s">
        <v>274</v>
      </c>
      <c r="B907" s="71" t="s">
        <v>275</v>
      </c>
      <c r="C907" s="94" t="s">
        <v>6</v>
      </c>
      <c r="D907" s="68" t="s">
        <v>2</v>
      </c>
      <c r="E907" s="26">
        <f>0</f>
        <v>0</v>
      </c>
      <c r="F907" s="26">
        <f>0</f>
        <v>0</v>
      </c>
      <c r="G907" s="26">
        <f>0</f>
        <v>0</v>
      </c>
      <c r="H907" s="26"/>
      <c r="I907" s="26"/>
      <c r="J907" s="5" t="e">
        <f t="shared" ref="J907:J911" si="358">I907/E907*100</f>
        <v>#DIV/0!</v>
      </c>
      <c r="K907" s="5" t="e">
        <f t="shared" ref="K907:K911" si="359">I907/F907*100</f>
        <v>#DIV/0!</v>
      </c>
      <c r="L907" s="5" t="e">
        <f t="shared" ref="L907:L911" si="360">H907/G907*100</f>
        <v>#DIV/0!</v>
      </c>
      <c r="M907" s="20"/>
      <c r="N907" s="19">
        <f t="shared" si="347"/>
        <v>0</v>
      </c>
    </row>
    <row r="908" spans="1:14" s="7" customFormat="1" ht="15" hidden="1" customHeight="1" x14ac:dyDescent="0.25">
      <c r="A908" s="73"/>
      <c r="B908" s="71"/>
      <c r="C908" s="94"/>
      <c r="D908" s="68" t="s">
        <v>3</v>
      </c>
      <c r="E908" s="26">
        <f>0</f>
        <v>0</v>
      </c>
      <c r="F908" s="26">
        <f>0</f>
        <v>0</v>
      </c>
      <c r="G908" s="26">
        <f>0</f>
        <v>0</v>
      </c>
      <c r="H908" s="26"/>
      <c r="I908" s="26"/>
      <c r="J908" s="5" t="e">
        <f t="shared" si="358"/>
        <v>#DIV/0!</v>
      </c>
      <c r="K908" s="5" t="e">
        <f t="shared" si="359"/>
        <v>#DIV/0!</v>
      </c>
      <c r="L908" s="5" t="e">
        <f t="shared" si="360"/>
        <v>#DIV/0!</v>
      </c>
      <c r="M908" s="20"/>
      <c r="N908" s="19">
        <f t="shared" si="347"/>
        <v>0</v>
      </c>
    </row>
    <row r="909" spans="1:14" s="7" customFormat="1" ht="15" hidden="1" customHeight="1" x14ac:dyDescent="0.25">
      <c r="A909" s="73"/>
      <c r="B909" s="71"/>
      <c r="C909" s="94"/>
      <c r="D909" s="68" t="s">
        <v>4</v>
      </c>
      <c r="E909" s="26">
        <f>0</f>
        <v>0</v>
      </c>
      <c r="F909" s="26">
        <f>0</f>
        <v>0</v>
      </c>
      <c r="G909" s="26">
        <f>0</f>
        <v>0</v>
      </c>
      <c r="H909" s="26"/>
      <c r="I909" s="26"/>
      <c r="J909" s="5" t="e">
        <f t="shared" si="358"/>
        <v>#DIV/0!</v>
      </c>
      <c r="K909" s="5" t="e">
        <f t="shared" si="359"/>
        <v>#DIV/0!</v>
      </c>
      <c r="L909" s="5" t="e">
        <f t="shared" si="360"/>
        <v>#DIV/0!</v>
      </c>
      <c r="M909" s="20"/>
      <c r="N909" s="19">
        <f t="shared" si="347"/>
        <v>0</v>
      </c>
    </row>
    <row r="910" spans="1:14" s="7" customFormat="1" ht="15" hidden="1" customHeight="1" x14ac:dyDescent="0.25">
      <c r="A910" s="73"/>
      <c r="B910" s="71"/>
      <c r="C910" s="94"/>
      <c r="D910" s="68" t="s">
        <v>9</v>
      </c>
      <c r="E910" s="26">
        <f>0</f>
        <v>0</v>
      </c>
      <c r="F910" s="26">
        <f>0</f>
        <v>0</v>
      </c>
      <c r="G910" s="26">
        <f>0</f>
        <v>0</v>
      </c>
      <c r="H910" s="26"/>
      <c r="I910" s="26"/>
      <c r="J910" s="5" t="e">
        <f t="shared" si="358"/>
        <v>#DIV/0!</v>
      </c>
      <c r="K910" s="5" t="e">
        <f t="shared" si="359"/>
        <v>#DIV/0!</v>
      </c>
      <c r="L910" s="5" t="e">
        <f t="shared" si="360"/>
        <v>#DIV/0!</v>
      </c>
      <c r="M910" s="20"/>
      <c r="N910" s="19">
        <f t="shared" si="347"/>
        <v>0</v>
      </c>
    </row>
    <row r="911" spans="1:14" s="7" customFormat="1" ht="15" hidden="1" customHeight="1" x14ac:dyDescent="0.25">
      <c r="A911" s="73"/>
      <c r="B911" s="71"/>
      <c r="C911" s="94"/>
      <c r="D911" s="68" t="s">
        <v>13</v>
      </c>
      <c r="E911" s="26">
        <f>0</f>
        <v>0</v>
      </c>
      <c r="F911" s="26">
        <f>0</f>
        <v>0</v>
      </c>
      <c r="G911" s="26">
        <f>0</f>
        <v>0</v>
      </c>
      <c r="H911" s="26"/>
      <c r="I911" s="26"/>
      <c r="J911" s="5" t="e">
        <f t="shared" si="358"/>
        <v>#DIV/0!</v>
      </c>
      <c r="K911" s="5" t="e">
        <f t="shared" si="359"/>
        <v>#DIV/0!</v>
      </c>
      <c r="L911" s="5" t="e">
        <f t="shared" si="360"/>
        <v>#DIV/0!</v>
      </c>
      <c r="M911" s="20"/>
      <c r="N911" s="19">
        <f t="shared" si="347"/>
        <v>0</v>
      </c>
    </row>
    <row r="912" spans="1:14" s="27" customFormat="1" x14ac:dyDescent="0.25">
      <c r="A912" s="56"/>
      <c r="B912" s="22"/>
      <c r="C912" s="22"/>
      <c r="D912" s="9"/>
      <c r="E912" s="41">
        <f t="shared" si="350"/>
        <v>0</v>
      </c>
      <c r="F912" s="41"/>
      <c r="G912" s="41"/>
      <c r="H912" s="41"/>
      <c r="I912" s="41"/>
      <c r="J912" s="23"/>
      <c r="K912" s="23"/>
      <c r="L912" s="23"/>
      <c r="M912" s="20"/>
      <c r="N912" s="19">
        <f t="shared" si="347"/>
        <v>0</v>
      </c>
    </row>
    <row r="913" spans="1:14" s="7" customFormat="1" x14ac:dyDescent="0.25">
      <c r="A913" s="73" t="s">
        <v>276</v>
      </c>
      <c r="B913" s="71" t="s">
        <v>277</v>
      </c>
      <c r="C913" s="94" t="s">
        <v>6</v>
      </c>
      <c r="D913" s="68" t="s">
        <v>2</v>
      </c>
      <c r="E913" s="26">
        <f>E914+E918+E916+E919</f>
        <v>14778.1</v>
      </c>
      <c r="F913" s="26">
        <f>F914+F918+F916+F919</f>
        <v>14778.1</v>
      </c>
      <c r="G913" s="26">
        <f>G914+G918+G916+G919</f>
        <v>14778.1</v>
      </c>
      <c r="H913" s="26">
        <f t="shared" ref="H913:I913" si="361">H914+H918+H916+H919</f>
        <v>14656.4</v>
      </c>
      <c r="I913" s="26">
        <f t="shared" si="361"/>
        <v>14656.4</v>
      </c>
      <c r="J913" s="5">
        <f t="shared" ref="J913:J914" si="362">I913/E913*100</f>
        <v>99.176484121774791</v>
      </c>
      <c r="K913" s="5">
        <f t="shared" ref="K913:K914" si="363">I913/F913*100</f>
        <v>99.176484121774791</v>
      </c>
      <c r="L913" s="5">
        <f t="shared" ref="L913:L914" si="364">H913/G913*100</f>
        <v>99.176484121774791</v>
      </c>
      <c r="M913" s="20"/>
      <c r="N913" s="19">
        <f t="shared" si="347"/>
        <v>121.70000000000073</v>
      </c>
    </row>
    <row r="914" spans="1:14" s="7" customFormat="1" x14ac:dyDescent="0.25">
      <c r="A914" s="73"/>
      <c r="B914" s="71"/>
      <c r="C914" s="94"/>
      <c r="D914" s="68" t="s">
        <v>46</v>
      </c>
      <c r="E914" s="26">
        <v>14778.1</v>
      </c>
      <c r="F914" s="26">
        <v>14778.1</v>
      </c>
      <c r="G914" s="26">
        <v>14778.1</v>
      </c>
      <c r="H914" s="26">
        <v>14656.4</v>
      </c>
      <c r="I914" s="26">
        <v>14656.4</v>
      </c>
      <c r="J914" s="5">
        <f t="shared" si="362"/>
        <v>99.176484121774791</v>
      </c>
      <c r="K914" s="5">
        <f t="shared" si="363"/>
        <v>99.176484121774791</v>
      </c>
      <c r="L914" s="5">
        <f t="shared" si="364"/>
        <v>99.176484121774791</v>
      </c>
      <c r="M914" s="20"/>
      <c r="N914" s="19">
        <f t="shared" si="347"/>
        <v>121.70000000000073</v>
      </c>
    </row>
    <row r="915" spans="1:14" s="7" customFormat="1" ht="30" x14ac:dyDescent="0.25">
      <c r="A915" s="73"/>
      <c r="B915" s="71"/>
      <c r="C915" s="94"/>
      <c r="D915" s="68" t="s">
        <v>759</v>
      </c>
      <c r="E915" s="26"/>
      <c r="F915" s="26"/>
      <c r="G915" s="26"/>
      <c r="H915" s="26"/>
      <c r="I915" s="26"/>
      <c r="J915" s="5"/>
      <c r="K915" s="5"/>
      <c r="L915" s="5"/>
      <c r="M915" s="20"/>
      <c r="N915" s="19"/>
    </row>
    <row r="916" spans="1:14" s="7" customFormat="1" x14ac:dyDescent="0.25">
      <c r="A916" s="73"/>
      <c r="B916" s="71"/>
      <c r="C916" s="94"/>
      <c r="D916" s="68" t="s">
        <v>760</v>
      </c>
      <c r="E916" s="26">
        <v>0</v>
      </c>
      <c r="F916" s="26">
        <v>0</v>
      </c>
      <c r="G916" s="26">
        <v>0</v>
      </c>
      <c r="H916" s="26"/>
      <c r="I916" s="26"/>
      <c r="J916" s="5"/>
      <c r="K916" s="5"/>
      <c r="L916" s="5"/>
      <c r="M916" s="20"/>
      <c r="N916" s="19">
        <f t="shared" si="347"/>
        <v>0</v>
      </c>
    </row>
    <row r="917" spans="1:14" s="7" customFormat="1" ht="30" x14ac:dyDescent="0.25">
      <c r="A917" s="73"/>
      <c r="B917" s="71"/>
      <c r="C917" s="94"/>
      <c r="D917" s="68" t="s">
        <v>761</v>
      </c>
      <c r="E917" s="26"/>
      <c r="F917" s="26"/>
      <c r="G917" s="26"/>
      <c r="H917" s="26"/>
      <c r="I917" s="26"/>
      <c r="J917" s="5"/>
      <c r="K917" s="5"/>
      <c r="L917" s="5"/>
      <c r="M917" s="20"/>
      <c r="N917" s="19"/>
    </row>
    <row r="918" spans="1:14" s="7" customFormat="1" x14ac:dyDescent="0.25">
      <c r="A918" s="73"/>
      <c r="B918" s="71"/>
      <c r="C918" s="94"/>
      <c r="D918" s="68" t="s">
        <v>5</v>
      </c>
      <c r="E918" s="26">
        <v>0</v>
      </c>
      <c r="F918" s="26">
        <v>0</v>
      </c>
      <c r="G918" s="26">
        <v>0</v>
      </c>
      <c r="H918" s="26"/>
      <c r="I918" s="26"/>
      <c r="J918" s="5"/>
      <c r="K918" s="5"/>
      <c r="L918" s="5"/>
      <c r="M918" s="20"/>
      <c r="N918" s="19">
        <f t="shared" si="347"/>
        <v>0</v>
      </c>
    </row>
    <row r="919" spans="1:14" s="7" customFormat="1" x14ac:dyDescent="0.25">
      <c r="A919" s="73"/>
      <c r="B919" s="71"/>
      <c r="C919" s="94"/>
      <c r="D919" s="68" t="s">
        <v>13</v>
      </c>
      <c r="E919" s="26">
        <v>0</v>
      </c>
      <c r="F919" s="26">
        <v>0</v>
      </c>
      <c r="G919" s="26">
        <v>0</v>
      </c>
      <c r="H919" s="26"/>
      <c r="I919" s="26"/>
      <c r="J919" s="5"/>
      <c r="K919" s="5"/>
      <c r="L919" s="5"/>
      <c r="M919" s="20"/>
      <c r="N919" s="19">
        <f t="shared" si="347"/>
        <v>0</v>
      </c>
    </row>
    <row r="920" spans="1:14" x14ac:dyDescent="0.25">
      <c r="B920" s="22"/>
      <c r="C920" s="22"/>
      <c r="D920" s="9"/>
      <c r="E920" s="41">
        <f t="shared" si="350"/>
        <v>0</v>
      </c>
      <c r="F920" s="41"/>
      <c r="G920" s="41"/>
      <c r="H920" s="41"/>
      <c r="I920" s="41"/>
      <c r="J920" s="23"/>
      <c r="K920" s="23"/>
      <c r="L920" s="23"/>
      <c r="N920" s="19">
        <f t="shared" si="347"/>
        <v>0</v>
      </c>
    </row>
    <row r="921" spans="1:14" x14ac:dyDescent="0.25">
      <c r="A921" s="78" t="s">
        <v>278</v>
      </c>
      <c r="B921" s="81" t="s">
        <v>650</v>
      </c>
      <c r="C921" s="94" t="s">
        <v>6</v>
      </c>
      <c r="D921" s="9" t="s">
        <v>2</v>
      </c>
      <c r="E921" s="41">
        <f>E922+E924+E926+E927</f>
        <v>1494922.1</v>
      </c>
      <c r="F921" s="41">
        <f t="shared" ref="F921:I921" si="365">F922+F924+F926+F927</f>
        <v>1494922.1</v>
      </c>
      <c r="G921" s="41">
        <f t="shared" si="365"/>
        <v>1494922.1</v>
      </c>
      <c r="H921" s="41">
        <f t="shared" si="365"/>
        <v>1494921</v>
      </c>
      <c r="I921" s="41">
        <f t="shared" si="365"/>
        <v>1494921</v>
      </c>
      <c r="J921" s="5">
        <f t="shared" ref="J921:J927" si="366">I921/E921*100</f>
        <v>99.999926417570521</v>
      </c>
      <c r="K921" s="5">
        <f t="shared" ref="K921:K927" si="367">I921/F921*100</f>
        <v>99.999926417570521</v>
      </c>
      <c r="L921" s="5">
        <f t="shared" ref="L921:L927" si="368">H921/G921*100</f>
        <v>99.999926417570521</v>
      </c>
      <c r="N921" s="19">
        <f t="shared" si="347"/>
        <v>1.1000000000931323</v>
      </c>
    </row>
    <row r="922" spans="1:14" x14ac:dyDescent="0.25">
      <c r="A922" s="79"/>
      <c r="B922" s="82"/>
      <c r="C922" s="94"/>
      <c r="D922" s="9" t="s">
        <v>46</v>
      </c>
      <c r="E922" s="41">
        <f>E930</f>
        <v>172578.80000000002</v>
      </c>
      <c r="F922" s="41">
        <f t="shared" ref="F922:I922" si="369">F930</f>
        <v>172578.80000000002</v>
      </c>
      <c r="G922" s="41">
        <f t="shared" si="369"/>
        <v>172578.80000000002</v>
      </c>
      <c r="H922" s="41">
        <f t="shared" si="369"/>
        <v>172577.7</v>
      </c>
      <c r="I922" s="41">
        <f t="shared" si="369"/>
        <v>172577.7</v>
      </c>
      <c r="J922" s="5">
        <f t="shared" si="366"/>
        <v>99.999362610007708</v>
      </c>
      <c r="K922" s="5">
        <f t="shared" si="367"/>
        <v>99.999362610007708</v>
      </c>
      <c r="L922" s="5">
        <f t="shared" si="368"/>
        <v>99.999362610007708</v>
      </c>
      <c r="N922" s="19">
        <f t="shared" si="347"/>
        <v>1.1000000000058208</v>
      </c>
    </row>
    <row r="923" spans="1:14" ht="30" x14ac:dyDescent="0.25">
      <c r="A923" s="79"/>
      <c r="B923" s="82"/>
      <c r="C923" s="94"/>
      <c r="D923" s="68" t="s">
        <v>759</v>
      </c>
      <c r="E923" s="41"/>
      <c r="F923" s="41"/>
      <c r="G923" s="41"/>
      <c r="H923" s="41"/>
      <c r="I923" s="41"/>
      <c r="J923" s="5"/>
      <c r="K923" s="5"/>
      <c r="L923" s="5"/>
    </row>
    <row r="924" spans="1:14" x14ac:dyDescent="0.25">
      <c r="A924" s="79"/>
      <c r="B924" s="82"/>
      <c r="C924" s="94"/>
      <c r="D924" s="68" t="s">
        <v>760</v>
      </c>
      <c r="E924" s="41">
        <f t="shared" ref="E924:I924" si="370">E932</f>
        <v>0</v>
      </c>
      <c r="F924" s="41">
        <f t="shared" si="370"/>
        <v>0</v>
      </c>
      <c r="G924" s="41">
        <f t="shared" si="370"/>
        <v>0</v>
      </c>
      <c r="H924" s="41">
        <f t="shared" si="370"/>
        <v>0</v>
      </c>
      <c r="I924" s="41">
        <f t="shared" si="370"/>
        <v>0</v>
      </c>
      <c r="J924" s="5" t="e">
        <f t="shared" si="366"/>
        <v>#DIV/0!</v>
      </c>
      <c r="K924" s="5" t="e">
        <f t="shared" si="367"/>
        <v>#DIV/0!</v>
      </c>
      <c r="L924" s="5" t="e">
        <f t="shared" si="368"/>
        <v>#DIV/0!</v>
      </c>
      <c r="N924" s="19">
        <f t="shared" si="347"/>
        <v>0</v>
      </c>
    </row>
    <row r="925" spans="1:14" ht="30" x14ac:dyDescent="0.25">
      <c r="A925" s="79"/>
      <c r="B925" s="82"/>
      <c r="C925" s="94"/>
      <c r="D925" s="68" t="s">
        <v>761</v>
      </c>
      <c r="E925" s="41"/>
      <c r="F925" s="41"/>
      <c r="G925" s="41"/>
      <c r="H925" s="41"/>
      <c r="I925" s="41"/>
      <c r="J925" s="5"/>
      <c r="K925" s="5"/>
      <c r="L925" s="5"/>
    </row>
    <row r="926" spans="1:14" x14ac:dyDescent="0.25">
      <c r="A926" s="79"/>
      <c r="B926" s="82"/>
      <c r="C926" s="94"/>
      <c r="D926" s="9" t="s">
        <v>5</v>
      </c>
      <c r="E926" s="41">
        <f t="shared" ref="E926:I927" si="371">E934</f>
        <v>1263289.2</v>
      </c>
      <c r="F926" s="41">
        <f t="shared" si="371"/>
        <v>1263289.2</v>
      </c>
      <c r="G926" s="41">
        <f t="shared" si="371"/>
        <v>1263289.2</v>
      </c>
      <c r="H926" s="41">
        <f t="shared" si="371"/>
        <v>1263289.2</v>
      </c>
      <c r="I926" s="41">
        <f t="shared" si="371"/>
        <v>1263289.2</v>
      </c>
      <c r="J926" s="5">
        <f t="shared" si="366"/>
        <v>100</v>
      </c>
      <c r="K926" s="5">
        <f t="shared" si="367"/>
        <v>100</v>
      </c>
      <c r="L926" s="5">
        <f t="shared" si="368"/>
        <v>100</v>
      </c>
      <c r="N926" s="19">
        <f t="shared" si="347"/>
        <v>0</v>
      </c>
    </row>
    <row r="927" spans="1:14" x14ac:dyDescent="0.25">
      <c r="A927" s="80"/>
      <c r="B927" s="83"/>
      <c r="C927" s="94"/>
      <c r="D927" s="9" t="s">
        <v>138</v>
      </c>
      <c r="E927" s="41">
        <f t="shared" si="371"/>
        <v>59054.1</v>
      </c>
      <c r="F927" s="41">
        <f t="shared" si="371"/>
        <v>59054.1</v>
      </c>
      <c r="G927" s="41">
        <f t="shared" si="371"/>
        <v>59054.1</v>
      </c>
      <c r="H927" s="41">
        <f t="shared" si="371"/>
        <v>59054.1</v>
      </c>
      <c r="I927" s="41">
        <f t="shared" si="371"/>
        <v>59054.1</v>
      </c>
      <c r="J927" s="5">
        <f t="shared" si="366"/>
        <v>100</v>
      </c>
      <c r="K927" s="5">
        <f t="shared" si="367"/>
        <v>100</v>
      </c>
      <c r="L927" s="5">
        <f t="shared" si="368"/>
        <v>100</v>
      </c>
      <c r="N927" s="19">
        <f t="shared" si="347"/>
        <v>0</v>
      </c>
    </row>
    <row r="928" spans="1:14" x14ac:dyDescent="0.25">
      <c r="B928" s="25"/>
      <c r="C928" s="92" t="s">
        <v>635</v>
      </c>
      <c r="D928" s="93"/>
      <c r="E928" s="93"/>
      <c r="F928" s="93"/>
      <c r="G928" s="93"/>
      <c r="H928" s="93"/>
      <c r="I928" s="93"/>
      <c r="J928" s="93"/>
      <c r="K928" s="93"/>
      <c r="L928" s="93"/>
      <c r="N928" s="19">
        <f t="shared" si="347"/>
        <v>0</v>
      </c>
    </row>
    <row r="929" spans="1:14" x14ac:dyDescent="0.25">
      <c r="A929" s="78" t="s">
        <v>278</v>
      </c>
      <c r="B929" s="81" t="s">
        <v>650</v>
      </c>
      <c r="C929" s="94" t="s">
        <v>6</v>
      </c>
      <c r="D929" s="9" t="s">
        <v>2</v>
      </c>
      <c r="E929" s="41">
        <f t="shared" ref="E929:I930" si="372">E937+E944+E1014+E1029+E1064</f>
        <v>1494922.1</v>
      </c>
      <c r="F929" s="41">
        <f t="shared" si="372"/>
        <v>1494922.1</v>
      </c>
      <c r="G929" s="41">
        <f t="shared" si="372"/>
        <v>1494922.1</v>
      </c>
      <c r="H929" s="41">
        <f t="shared" si="372"/>
        <v>1494921</v>
      </c>
      <c r="I929" s="41">
        <f t="shared" si="372"/>
        <v>1494921</v>
      </c>
      <c r="J929" s="5">
        <f t="shared" ref="J929:J945" si="373">I929/E929*100</f>
        <v>99.999926417570521</v>
      </c>
      <c r="K929" s="5">
        <f t="shared" ref="K929:K945" si="374">I929/F929*100</f>
        <v>99.999926417570521</v>
      </c>
      <c r="L929" s="5">
        <f t="shared" ref="L929:L945" si="375">H929/G929*100</f>
        <v>99.999926417570521</v>
      </c>
      <c r="N929" s="19">
        <f t="shared" si="347"/>
        <v>1.1000000000931323</v>
      </c>
    </row>
    <row r="930" spans="1:14" x14ac:dyDescent="0.25">
      <c r="A930" s="79"/>
      <c r="B930" s="82"/>
      <c r="C930" s="94"/>
      <c r="D930" s="9" t="s">
        <v>46</v>
      </c>
      <c r="E930" s="41">
        <f t="shared" si="372"/>
        <v>172578.80000000002</v>
      </c>
      <c r="F930" s="41">
        <f t="shared" si="372"/>
        <v>172578.80000000002</v>
      </c>
      <c r="G930" s="41">
        <f t="shared" si="372"/>
        <v>172578.80000000002</v>
      </c>
      <c r="H930" s="41">
        <f t="shared" si="372"/>
        <v>172577.7</v>
      </c>
      <c r="I930" s="41">
        <f t="shared" si="372"/>
        <v>172577.7</v>
      </c>
      <c r="J930" s="5">
        <f t="shared" si="373"/>
        <v>99.999362610007708</v>
      </c>
      <c r="K930" s="5">
        <f t="shared" si="374"/>
        <v>99.999362610007708</v>
      </c>
      <c r="L930" s="5">
        <f t="shared" si="375"/>
        <v>99.999362610007708</v>
      </c>
      <c r="N930" s="19">
        <f t="shared" si="347"/>
        <v>1.1000000000058208</v>
      </c>
    </row>
    <row r="931" spans="1:14" ht="30" x14ac:dyDescent="0.25">
      <c r="A931" s="79"/>
      <c r="B931" s="82"/>
      <c r="C931" s="94"/>
      <c r="D931" s="68" t="s">
        <v>759</v>
      </c>
      <c r="E931" s="41"/>
      <c r="F931" s="41"/>
      <c r="G931" s="41"/>
      <c r="H931" s="41"/>
      <c r="I931" s="41"/>
      <c r="J931" s="5"/>
      <c r="K931" s="5"/>
      <c r="L931" s="5"/>
    </row>
    <row r="932" spans="1:14" x14ac:dyDescent="0.25">
      <c r="A932" s="79"/>
      <c r="B932" s="82"/>
      <c r="C932" s="94"/>
      <c r="D932" s="68" t="s">
        <v>760</v>
      </c>
      <c r="E932" s="41">
        <f>E940+E947+E1017+E1032+E1067</f>
        <v>0</v>
      </c>
      <c r="F932" s="41">
        <f>F940+F947+F1017+F1032+F1067</f>
        <v>0</v>
      </c>
      <c r="G932" s="41">
        <f>G940+G947+G1017+G1032+G1067</f>
        <v>0</v>
      </c>
      <c r="H932" s="41">
        <f>H940+H947+H1017+H1032+H1067</f>
        <v>0</v>
      </c>
      <c r="I932" s="41">
        <f>I940+I947+I1017+I1032+I1067</f>
        <v>0</v>
      </c>
      <c r="J932" s="5" t="e">
        <f t="shared" si="373"/>
        <v>#DIV/0!</v>
      </c>
      <c r="K932" s="5" t="e">
        <f t="shared" si="374"/>
        <v>#DIV/0!</v>
      </c>
      <c r="L932" s="5" t="e">
        <f t="shared" si="375"/>
        <v>#DIV/0!</v>
      </c>
      <c r="N932" s="19">
        <f t="shared" si="347"/>
        <v>0</v>
      </c>
    </row>
    <row r="933" spans="1:14" ht="30" x14ac:dyDescent="0.25">
      <c r="A933" s="79"/>
      <c r="B933" s="82"/>
      <c r="C933" s="94"/>
      <c r="D933" s="68" t="s">
        <v>761</v>
      </c>
      <c r="E933" s="41"/>
      <c r="F933" s="41"/>
      <c r="G933" s="41"/>
      <c r="H933" s="41"/>
      <c r="I933" s="41"/>
      <c r="J933" s="5"/>
      <c r="K933" s="5"/>
      <c r="L933" s="5"/>
    </row>
    <row r="934" spans="1:14" x14ac:dyDescent="0.25">
      <c r="A934" s="79"/>
      <c r="B934" s="82"/>
      <c r="C934" s="94"/>
      <c r="D934" s="9" t="s">
        <v>5</v>
      </c>
      <c r="E934" s="41">
        <f t="shared" ref="E934:I935" si="376">E942+E949+E1019+E1034+E1069</f>
        <v>1263289.2</v>
      </c>
      <c r="F934" s="41">
        <f t="shared" si="376"/>
        <v>1263289.2</v>
      </c>
      <c r="G934" s="41">
        <f t="shared" si="376"/>
        <v>1263289.2</v>
      </c>
      <c r="H934" s="41">
        <f t="shared" si="376"/>
        <v>1263289.2</v>
      </c>
      <c r="I934" s="41">
        <f t="shared" si="376"/>
        <v>1263289.2</v>
      </c>
      <c r="J934" s="5">
        <f t="shared" si="373"/>
        <v>100</v>
      </c>
      <c r="K934" s="5">
        <f t="shared" si="374"/>
        <v>100</v>
      </c>
      <c r="L934" s="5">
        <f t="shared" si="375"/>
        <v>100</v>
      </c>
      <c r="N934" s="19">
        <f t="shared" si="347"/>
        <v>0</v>
      </c>
    </row>
    <row r="935" spans="1:14" x14ac:dyDescent="0.25">
      <c r="A935" s="80"/>
      <c r="B935" s="83"/>
      <c r="C935" s="94"/>
      <c r="D935" s="9" t="s">
        <v>138</v>
      </c>
      <c r="E935" s="41">
        <f t="shared" si="376"/>
        <v>59054.1</v>
      </c>
      <c r="F935" s="41">
        <f t="shared" si="376"/>
        <v>59054.1</v>
      </c>
      <c r="G935" s="41">
        <f t="shared" si="376"/>
        <v>59054.1</v>
      </c>
      <c r="H935" s="41">
        <f t="shared" si="376"/>
        <v>59054.1</v>
      </c>
      <c r="I935" s="41">
        <f t="shared" si="376"/>
        <v>59054.1</v>
      </c>
      <c r="J935" s="5">
        <f t="shared" si="373"/>
        <v>100</v>
      </c>
      <c r="K935" s="5">
        <f t="shared" si="374"/>
        <v>100</v>
      </c>
      <c r="L935" s="5">
        <f t="shared" si="375"/>
        <v>100</v>
      </c>
      <c r="N935" s="19">
        <f t="shared" si="347"/>
        <v>0</v>
      </c>
    </row>
    <row r="936" spans="1:14" x14ac:dyDescent="0.25">
      <c r="B936" s="25"/>
      <c r="C936" s="22"/>
      <c r="D936" s="9"/>
      <c r="E936" s="41"/>
      <c r="F936" s="41"/>
      <c r="G936" s="41"/>
      <c r="H936" s="41"/>
      <c r="I936" s="41"/>
      <c r="J936" s="5" t="e">
        <f t="shared" si="373"/>
        <v>#DIV/0!</v>
      </c>
      <c r="K936" s="5" t="e">
        <f t="shared" si="374"/>
        <v>#DIV/0!</v>
      </c>
      <c r="L936" s="5" t="e">
        <f t="shared" si="375"/>
        <v>#DIV/0!</v>
      </c>
      <c r="N936" s="19">
        <f t="shared" si="347"/>
        <v>0</v>
      </c>
    </row>
    <row r="937" spans="1:14" s="7" customFormat="1" x14ac:dyDescent="0.25">
      <c r="A937" s="73" t="s">
        <v>279</v>
      </c>
      <c r="B937" s="71" t="s">
        <v>280</v>
      </c>
      <c r="C937" s="94" t="s">
        <v>6</v>
      </c>
      <c r="D937" s="68" t="s">
        <v>2</v>
      </c>
      <c r="E937" s="26">
        <f>E938+E940+E942+E943</f>
        <v>1488310.3</v>
      </c>
      <c r="F937" s="26">
        <f>F938+F940+F942+F943</f>
        <v>1488310.3</v>
      </c>
      <c r="G937" s="26">
        <f>G938+G940+G942+G943</f>
        <v>1488310.3</v>
      </c>
      <c r="H937" s="26">
        <f t="shared" ref="H937:I937" si="377">H938+H940+H942+H943</f>
        <v>1488309.2</v>
      </c>
      <c r="I937" s="26">
        <f t="shared" si="377"/>
        <v>1488309.2</v>
      </c>
      <c r="J937" s="5">
        <f t="shared" si="373"/>
        <v>99.999926090681484</v>
      </c>
      <c r="K937" s="5">
        <f t="shared" si="374"/>
        <v>99.999926090681484</v>
      </c>
      <c r="L937" s="5">
        <f t="shared" si="375"/>
        <v>99.999926090681484</v>
      </c>
      <c r="M937" s="20"/>
      <c r="N937" s="19">
        <f t="shared" si="347"/>
        <v>1.1000000000931323</v>
      </c>
    </row>
    <row r="938" spans="1:14" s="7" customFormat="1" x14ac:dyDescent="0.25">
      <c r="A938" s="73"/>
      <c r="B938" s="71"/>
      <c r="C938" s="94"/>
      <c r="D938" s="68" t="s">
        <v>3</v>
      </c>
      <c r="E938" s="26">
        <v>165967</v>
      </c>
      <c r="F938" s="26">
        <v>165967</v>
      </c>
      <c r="G938" s="26">
        <v>165967</v>
      </c>
      <c r="H938" s="26">
        <v>165965.9</v>
      </c>
      <c r="I938" s="26">
        <v>165965.9</v>
      </c>
      <c r="J938" s="5">
        <f t="shared" si="373"/>
        <v>99.999337217639649</v>
      </c>
      <c r="K938" s="5">
        <f t="shared" si="374"/>
        <v>99.999337217639649</v>
      </c>
      <c r="L938" s="5">
        <f t="shared" si="375"/>
        <v>99.999337217639649</v>
      </c>
      <c r="M938" s="20"/>
      <c r="N938" s="19">
        <f t="shared" si="347"/>
        <v>1.1000000000058208</v>
      </c>
    </row>
    <row r="939" spans="1:14" s="7" customFormat="1" ht="30" x14ac:dyDescent="0.25">
      <c r="A939" s="73"/>
      <c r="B939" s="71"/>
      <c r="C939" s="94"/>
      <c r="D939" s="68" t="s">
        <v>759</v>
      </c>
      <c r="E939" s="26"/>
      <c r="F939" s="26"/>
      <c r="G939" s="26"/>
      <c r="H939" s="26"/>
      <c r="I939" s="26"/>
      <c r="J939" s="5"/>
      <c r="K939" s="5"/>
      <c r="L939" s="5"/>
      <c r="M939" s="20"/>
      <c r="N939" s="19"/>
    </row>
    <row r="940" spans="1:14" s="7" customFormat="1" x14ac:dyDescent="0.25">
      <c r="A940" s="73"/>
      <c r="B940" s="71"/>
      <c r="C940" s="94"/>
      <c r="D940" s="68" t="s">
        <v>760</v>
      </c>
      <c r="E940" s="26"/>
      <c r="F940" s="26"/>
      <c r="G940" s="26"/>
      <c r="H940" s="26"/>
      <c r="I940" s="26"/>
      <c r="J940" s="5"/>
      <c r="K940" s="5"/>
      <c r="L940" s="5"/>
      <c r="M940" s="20"/>
      <c r="N940" s="19">
        <f t="shared" si="347"/>
        <v>0</v>
      </c>
    </row>
    <row r="941" spans="1:14" s="7" customFormat="1" ht="30" x14ac:dyDescent="0.25">
      <c r="A941" s="73"/>
      <c r="B941" s="71"/>
      <c r="C941" s="94"/>
      <c r="D941" s="68" t="s">
        <v>761</v>
      </c>
      <c r="E941" s="26"/>
      <c r="F941" s="26"/>
      <c r="G941" s="26"/>
      <c r="H941" s="26"/>
      <c r="I941" s="26"/>
      <c r="J941" s="5"/>
      <c r="K941" s="5"/>
      <c r="L941" s="5"/>
      <c r="M941" s="20"/>
      <c r="N941" s="19"/>
    </row>
    <row r="942" spans="1:14" s="7" customFormat="1" x14ac:dyDescent="0.25">
      <c r="A942" s="73"/>
      <c r="B942" s="71"/>
      <c r="C942" s="94"/>
      <c r="D942" s="68" t="s">
        <v>9</v>
      </c>
      <c r="E942" s="26">
        <v>1263289.2</v>
      </c>
      <c r="F942" s="26">
        <v>1263289.2</v>
      </c>
      <c r="G942" s="26">
        <v>1263289.2</v>
      </c>
      <c r="H942" s="26">
        <v>1263289.2</v>
      </c>
      <c r="I942" s="26">
        <v>1263289.2</v>
      </c>
      <c r="J942" s="5">
        <f t="shared" si="373"/>
        <v>100</v>
      </c>
      <c r="K942" s="5">
        <f t="shared" si="374"/>
        <v>100</v>
      </c>
      <c r="L942" s="5">
        <f t="shared" si="375"/>
        <v>100</v>
      </c>
      <c r="M942" s="20"/>
      <c r="N942" s="19">
        <f t="shared" si="347"/>
        <v>0</v>
      </c>
    </row>
    <row r="943" spans="1:14" s="7" customFormat="1" x14ac:dyDescent="0.25">
      <c r="A943" s="73"/>
      <c r="B943" s="71"/>
      <c r="C943" s="94"/>
      <c r="D943" s="68" t="s">
        <v>13</v>
      </c>
      <c r="E943" s="26">
        <v>59054.1</v>
      </c>
      <c r="F943" s="26">
        <v>59054.1</v>
      </c>
      <c r="G943" s="26">
        <v>59054.1</v>
      </c>
      <c r="H943" s="26">
        <v>59054.1</v>
      </c>
      <c r="I943" s="26">
        <v>59054.1</v>
      </c>
      <c r="J943" s="5">
        <f t="shared" si="373"/>
        <v>100</v>
      </c>
      <c r="K943" s="5">
        <f t="shared" si="374"/>
        <v>100</v>
      </c>
      <c r="L943" s="5">
        <f t="shared" si="375"/>
        <v>100</v>
      </c>
      <c r="M943" s="20"/>
      <c r="N943" s="19">
        <f t="shared" si="347"/>
        <v>0</v>
      </c>
    </row>
    <row r="944" spans="1:14" s="27" customFormat="1" x14ac:dyDescent="0.25">
      <c r="A944" s="78" t="s">
        <v>281</v>
      </c>
      <c r="B944" s="75" t="s">
        <v>651</v>
      </c>
      <c r="C944" s="75" t="s">
        <v>482</v>
      </c>
      <c r="D944" s="9" t="s">
        <v>2</v>
      </c>
      <c r="E944" s="41">
        <f>E945+E947+E949+E950</f>
        <v>3547.6</v>
      </c>
      <c r="F944" s="41">
        <f t="shared" ref="F944:I944" si="378">F945+F947+F949+F950</f>
        <v>3547.6</v>
      </c>
      <c r="G944" s="41">
        <f t="shared" si="378"/>
        <v>3547.6</v>
      </c>
      <c r="H944" s="41">
        <f t="shared" si="378"/>
        <v>3547.6</v>
      </c>
      <c r="I944" s="41">
        <f t="shared" si="378"/>
        <v>3547.6</v>
      </c>
      <c r="J944" s="5">
        <f t="shared" si="373"/>
        <v>100</v>
      </c>
      <c r="K944" s="5">
        <f t="shared" si="374"/>
        <v>100</v>
      </c>
      <c r="L944" s="5">
        <f t="shared" si="375"/>
        <v>100</v>
      </c>
      <c r="M944" s="20"/>
      <c r="N944" s="19">
        <f t="shared" si="347"/>
        <v>0</v>
      </c>
    </row>
    <row r="945" spans="1:14" s="27" customFormat="1" x14ac:dyDescent="0.25">
      <c r="A945" s="79"/>
      <c r="B945" s="76"/>
      <c r="C945" s="76"/>
      <c r="D945" s="9" t="s">
        <v>46</v>
      </c>
      <c r="E945" s="41">
        <f>E952+E959+E966+E973+E980+E987+E994+E1001+E1008</f>
        <v>3547.6</v>
      </c>
      <c r="F945" s="41">
        <f t="shared" ref="F945:I945" si="379">F952+F959+F966+F973+F980+F987+F994+F1001+F1008</f>
        <v>3547.6</v>
      </c>
      <c r="G945" s="41">
        <f t="shared" si="379"/>
        <v>3547.6</v>
      </c>
      <c r="H945" s="41">
        <f t="shared" si="379"/>
        <v>3547.6</v>
      </c>
      <c r="I945" s="41">
        <f t="shared" si="379"/>
        <v>3547.6</v>
      </c>
      <c r="J945" s="5">
        <f t="shared" si="373"/>
        <v>100</v>
      </c>
      <c r="K945" s="5">
        <f t="shared" si="374"/>
        <v>100</v>
      </c>
      <c r="L945" s="5">
        <f t="shared" si="375"/>
        <v>100</v>
      </c>
      <c r="M945" s="20"/>
      <c r="N945" s="19">
        <f t="shared" si="347"/>
        <v>0</v>
      </c>
    </row>
    <row r="946" spans="1:14" s="27" customFormat="1" ht="30" x14ac:dyDescent="0.25">
      <c r="A946" s="79"/>
      <c r="B946" s="76"/>
      <c r="C946" s="76"/>
      <c r="D946" s="68" t="s">
        <v>759</v>
      </c>
      <c r="E946" s="41"/>
      <c r="F946" s="41"/>
      <c r="G946" s="41"/>
      <c r="H946" s="41"/>
      <c r="I946" s="41"/>
      <c r="J946" s="5"/>
      <c r="K946" s="5"/>
      <c r="L946" s="5"/>
      <c r="M946" s="20"/>
      <c r="N946" s="19"/>
    </row>
    <row r="947" spans="1:14" s="27" customFormat="1" x14ac:dyDescent="0.25">
      <c r="A947" s="79"/>
      <c r="B947" s="76"/>
      <c r="C947" s="76"/>
      <c r="D947" s="68" t="s">
        <v>760</v>
      </c>
      <c r="E947" s="41">
        <f>E954+E961+E968+E975+E982+E989+E996+E1003+E1010</f>
        <v>0</v>
      </c>
      <c r="F947" s="41">
        <f>F954+F961+F968+F975+F982+F989+F996+F1003+F1010</f>
        <v>0</v>
      </c>
      <c r="G947" s="41">
        <f>G954+G961+G968+G975+G982+G989+G996+G1003+G1010</f>
        <v>0</v>
      </c>
      <c r="H947" s="41">
        <f>H954+H961+H968+H975+H982+H989+H996+H1003+H1010</f>
        <v>0</v>
      </c>
      <c r="I947" s="41">
        <f>I954+I961+I968+I975+I982+I989+I996+I1003+I1010</f>
        <v>0</v>
      </c>
      <c r="J947" s="23">
        <v>0</v>
      </c>
      <c r="K947" s="23">
        <v>0</v>
      </c>
      <c r="L947" s="23">
        <v>0</v>
      </c>
      <c r="M947" s="20"/>
      <c r="N947" s="19">
        <f t="shared" si="347"/>
        <v>0</v>
      </c>
    </row>
    <row r="948" spans="1:14" s="27" customFormat="1" ht="30" x14ac:dyDescent="0.25">
      <c r="A948" s="79"/>
      <c r="B948" s="76"/>
      <c r="C948" s="76"/>
      <c r="D948" s="68" t="s">
        <v>761</v>
      </c>
      <c r="E948" s="41"/>
      <c r="F948" s="41"/>
      <c r="G948" s="41"/>
      <c r="H948" s="41"/>
      <c r="I948" s="41"/>
      <c r="J948" s="23"/>
      <c r="K948" s="23"/>
      <c r="L948" s="23"/>
      <c r="M948" s="20"/>
      <c r="N948" s="19"/>
    </row>
    <row r="949" spans="1:14" s="27" customFormat="1" x14ac:dyDescent="0.25">
      <c r="A949" s="79"/>
      <c r="B949" s="76"/>
      <c r="C949" s="76"/>
      <c r="D949" s="9" t="s">
        <v>5</v>
      </c>
      <c r="E949" s="41">
        <f t="shared" ref="E949:I950" si="380">E956+E963+E970+E977+E984+E991+E998+E1005+E1012</f>
        <v>0</v>
      </c>
      <c r="F949" s="41">
        <f t="shared" si="380"/>
        <v>0</v>
      </c>
      <c r="G949" s="41">
        <f t="shared" si="380"/>
        <v>0</v>
      </c>
      <c r="H949" s="41">
        <f t="shared" si="380"/>
        <v>0</v>
      </c>
      <c r="I949" s="41">
        <f t="shared" si="380"/>
        <v>0</v>
      </c>
      <c r="J949" s="23">
        <v>0</v>
      </c>
      <c r="K949" s="23">
        <v>0</v>
      </c>
      <c r="L949" s="23">
        <v>0</v>
      </c>
      <c r="M949" s="20"/>
      <c r="N949" s="19">
        <f t="shared" si="347"/>
        <v>0</v>
      </c>
    </row>
    <row r="950" spans="1:14" s="27" customFormat="1" x14ac:dyDescent="0.25">
      <c r="A950" s="80"/>
      <c r="B950" s="77"/>
      <c r="C950" s="77"/>
      <c r="D950" s="9" t="s">
        <v>138</v>
      </c>
      <c r="E950" s="41">
        <f t="shared" si="380"/>
        <v>0</v>
      </c>
      <c r="F950" s="41">
        <f t="shared" si="380"/>
        <v>0</v>
      </c>
      <c r="G950" s="41">
        <f t="shared" si="380"/>
        <v>0</v>
      </c>
      <c r="H950" s="41">
        <f t="shared" si="380"/>
        <v>0</v>
      </c>
      <c r="I950" s="41">
        <f t="shared" si="380"/>
        <v>0</v>
      </c>
      <c r="J950" s="23">
        <v>0</v>
      </c>
      <c r="K950" s="23">
        <v>0</v>
      </c>
      <c r="L950" s="23">
        <v>0</v>
      </c>
      <c r="M950" s="20"/>
      <c r="N950" s="19">
        <f t="shared" si="347"/>
        <v>0</v>
      </c>
    </row>
    <row r="951" spans="1:14" s="7" customFormat="1" x14ac:dyDescent="0.25">
      <c r="A951" s="73" t="s">
        <v>282</v>
      </c>
      <c r="B951" s="71" t="s">
        <v>283</v>
      </c>
      <c r="C951" s="94" t="s">
        <v>284</v>
      </c>
      <c r="D951" s="68" t="s">
        <v>2</v>
      </c>
      <c r="E951" s="1">
        <f>E952+E954+E956+E957</f>
        <v>100</v>
      </c>
      <c r="F951" s="1">
        <f>F952+F954+F956+F957</f>
        <v>100</v>
      </c>
      <c r="G951" s="1">
        <f>G952+G954+G956+G957</f>
        <v>100</v>
      </c>
      <c r="H951" s="1">
        <f t="shared" ref="H951:I951" si="381">H952+H954+H956+H957</f>
        <v>100</v>
      </c>
      <c r="I951" s="1">
        <f t="shared" si="381"/>
        <v>100</v>
      </c>
      <c r="J951" s="5">
        <f t="shared" ref="J951:J966" si="382">I951/E951*100</f>
        <v>100</v>
      </c>
      <c r="K951" s="5">
        <f t="shared" ref="K951:K966" si="383">I951/F951*100</f>
        <v>100</v>
      </c>
      <c r="L951" s="5">
        <f t="shared" ref="L951:L966" si="384">H951/G951*100</f>
        <v>100</v>
      </c>
      <c r="M951" s="20"/>
      <c r="N951" s="19">
        <f t="shared" si="347"/>
        <v>0</v>
      </c>
    </row>
    <row r="952" spans="1:14" s="7" customFormat="1" x14ac:dyDescent="0.25">
      <c r="A952" s="73"/>
      <c r="B952" s="71"/>
      <c r="C952" s="94"/>
      <c r="D952" s="68" t="s">
        <v>3</v>
      </c>
      <c r="E952" s="1">
        <v>100</v>
      </c>
      <c r="F952" s="1">
        <v>100</v>
      </c>
      <c r="G952" s="1">
        <v>100</v>
      </c>
      <c r="H952" s="26">
        <v>100</v>
      </c>
      <c r="I952" s="26">
        <v>100</v>
      </c>
      <c r="J952" s="5">
        <f t="shared" si="382"/>
        <v>100</v>
      </c>
      <c r="K952" s="5">
        <f t="shared" si="383"/>
        <v>100</v>
      </c>
      <c r="L952" s="5">
        <f t="shared" si="384"/>
        <v>100</v>
      </c>
      <c r="M952" s="20"/>
      <c r="N952" s="19">
        <f t="shared" si="347"/>
        <v>0</v>
      </c>
    </row>
    <row r="953" spans="1:14" s="7" customFormat="1" ht="30" x14ac:dyDescent="0.25">
      <c r="A953" s="73"/>
      <c r="B953" s="71"/>
      <c r="C953" s="94"/>
      <c r="D953" s="68" t="s">
        <v>759</v>
      </c>
      <c r="E953" s="1"/>
      <c r="F953" s="1"/>
      <c r="G953" s="1"/>
      <c r="H953" s="26"/>
      <c r="I953" s="26"/>
      <c r="J953" s="5"/>
      <c r="K953" s="5"/>
      <c r="L953" s="5"/>
      <c r="M953" s="20"/>
      <c r="N953" s="19"/>
    </row>
    <row r="954" spans="1:14" s="7" customFormat="1" x14ac:dyDescent="0.25">
      <c r="A954" s="73"/>
      <c r="B954" s="71"/>
      <c r="C954" s="94"/>
      <c r="D954" s="68" t="s">
        <v>760</v>
      </c>
      <c r="E954" s="1">
        <v>0</v>
      </c>
      <c r="F954" s="1">
        <v>0</v>
      </c>
      <c r="G954" s="1">
        <v>0</v>
      </c>
      <c r="H954" s="26"/>
      <c r="I954" s="26"/>
      <c r="J954" s="5"/>
      <c r="K954" s="5"/>
      <c r="L954" s="5"/>
      <c r="M954" s="20"/>
      <c r="N954" s="19">
        <f t="shared" si="347"/>
        <v>0</v>
      </c>
    </row>
    <row r="955" spans="1:14" s="7" customFormat="1" ht="30" x14ac:dyDescent="0.25">
      <c r="A955" s="73"/>
      <c r="B955" s="71"/>
      <c r="C955" s="94"/>
      <c r="D955" s="68" t="s">
        <v>761</v>
      </c>
      <c r="E955" s="1"/>
      <c r="F955" s="1"/>
      <c r="G955" s="1"/>
      <c r="H955" s="26"/>
      <c r="I955" s="26"/>
      <c r="J955" s="5"/>
      <c r="K955" s="5"/>
      <c r="L955" s="5"/>
      <c r="M955" s="20"/>
      <c r="N955" s="19"/>
    </row>
    <row r="956" spans="1:14" s="7" customFormat="1" x14ac:dyDescent="0.25">
      <c r="A956" s="73"/>
      <c r="B956" s="71"/>
      <c r="C956" s="94"/>
      <c r="D956" s="68" t="s">
        <v>9</v>
      </c>
      <c r="E956" s="1">
        <v>0</v>
      </c>
      <c r="F956" s="1">
        <v>0</v>
      </c>
      <c r="G956" s="1">
        <v>0</v>
      </c>
      <c r="H956" s="26"/>
      <c r="I956" s="26"/>
      <c r="J956" s="5"/>
      <c r="K956" s="5"/>
      <c r="L956" s="5"/>
      <c r="M956" s="20"/>
      <c r="N956" s="19">
        <f t="shared" si="347"/>
        <v>0</v>
      </c>
    </row>
    <row r="957" spans="1:14" s="7" customFormat="1" x14ac:dyDescent="0.25">
      <c r="A957" s="73"/>
      <c r="B957" s="71"/>
      <c r="C957" s="94"/>
      <c r="D957" s="68" t="s">
        <v>13</v>
      </c>
      <c r="E957" s="1">
        <v>0</v>
      </c>
      <c r="F957" s="1">
        <v>0</v>
      </c>
      <c r="G957" s="1">
        <v>0</v>
      </c>
      <c r="H957" s="26"/>
      <c r="I957" s="26"/>
      <c r="J957" s="5"/>
      <c r="K957" s="5"/>
      <c r="L957" s="5"/>
      <c r="M957" s="20"/>
      <c r="N957" s="19">
        <f t="shared" si="347"/>
        <v>0</v>
      </c>
    </row>
    <row r="958" spans="1:14" s="7" customFormat="1" x14ac:dyDescent="0.25">
      <c r="A958" s="73" t="s">
        <v>285</v>
      </c>
      <c r="B958" s="71" t="s">
        <v>286</v>
      </c>
      <c r="C958" s="94" t="s">
        <v>287</v>
      </c>
      <c r="D958" s="68" t="s">
        <v>2</v>
      </c>
      <c r="E958" s="1">
        <f>E959+E961+E963+E964</f>
        <v>1200</v>
      </c>
      <c r="F958" s="1">
        <f>F959+F961+F963+F964</f>
        <v>1200</v>
      </c>
      <c r="G958" s="1">
        <f>G959+G961+G963+G964</f>
        <v>1200</v>
      </c>
      <c r="H958" s="1">
        <f t="shared" ref="H958:I958" si="385">H959+H961+H963+H964</f>
        <v>1200</v>
      </c>
      <c r="I958" s="1">
        <f t="shared" si="385"/>
        <v>1200</v>
      </c>
      <c r="J958" s="5">
        <f t="shared" si="382"/>
        <v>100</v>
      </c>
      <c r="K958" s="5">
        <f t="shared" si="383"/>
        <v>100</v>
      </c>
      <c r="L958" s="5">
        <f t="shared" si="384"/>
        <v>100</v>
      </c>
      <c r="M958" s="20"/>
      <c r="N958" s="19">
        <f t="shared" si="347"/>
        <v>0</v>
      </c>
    </row>
    <row r="959" spans="1:14" s="7" customFormat="1" x14ac:dyDescent="0.25">
      <c r="A959" s="73"/>
      <c r="B959" s="71"/>
      <c r="C959" s="94"/>
      <c r="D959" s="68" t="s">
        <v>3</v>
      </c>
      <c r="E959" s="1">
        <v>1200</v>
      </c>
      <c r="F959" s="1">
        <v>1200</v>
      </c>
      <c r="G959" s="1">
        <v>1200</v>
      </c>
      <c r="H959" s="26">
        <v>1200</v>
      </c>
      <c r="I959" s="26">
        <v>1200</v>
      </c>
      <c r="J959" s="5">
        <f t="shared" si="382"/>
        <v>100</v>
      </c>
      <c r="K959" s="5">
        <f t="shared" si="383"/>
        <v>100</v>
      </c>
      <c r="L959" s="5">
        <f t="shared" si="384"/>
        <v>100</v>
      </c>
      <c r="M959" s="20"/>
      <c r="N959" s="19">
        <f t="shared" ref="N959:N1048" si="386">G959-H959</f>
        <v>0</v>
      </c>
    </row>
    <row r="960" spans="1:14" s="7" customFormat="1" ht="30" x14ac:dyDescent="0.25">
      <c r="A960" s="73"/>
      <c r="B960" s="71"/>
      <c r="C960" s="94"/>
      <c r="D960" s="68" t="s">
        <v>759</v>
      </c>
      <c r="E960" s="1"/>
      <c r="F960" s="1"/>
      <c r="G960" s="1"/>
      <c r="H960" s="26"/>
      <c r="I960" s="26"/>
      <c r="J960" s="5"/>
      <c r="K960" s="5"/>
      <c r="L960" s="5"/>
      <c r="M960" s="20"/>
      <c r="N960" s="19"/>
    </row>
    <row r="961" spans="1:14" s="7" customFormat="1" x14ac:dyDescent="0.25">
      <c r="A961" s="73"/>
      <c r="B961" s="71"/>
      <c r="C961" s="94"/>
      <c r="D961" s="68" t="s">
        <v>760</v>
      </c>
      <c r="E961" s="1">
        <v>0</v>
      </c>
      <c r="F961" s="1">
        <v>0</v>
      </c>
      <c r="G961" s="1">
        <v>0</v>
      </c>
      <c r="H961" s="26"/>
      <c r="I961" s="26"/>
      <c r="J961" s="5"/>
      <c r="K961" s="5"/>
      <c r="L961" s="5"/>
      <c r="M961" s="20"/>
      <c r="N961" s="19">
        <f t="shared" si="386"/>
        <v>0</v>
      </c>
    </row>
    <row r="962" spans="1:14" s="7" customFormat="1" ht="30" x14ac:dyDescent="0.25">
      <c r="A962" s="73"/>
      <c r="B962" s="71"/>
      <c r="C962" s="94"/>
      <c r="D962" s="68" t="s">
        <v>761</v>
      </c>
      <c r="E962" s="1"/>
      <c r="F962" s="1"/>
      <c r="G962" s="1"/>
      <c r="H962" s="26"/>
      <c r="I962" s="26"/>
      <c r="J962" s="5"/>
      <c r="K962" s="5"/>
      <c r="L962" s="5"/>
      <c r="M962" s="20"/>
      <c r="N962" s="19"/>
    </row>
    <row r="963" spans="1:14" s="7" customFormat="1" x14ac:dyDescent="0.25">
      <c r="A963" s="73"/>
      <c r="B963" s="71"/>
      <c r="C963" s="94"/>
      <c r="D963" s="68" t="s">
        <v>9</v>
      </c>
      <c r="E963" s="1">
        <v>0</v>
      </c>
      <c r="F963" s="1">
        <v>0</v>
      </c>
      <c r="G963" s="1">
        <v>0</v>
      </c>
      <c r="H963" s="26"/>
      <c r="I963" s="26"/>
      <c r="J963" s="5"/>
      <c r="K963" s="5"/>
      <c r="L963" s="5"/>
      <c r="M963" s="20"/>
      <c r="N963" s="19">
        <f t="shared" si="386"/>
        <v>0</v>
      </c>
    </row>
    <row r="964" spans="1:14" s="7" customFormat="1" x14ac:dyDescent="0.25">
      <c r="A964" s="73"/>
      <c r="B964" s="71"/>
      <c r="C964" s="94"/>
      <c r="D964" s="68" t="s">
        <v>13</v>
      </c>
      <c r="E964" s="1">
        <v>0</v>
      </c>
      <c r="F964" s="1">
        <v>0</v>
      </c>
      <c r="G964" s="1">
        <v>0</v>
      </c>
      <c r="H964" s="26"/>
      <c r="I964" s="26"/>
      <c r="J964" s="5"/>
      <c r="K964" s="5"/>
      <c r="L964" s="5"/>
      <c r="M964" s="20"/>
      <c r="N964" s="19">
        <f t="shared" si="386"/>
        <v>0</v>
      </c>
    </row>
    <row r="965" spans="1:14" s="7" customFormat="1" x14ac:dyDescent="0.25">
      <c r="A965" s="73" t="s">
        <v>288</v>
      </c>
      <c r="B965" s="71" t="s">
        <v>289</v>
      </c>
      <c r="C965" s="94" t="s">
        <v>287</v>
      </c>
      <c r="D965" s="68" t="s">
        <v>2</v>
      </c>
      <c r="E965" s="1">
        <f>E966</f>
        <v>200</v>
      </c>
      <c r="F965" s="1">
        <f>F966</f>
        <v>200</v>
      </c>
      <c r="G965" s="1">
        <f>G966</f>
        <v>200</v>
      </c>
      <c r="H965" s="1">
        <f t="shared" ref="H965:I965" si="387">H966</f>
        <v>200</v>
      </c>
      <c r="I965" s="1">
        <f t="shared" si="387"/>
        <v>200</v>
      </c>
      <c r="J965" s="5">
        <f t="shared" si="382"/>
        <v>100</v>
      </c>
      <c r="K965" s="5">
        <f t="shared" si="383"/>
        <v>100</v>
      </c>
      <c r="L965" s="5">
        <f t="shared" si="384"/>
        <v>100</v>
      </c>
      <c r="M965" s="20"/>
      <c r="N965" s="19">
        <f t="shared" si="386"/>
        <v>0</v>
      </c>
    </row>
    <row r="966" spans="1:14" s="7" customFormat="1" x14ac:dyDescent="0.25">
      <c r="A966" s="73"/>
      <c r="B966" s="71"/>
      <c r="C966" s="94"/>
      <c r="D966" s="68" t="s">
        <v>3</v>
      </c>
      <c r="E966" s="1">
        <v>200</v>
      </c>
      <c r="F966" s="1">
        <v>200</v>
      </c>
      <c r="G966" s="1">
        <v>200</v>
      </c>
      <c r="H966" s="26">
        <v>200</v>
      </c>
      <c r="I966" s="26">
        <v>200</v>
      </c>
      <c r="J966" s="5">
        <f t="shared" si="382"/>
        <v>100</v>
      </c>
      <c r="K966" s="5">
        <f t="shared" si="383"/>
        <v>100</v>
      </c>
      <c r="L966" s="5">
        <f t="shared" si="384"/>
        <v>100</v>
      </c>
      <c r="M966" s="20"/>
      <c r="N966" s="19">
        <f t="shared" si="386"/>
        <v>0</v>
      </c>
    </row>
    <row r="967" spans="1:14" s="7" customFormat="1" ht="30" x14ac:dyDescent="0.25">
      <c r="A967" s="73"/>
      <c r="B967" s="71"/>
      <c r="C967" s="94"/>
      <c r="D967" s="68" t="s">
        <v>759</v>
      </c>
      <c r="E967" s="1"/>
      <c r="F967" s="1"/>
      <c r="G967" s="1"/>
      <c r="H967" s="26"/>
      <c r="I967" s="26"/>
      <c r="J967" s="5"/>
      <c r="K967" s="5"/>
      <c r="L967" s="5"/>
      <c r="M967" s="20"/>
      <c r="N967" s="19"/>
    </row>
    <row r="968" spans="1:14" s="7" customFormat="1" x14ac:dyDescent="0.25">
      <c r="A968" s="73"/>
      <c r="B968" s="71"/>
      <c r="C968" s="94"/>
      <c r="D968" s="68" t="s">
        <v>760</v>
      </c>
      <c r="E968" s="1">
        <v>0</v>
      </c>
      <c r="F968" s="1">
        <v>0</v>
      </c>
      <c r="G968" s="1">
        <v>0</v>
      </c>
      <c r="H968" s="26"/>
      <c r="I968" s="26"/>
      <c r="J968" s="5"/>
      <c r="K968" s="5"/>
      <c r="L968" s="5"/>
      <c r="M968" s="20"/>
      <c r="N968" s="19">
        <f t="shared" si="386"/>
        <v>0</v>
      </c>
    </row>
    <row r="969" spans="1:14" s="7" customFormat="1" ht="30" x14ac:dyDescent="0.25">
      <c r="A969" s="73"/>
      <c r="B969" s="71"/>
      <c r="C969" s="94"/>
      <c r="D969" s="68" t="s">
        <v>761</v>
      </c>
      <c r="E969" s="1"/>
      <c r="F969" s="1"/>
      <c r="G969" s="1"/>
      <c r="H969" s="26"/>
      <c r="I969" s="26"/>
      <c r="J969" s="5"/>
      <c r="K969" s="5"/>
      <c r="L969" s="5"/>
      <c r="M969" s="20"/>
      <c r="N969" s="19"/>
    </row>
    <row r="970" spans="1:14" s="7" customFormat="1" x14ac:dyDescent="0.25">
      <c r="A970" s="73"/>
      <c r="B970" s="71"/>
      <c r="C970" s="94"/>
      <c r="D970" s="68" t="s">
        <v>9</v>
      </c>
      <c r="E970" s="1"/>
      <c r="F970" s="1"/>
      <c r="G970" s="1"/>
      <c r="H970" s="26"/>
      <c r="I970" s="26"/>
      <c r="J970" s="5"/>
      <c r="K970" s="5"/>
      <c r="L970" s="5"/>
      <c r="M970" s="20"/>
      <c r="N970" s="19">
        <f t="shared" si="386"/>
        <v>0</v>
      </c>
    </row>
    <row r="971" spans="1:14" s="7" customFormat="1" x14ac:dyDescent="0.25">
      <c r="A971" s="73"/>
      <c r="B971" s="71"/>
      <c r="C971" s="94"/>
      <c r="D971" s="68" t="s">
        <v>13</v>
      </c>
      <c r="E971" s="1">
        <v>0</v>
      </c>
      <c r="F971" s="1">
        <v>0</v>
      </c>
      <c r="G971" s="1">
        <v>0</v>
      </c>
      <c r="H971" s="26"/>
      <c r="I971" s="26"/>
      <c r="J971" s="5"/>
      <c r="K971" s="5"/>
      <c r="L971" s="5"/>
      <c r="M971" s="20"/>
      <c r="N971" s="19">
        <f t="shared" si="386"/>
        <v>0</v>
      </c>
    </row>
    <row r="972" spans="1:14" s="7" customFormat="1" x14ac:dyDescent="0.25">
      <c r="A972" s="73" t="s">
        <v>290</v>
      </c>
      <c r="B972" s="71" t="s">
        <v>291</v>
      </c>
      <c r="C972" s="94" t="s">
        <v>287</v>
      </c>
      <c r="D972" s="68" t="s">
        <v>2</v>
      </c>
      <c r="E972" s="1">
        <f>E973</f>
        <v>430</v>
      </c>
      <c r="F972" s="1">
        <f>F973</f>
        <v>430</v>
      </c>
      <c r="G972" s="1">
        <f>G973</f>
        <v>430</v>
      </c>
      <c r="H972" s="1">
        <f t="shared" ref="H972:I972" si="388">H973</f>
        <v>430</v>
      </c>
      <c r="I972" s="1">
        <f t="shared" si="388"/>
        <v>430</v>
      </c>
      <c r="J972" s="5">
        <f t="shared" ref="J972:J1008" si="389">I972/E972*100</f>
        <v>100</v>
      </c>
      <c r="K972" s="5">
        <f t="shared" ref="K972:K1008" si="390">I972/F972*100</f>
        <v>100</v>
      </c>
      <c r="L972" s="5">
        <f t="shared" ref="L972:L1008" si="391">H972/G972*100</f>
        <v>100</v>
      </c>
      <c r="M972" s="20"/>
      <c r="N972" s="19">
        <f t="shared" si="386"/>
        <v>0</v>
      </c>
    </row>
    <row r="973" spans="1:14" s="7" customFormat="1" x14ac:dyDescent="0.25">
      <c r="A973" s="73"/>
      <c r="B973" s="71"/>
      <c r="C973" s="94"/>
      <c r="D973" s="68" t="s">
        <v>3</v>
      </c>
      <c r="E973" s="1">
        <v>430</v>
      </c>
      <c r="F973" s="1">
        <v>430</v>
      </c>
      <c r="G973" s="1">
        <v>430</v>
      </c>
      <c r="H973" s="1">
        <v>430</v>
      </c>
      <c r="I973" s="1">
        <v>430</v>
      </c>
      <c r="J973" s="5">
        <f t="shared" si="389"/>
        <v>100</v>
      </c>
      <c r="K973" s="5">
        <f t="shared" si="390"/>
        <v>100</v>
      </c>
      <c r="L973" s="5">
        <f t="shared" si="391"/>
        <v>100</v>
      </c>
      <c r="M973" s="20"/>
      <c r="N973" s="19">
        <f t="shared" si="386"/>
        <v>0</v>
      </c>
    </row>
    <row r="974" spans="1:14" s="7" customFormat="1" ht="30" x14ac:dyDescent="0.25">
      <c r="A974" s="73"/>
      <c r="B974" s="71"/>
      <c r="C974" s="94"/>
      <c r="D974" s="68" t="s">
        <v>759</v>
      </c>
      <c r="E974" s="1"/>
      <c r="F974" s="1"/>
      <c r="G974" s="1"/>
      <c r="H974" s="1"/>
      <c r="I974" s="1"/>
      <c r="J974" s="5"/>
      <c r="K974" s="5"/>
      <c r="L974" s="5"/>
      <c r="M974" s="20"/>
      <c r="N974" s="19"/>
    </row>
    <row r="975" spans="1:14" s="7" customFormat="1" x14ac:dyDescent="0.25">
      <c r="A975" s="73"/>
      <c r="B975" s="71"/>
      <c r="C975" s="94"/>
      <c r="D975" s="68" t="s">
        <v>760</v>
      </c>
      <c r="E975" s="1">
        <v>0</v>
      </c>
      <c r="F975" s="1">
        <v>0</v>
      </c>
      <c r="G975" s="1">
        <v>0</v>
      </c>
      <c r="H975" s="26"/>
      <c r="I975" s="26"/>
      <c r="J975" s="5"/>
      <c r="K975" s="5"/>
      <c r="L975" s="5"/>
      <c r="M975" s="20"/>
      <c r="N975" s="19">
        <f t="shared" si="386"/>
        <v>0</v>
      </c>
    </row>
    <row r="976" spans="1:14" s="7" customFormat="1" ht="30" x14ac:dyDescent="0.25">
      <c r="A976" s="73"/>
      <c r="B976" s="71"/>
      <c r="C976" s="94"/>
      <c r="D976" s="68" t="s">
        <v>761</v>
      </c>
      <c r="E976" s="1"/>
      <c r="F976" s="1"/>
      <c r="G976" s="1"/>
      <c r="H976" s="26"/>
      <c r="I976" s="26"/>
      <c r="J976" s="5"/>
      <c r="K976" s="5"/>
      <c r="L976" s="5"/>
      <c r="M976" s="20"/>
      <c r="N976" s="19"/>
    </row>
    <row r="977" spans="1:14" s="7" customFormat="1" x14ac:dyDescent="0.25">
      <c r="A977" s="73"/>
      <c r="B977" s="71"/>
      <c r="C977" s="94"/>
      <c r="D977" s="68" t="s">
        <v>9</v>
      </c>
      <c r="E977" s="1">
        <v>0</v>
      </c>
      <c r="F977" s="1">
        <v>0</v>
      </c>
      <c r="G977" s="1">
        <v>0</v>
      </c>
      <c r="H977" s="26"/>
      <c r="I977" s="26"/>
      <c r="J977" s="5"/>
      <c r="K977" s="5"/>
      <c r="L977" s="5"/>
      <c r="M977" s="20"/>
      <c r="N977" s="19">
        <f t="shared" si="386"/>
        <v>0</v>
      </c>
    </row>
    <row r="978" spans="1:14" s="7" customFormat="1" x14ac:dyDescent="0.25">
      <c r="A978" s="73"/>
      <c r="B978" s="71"/>
      <c r="C978" s="94"/>
      <c r="D978" s="68" t="s">
        <v>13</v>
      </c>
      <c r="E978" s="1">
        <v>0</v>
      </c>
      <c r="F978" s="1">
        <v>0</v>
      </c>
      <c r="G978" s="1">
        <v>0</v>
      </c>
      <c r="H978" s="26"/>
      <c r="I978" s="26"/>
      <c r="J978" s="5"/>
      <c r="K978" s="5"/>
      <c r="L978" s="5"/>
      <c r="M978" s="20"/>
      <c r="N978" s="19">
        <f t="shared" si="386"/>
        <v>0</v>
      </c>
    </row>
    <row r="979" spans="1:14" s="7" customFormat="1" x14ac:dyDescent="0.25">
      <c r="A979" s="73" t="s">
        <v>292</v>
      </c>
      <c r="B979" s="71" t="s">
        <v>293</v>
      </c>
      <c r="C979" s="94" t="s">
        <v>284</v>
      </c>
      <c r="D979" s="68" t="s">
        <v>2</v>
      </c>
      <c r="E979" s="1">
        <f>E980</f>
        <v>125</v>
      </c>
      <c r="F979" s="1">
        <f>F980</f>
        <v>125</v>
      </c>
      <c r="G979" s="1">
        <f>G980</f>
        <v>125</v>
      </c>
      <c r="H979" s="1">
        <f t="shared" ref="H979:I979" si="392">H980</f>
        <v>125</v>
      </c>
      <c r="I979" s="1">
        <f t="shared" si="392"/>
        <v>125</v>
      </c>
      <c r="J979" s="5">
        <f t="shared" si="389"/>
        <v>100</v>
      </c>
      <c r="K979" s="5">
        <f t="shared" si="390"/>
        <v>100</v>
      </c>
      <c r="L979" s="5">
        <f t="shared" si="391"/>
        <v>100</v>
      </c>
      <c r="M979" s="20"/>
      <c r="N979" s="19">
        <f t="shared" si="386"/>
        <v>0</v>
      </c>
    </row>
    <row r="980" spans="1:14" s="7" customFormat="1" x14ac:dyDescent="0.25">
      <c r="A980" s="73"/>
      <c r="B980" s="71"/>
      <c r="C980" s="94"/>
      <c r="D980" s="68" t="s">
        <v>46</v>
      </c>
      <c r="E980" s="1">
        <v>125</v>
      </c>
      <c r="F980" s="1">
        <v>125</v>
      </c>
      <c r="G980" s="1">
        <v>125</v>
      </c>
      <c r="H980" s="26">
        <v>125</v>
      </c>
      <c r="I980" s="26">
        <v>125</v>
      </c>
      <c r="J980" s="5">
        <f t="shared" si="389"/>
        <v>100</v>
      </c>
      <c r="K980" s="5">
        <f t="shared" si="390"/>
        <v>100</v>
      </c>
      <c r="L980" s="5">
        <f t="shared" si="391"/>
        <v>100</v>
      </c>
      <c r="M980" s="20"/>
      <c r="N980" s="19">
        <f t="shared" si="386"/>
        <v>0</v>
      </c>
    </row>
    <row r="981" spans="1:14" s="7" customFormat="1" ht="30" x14ac:dyDescent="0.25">
      <c r="A981" s="73"/>
      <c r="B981" s="71"/>
      <c r="C981" s="94"/>
      <c r="D981" s="68" t="s">
        <v>759</v>
      </c>
      <c r="E981" s="1"/>
      <c r="F981" s="1"/>
      <c r="G981" s="1"/>
      <c r="H981" s="26"/>
      <c r="I981" s="26"/>
      <c r="J981" s="5"/>
      <c r="K981" s="5"/>
      <c r="L981" s="5"/>
      <c r="M981" s="20"/>
      <c r="N981" s="19"/>
    </row>
    <row r="982" spans="1:14" s="7" customFormat="1" x14ac:dyDescent="0.25">
      <c r="A982" s="73"/>
      <c r="B982" s="71"/>
      <c r="C982" s="94"/>
      <c r="D982" s="68" t="s">
        <v>760</v>
      </c>
      <c r="E982" s="1">
        <v>0</v>
      </c>
      <c r="F982" s="1">
        <v>0</v>
      </c>
      <c r="G982" s="1">
        <v>0</v>
      </c>
      <c r="H982" s="26"/>
      <c r="I982" s="26"/>
      <c r="J982" s="5"/>
      <c r="K982" s="5"/>
      <c r="L982" s="5"/>
      <c r="M982" s="20"/>
      <c r="N982" s="19">
        <f t="shared" si="386"/>
        <v>0</v>
      </c>
    </row>
    <row r="983" spans="1:14" s="7" customFormat="1" ht="30" x14ac:dyDescent="0.25">
      <c r="A983" s="73"/>
      <c r="B983" s="71"/>
      <c r="C983" s="94"/>
      <c r="D983" s="68" t="s">
        <v>761</v>
      </c>
      <c r="E983" s="1"/>
      <c r="F983" s="1"/>
      <c r="G983" s="1"/>
      <c r="H983" s="26"/>
      <c r="I983" s="26"/>
      <c r="J983" s="5"/>
      <c r="K983" s="5"/>
      <c r="L983" s="5"/>
      <c r="M983" s="20"/>
      <c r="N983" s="19"/>
    </row>
    <row r="984" spans="1:14" s="7" customFormat="1" x14ac:dyDescent="0.25">
      <c r="A984" s="73"/>
      <c r="B984" s="71"/>
      <c r="C984" s="94"/>
      <c r="D984" s="68" t="s">
        <v>5</v>
      </c>
      <c r="E984" s="1">
        <v>0</v>
      </c>
      <c r="F984" s="1">
        <v>0</v>
      </c>
      <c r="G984" s="1">
        <v>0</v>
      </c>
      <c r="H984" s="26"/>
      <c r="I984" s="26"/>
      <c r="J984" s="5"/>
      <c r="K984" s="5"/>
      <c r="L984" s="5"/>
      <c r="M984" s="20"/>
      <c r="N984" s="19">
        <f t="shared" si="386"/>
        <v>0</v>
      </c>
    </row>
    <row r="985" spans="1:14" s="7" customFormat="1" x14ac:dyDescent="0.25">
      <c r="A985" s="73"/>
      <c r="B985" s="71"/>
      <c r="C985" s="94"/>
      <c r="D985" s="68" t="s">
        <v>13</v>
      </c>
      <c r="E985" s="1">
        <v>0</v>
      </c>
      <c r="F985" s="1">
        <v>0</v>
      </c>
      <c r="G985" s="1">
        <v>0</v>
      </c>
      <c r="H985" s="26"/>
      <c r="I985" s="26"/>
      <c r="J985" s="5"/>
      <c r="K985" s="5"/>
      <c r="L985" s="5"/>
      <c r="M985" s="20"/>
      <c r="N985" s="19">
        <f t="shared" si="386"/>
        <v>0</v>
      </c>
    </row>
    <row r="986" spans="1:14" s="7" customFormat="1" x14ac:dyDescent="0.25">
      <c r="A986" s="73" t="s">
        <v>294</v>
      </c>
      <c r="B986" s="71" t="s">
        <v>295</v>
      </c>
      <c r="C986" s="94" t="s">
        <v>296</v>
      </c>
      <c r="D986" s="68" t="s">
        <v>2</v>
      </c>
      <c r="E986" s="1">
        <f>E987+E989+E991+E992</f>
        <v>800</v>
      </c>
      <c r="F986" s="1">
        <f>F987+F989+F991+F992</f>
        <v>800</v>
      </c>
      <c r="G986" s="1">
        <f>G987+G989+G991+G992</f>
        <v>800</v>
      </c>
      <c r="H986" s="1">
        <f t="shared" ref="H986:I986" si="393">H987+H989+H991+H992</f>
        <v>800</v>
      </c>
      <c r="I986" s="1">
        <f t="shared" si="393"/>
        <v>800</v>
      </c>
      <c r="J986" s="5">
        <f t="shared" si="389"/>
        <v>100</v>
      </c>
      <c r="K986" s="5">
        <f t="shared" si="390"/>
        <v>100</v>
      </c>
      <c r="L986" s="5">
        <f t="shared" si="391"/>
        <v>100</v>
      </c>
      <c r="M986" s="20"/>
      <c r="N986" s="19">
        <f t="shared" si="386"/>
        <v>0</v>
      </c>
    </row>
    <row r="987" spans="1:14" s="7" customFormat="1" x14ac:dyDescent="0.25">
      <c r="A987" s="73"/>
      <c r="B987" s="71"/>
      <c r="C987" s="94"/>
      <c r="D987" s="68" t="s">
        <v>46</v>
      </c>
      <c r="E987" s="1">
        <v>800</v>
      </c>
      <c r="F987" s="1">
        <v>800</v>
      </c>
      <c r="G987" s="1">
        <v>800</v>
      </c>
      <c r="H987" s="1">
        <v>800</v>
      </c>
      <c r="I987" s="1">
        <v>800</v>
      </c>
      <c r="J987" s="5">
        <f t="shared" si="389"/>
        <v>100</v>
      </c>
      <c r="K987" s="5">
        <f t="shared" si="390"/>
        <v>100</v>
      </c>
      <c r="L987" s="5">
        <f t="shared" si="391"/>
        <v>100</v>
      </c>
      <c r="M987" s="20"/>
      <c r="N987" s="19">
        <f t="shared" si="386"/>
        <v>0</v>
      </c>
    </row>
    <row r="988" spans="1:14" s="7" customFormat="1" ht="30" x14ac:dyDescent="0.25">
      <c r="A988" s="73"/>
      <c r="B988" s="71"/>
      <c r="C988" s="94"/>
      <c r="D988" s="68" t="s">
        <v>759</v>
      </c>
      <c r="E988" s="1"/>
      <c r="F988" s="1"/>
      <c r="G988" s="1"/>
      <c r="H988" s="1"/>
      <c r="I988" s="1"/>
      <c r="J988" s="5"/>
      <c r="K988" s="5"/>
      <c r="L988" s="5"/>
      <c r="M988" s="20"/>
      <c r="N988" s="19"/>
    </row>
    <row r="989" spans="1:14" s="7" customFormat="1" x14ac:dyDescent="0.25">
      <c r="A989" s="73"/>
      <c r="B989" s="71"/>
      <c r="C989" s="94"/>
      <c r="D989" s="68" t="s">
        <v>760</v>
      </c>
      <c r="E989" s="1">
        <v>0</v>
      </c>
      <c r="F989" s="1">
        <v>0</v>
      </c>
      <c r="G989" s="1">
        <v>0</v>
      </c>
      <c r="H989" s="26"/>
      <c r="I989" s="26"/>
      <c r="J989" s="5"/>
      <c r="K989" s="5"/>
      <c r="L989" s="5"/>
      <c r="M989" s="20"/>
      <c r="N989" s="19">
        <f t="shared" si="386"/>
        <v>0</v>
      </c>
    </row>
    <row r="990" spans="1:14" s="7" customFormat="1" ht="30" x14ac:dyDescent="0.25">
      <c r="A990" s="73"/>
      <c r="B990" s="71"/>
      <c r="C990" s="94"/>
      <c r="D990" s="68" t="s">
        <v>761</v>
      </c>
      <c r="E990" s="1"/>
      <c r="F990" s="1"/>
      <c r="G990" s="1"/>
      <c r="H990" s="26"/>
      <c r="I990" s="26"/>
      <c r="J990" s="5"/>
      <c r="K990" s="5"/>
      <c r="L990" s="5"/>
      <c r="M990" s="20"/>
      <c r="N990" s="19"/>
    </row>
    <row r="991" spans="1:14" s="7" customFormat="1" x14ac:dyDescent="0.25">
      <c r="A991" s="73"/>
      <c r="B991" s="71"/>
      <c r="C991" s="94"/>
      <c r="D991" s="68" t="s">
        <v>5</v>
      </c>
      <c r="E991" s="26">
        <v>0</v>
      </c>
      <c r="F991" s="26">
        <v>0</v>
      </c>
      <c r="G991" s="26">
        <v>0</v>
      </c>
      <c r="H991" s="26"/>
      <c r="I991" s="26"/>
      <c r="J991" s="5"/>
      <c r="K991" s="5"/>
      <c r="L991" s="5"/>
      <c r="M991" s="20"/>
      <c r="N991" s="19">
        <f t="shared" si="386"/>
        <v>0</v>
      </c>
    </row>
    <row r="992" spans="1:14" s="7" customFormat="1" x14ac:dyDescent="0.25">
      <c r="A992" s="73"/>
      <c r="B992" s="71"/>
      <c r="C992" s="94"/>
      <c r="D992" s="68" t="s">
        <v>13</v>
      </c>
      <c r="E992" s="26">
        <v>0</v>
      </c>
      <c r="F992" s="26">
        <v>0</v>
      </c>
      <c r="G992" s="26">
        <v>0</v>
      </c>
      <c r="H992" s="26"/>
      <c r="I992" s="26"/>
      <c r="J992" s="5"/>
      <c r="K992" s="5"/>
      <c r="L992" s="5"/>
      <c r="M992" s="20"/>
      <c r="N992" s="19">
        <f t="shared" si="386"/>
        <v>0</v>
      </c>
    </row>
    <row r="993" spans="1:14" s="7" customFormat="1" x14ac:dyDescent="0.25">
      <c r="A993" s="73" t="s">
        <v>297</v>
      </c>
      <c r="B993" s="71" t="s">
        <v>298</v>
      </c>
      <c r="C993" s="94" t="s">
        <v>296</v>
      </c>
      <c r="D993" s="68" t="s">
        <v>2</v>
      </c>
      <c r="E993" s="26">
        <f>E994</f>
        <v>433.6</v>
      </c>
      <c r="F993" s="26">
        <f>F994</f>
        <v>433.6</v>
      </c>
      <c r="G993" s="26">
        <f>G994</f>
        <v>433.6</v>
      </c>
      <c r="H993" s="26">
        <f t="shared" ref="H993:I993" si="394">H994</f>
        <v>433.6</v>
      </c>
      <c r="I993" s="26">
        <f t="shared" si="394"/>
        <v>433.6</v>
      </c>
      <c r="J993" s="5">
        <f t="shared" si="389"/>
        <v>100</v>
      </c>
      <c r="K993" s="5">
        <f t="shared" si="390"/>
        <v>100</v>
      </c>
      <c r="L993" s="5">
        <f t="shared" si="391"/>
        <v>100</v>
      </c>
      <c r="M993" s="20"/>
      <c r="N993" s="19">
        <f t="shared" si="386"/>
        <v>0</v>
      </c>
    </row>
    <row r="994" spans="1:14" s="7" customFormat="1" x14ac:dyDescent="0.25">
      <c r="A994" s="73"/>
      <c r="B994" s="71"/>
      <c r="C994" s="94"/>
      <c r="D994" s="68" t="s">
        <v>46</v>
      </c>
      <c r="E994" s="26">
        <f>500-66.4</f>
        <v>433.6</v>
      </c>
      <c r="F994" s="26">
        <f t="shared" ref="F994:I994" si="395">500-66.4</f>
        <v>433.6</v>
      </c>
      <c r="G994" s="26">
        <f t="shared" si="395"/>
        <v>433.6</v>
      </c>
      <c r="H994" s="26">
        <f t="shared" si="395"/>
        <v>433.6</v>
      </c>
      <c r="I994" s="26">
        <f t="shared" si="395"/>
        <v>433.6</v>
      </c>
      <c r="J994" s="5">
        <f t="shared" si="389"/>
        <v>100</v>
      </c>
      <c r="K994" s="5">
        <f t="shared" si="390"/>
        <v>100</v>
      </c>
      <c r="L994" s="5">
        <f t="shared" si="391"/>
        <v>100</v>
      </c>
      <c r="M994" s="20"/>
      <c r="N994" s="19">
        <f t="shared" si="386"/>
        <v>0</v>
      </c>
    </row>
    <row r="995" spans="1:14" s="7" customFormat="1" ht="30" x14ac:dyDescent="0.25">
      <c r="A995" s="73"/>
      <c r="B995" s="71"/>
      <c r="C995" s="94"/>
      <c r="D995" s="68" t="s">
        <v>759</v>
      </c>
      <c r="E995" s="26"/>
      <c r="F995" s="26"/>
      <c r="G995" s="26"/>
      <c r="H995" s="26"/>
      <c r="I995" s="26"/>
      <c r="J995" s="5"/>
      <c r="K995" s="5"/>
      <c r="L995" s="5"/>
      <c r="M995" s="20"/>
      <c r="N995" s="19"/>
    </row>
    <row r="996" spans="1:14" s="7" customFormat="1" x14ac:dyDescent="0.25">
      <c r="A996" s="73"/>
      <c r="B996" s="71"/>
      <c r="C996" s="94"/>
      <c r="D996" s="68" t="s">
        <v>760</v>
      </c>
      <c r="E996" s="26">
        <v>0</v>
      </c>
      <c r="F996" s="26">
        <v>0</v>
      </c>
      <c r="G996" s="26">
        <v>0</v>
      </c>
      <c r="H996" s="26"/>
      <c r="I996" s="26"/>
      <c r="J996" s="5"/>
      <c r="K996" s="5"/>
      <c r="L996" s="5"/>
      <c r="M996" s="20"/>
      <c r="N996" s="19">
        <f t="shared" si="386"/>
        <v>0</v>
      </c>
    </row>
    <row r="997" spans="1:14" s="7" customFormat="1" ht="30" x14ac:dyDescent="0.25">
      <c r="A997" s="73"/>
      <c r="B997" s="71"/>
      <c r="C997" s="94"/>
      <c r="D997" s="68" t="s">
        <v>761</v>
      </c>
      <c r="E997" s="26"/>
      <c r="F997" s="26"/>
      <c r="G997" s="26"/>
      <c r="H997" s="26"/>
      <c r="I997" s="26"/>
      <c r="J997" s="5"/>
      <c r="K997" s="5"/>
      <c r="L997" s="5"/>
      <c r="M997" s="20"/>
      <c r="N997" s="19"/>
    </row>
    <row r="998" spans="1:14" s="7" customFormat="1" x14ac:dyDescent="0.25">
      <c r="A998" s="73"/>
      <c r="B998" s="71"/>
      <c r="C998" s="94"/>
      <c r="D998" s="68" t="s">
        <v>5</v>
      </c>
      <c r="E998" s="26">
        <v>0</v>
      </c>
      <c r="F998" s="26">
        <v>0</v>
      </c>
      <c r="G998" s="26">
        <v>0</v>
      </c>
      <c r="H998" s="26"/>
      <c r="I998" s="26"/>
      <c r="J998" s="5"/>
      <c r="K998" s="5"/>
      <c r="L998" s="5"/>
      <c r="M998" s="20"/>
      <c r="N998" s="19">
        <f t="shared" si="386"/>
        <v>0</v>
      </c>
    </row>
    <row r="999" spans="1:14" s="7" customFormat="1" x14ac:dyDescent="0.25">
      <c r="A999" s="73"/>
      <c r="B999" s="71"/>
      <c r="C999" s="94"/>
      <c r="D999" s="68" t="s">
        <v>13</v>
      </c>
      <c r="E999" s="26">
        <v>0</v>
      </c>
      <c r="F999" s="26">
        <v>0</v>
      </c>
      <c r="G999" s="26">
        <v>0</v>
      </c>
      <c r="H999" s="26"/>
      <c r="I999" s="26"/>
      <c r="J999" s="5"/>
      <c r="K999" s="5"/>
      <c r="L999" s="5"/>
      <c r="M999" s="20"/>
      <c r="N999" s="19">
        <f t="shared" si="386"/>
        <v>0</v>
      </c>
    </row>
    <row r="1000" spans="1:14" s="7" customFormat="1" x14ac:dyDescent="0.25">
      <c r="A1000" s="73" t="s">
        <v>299</v>
      </c>
      <c r="B1000" s="71" t="s">
        <v>300</v>
      </c>
      <c r="C1000" s="94" t="s">
        <v>296</v>
      </c>
      <c r="D1000" s="68" t="s">
        <v>2</v>
      </c>
      <c r="E1000" s="1">
        <f>E1001+E1003+E1005+E1006</f>
        <v>99</v>
      </c>
      <c r="F1000" s="1">
        <f>F1001+F1003+F1005+F1006</f>
        <v>99</v>
      </c>
      <c r="G1000" s="1">
        <f>G1001+G1003+G1005+G1006</f>
        <v>99</v>
      </c>
      <c r="H1000" s="1">
        <f t="shared" ref="H1000:I1000" si="396">H1001+H1003+H1005+H1006</f>
        <v>99</v>
      </c>
      <c r="I1000" s="1">
        <f t="shared" si="396"/>
        <v>99</v>
      </c>
      <c r="J1000" s="5">
        <f t="shared" si="389"/>
        <v>100</v>
      </c>
      <c r="K1000" s="5">
        <f t="shared" si="390"/>
        <v>100</v>
      </c>
      <c r="L1000" s="5">
        <f t="shared" si="391"/>
        <v>100</v>
      </c>
      <c r="M1000" s="20"/>
      <c r="N1000" s="19">
        <f t="shared" si="386"/>
        <v>0</v>
      </c>
    </row>
    <row r="1001" spans="1:14" s="7" customFormat="1" x14ac:dyDescent="0.25">
      <c r="A1001" s="73"/>
      <c r="B1001" s="71"/>
      <c r="C1001" s="94"/>
      <c r="D1001" s="68" t="s">
        <v>46</v>
      </c>
      <c r="E1001" s="1">
        <v>99</v>
      </c>
      <c r="F1001" s="1">
        <v>99</v>
      </c>
      <c r="G1001" s="1">
        <v>99</v>
      </c>
      <c r="H1001" s="26">
        <v>99</v>
      </c>
      <c r="I1001" s="26">
        <v>99</v>
      </c>
      <c r="J1001" s="5">
        <f t="shared" si="389"/>
        <v>100</v>
      </c>
      <c r="K1001" s="5">
        <f t="shared" si="390"/>
        <v>100</v>
      </c>
      <c r="L1001" s="5">
        <f t="shared" si="391"/>
        <v>100</v>
      </c>
      <c r="M1001" s="20"/>
      <c r="N1001" s="19">
        <f t="shared" si="386"/>
        <v>0</v>
      </c>
    </row>
    <row r="1002" spans="1:14" s="7" customFormat="1" ht="30" x14ac:dyDescent="0.25">
      <c r="A1002" s="73"/>
      <c r="B1002" s="71"/>
      <c r="C1002" s="94"/>
      <c r="D1002" s="68" t="s">
        <v>759</v>
      </c>
      <c r="E1002" s="1"/>
      <c r="F1002" s="1"/>
      <c r="G1002" s="1"/>
      <c r="H1002" s="26"/>
      <c r="I1002" s="26"/>
      <c r="J1002" s="5"/>
      <c r="K1002" s="5"/>
      <c r="L1002" s="5"/>
      <c r="M1002" s="20"/>
      <c r="N1002" s="19"/>
    </row>
    <row r="1003" spans="1:14" s="7" customFormat="1" x14ac:dyDescent="0.25">
      <c r="A1003" s="73"/>
      <c r="B1003" s="71"/>
      <c r="C1003" s="94"/>
      <c r="D1003" s="68" t="s">
        <v>760</v>
      </c>
      <c r="E1003" s="1">
        <v>0</v>
      </c>
      <c r="F1003" s="1">
        <v>0</v>
      </c>
      <c r="G1003" s="1">
        <v>0</v>
      </c>
      <c r="H1003" s="26"/>
      <c r="I1003" s="26"/>
      <c r="J1003" s="5"/>
      <c r="K1003" s="5"/>
      <c r="L1003" s="5"/>
      <c r="M1003" s="20"/>
      <c r="N1003" s="19">
        <f t="shared" si="386"/>
        <v>0</v>
      </c>
    </row>
    <row r="1004" spans="1:14" s="7" customFormat="1" ht="30" x14ac:dyDescent="0.25">
      <c r="A1004" s="73"/>
      <c r="B1004" s="71"/>
      <c r="C1004" s="94"/>
      <c r="D1004" s="68" t="s">
        <v>761</v>
      </c>
      <c r="E1004" s="1"/>
      <c r="F1004" s="1"/>
      <c r="G1004" s="1"/>
      <c r="H1004" s="26"/>
      <c r="I1004" s="26"/>
      <c r="J1004" s="5"/>
      <c r="K1004" s="5"/>
      <c r="L1004" s="5"/>
      <c r="M1004" s="20"/>
      <c r="N1004" s="19"/>
    </row>
    <row r="1005" spans="1:14" s="7" customFormat="1" x14ac:dyDescent="0.25">
      <c r="A1005" s="73"/>
      <c r="B1005" s="71"/>
      <c r="C1005" s="94"/>
      <c r="D1005" s="68" t="s">
        <v>5</v>
      </c>
      <c r="E1005" s="1">
        <v>0</v>
      </c>
      <c r="F1005" s="1">
        <v>0</v>
      </c>
      <c r="G1005" s="1">
        <v>0</v>
      </c>
      <c r="H1005" s="26"/>
      <c r="I1005" s="26"/>
      <c r="J1005" s="5"/>
      <c r="K1005" s="5"/>
      <c r="L1005" s="5"/>
      <c r="M1005" s="20"/>
      <c r="N1005" s="19">
        <f t="shared" si="386"/>
        <v>0</v>
      </c>
    </row>
    <row r="1006" spans="1:14" s="7" customFormat="1" x14ac:dyDescent="0.25">
      <c r="A1006" s="73"/>
      <c r="B1006" s="71"/>
      <c r="C1006" s="94"/>
      <c r="D1006" s="68" t="s">
        <v>13</v>
      </c>
      <c r="E1006" s="1">
        <v>0</v>
      </c>
      <c r="F1006" s="1">
        <v>0</v>
      </c>
      <c r="G1006" s="1">
        <v>0</v>
      </c>
      <c r="H1006" s="26"/>
      <c r="I1006" s="26"/>
      <c r="J1006" s="5"/>
      <c r="K1006" s="5"/>
      <c r="L1006" s="5"/>
      <c r="M1006" s="20"/>
      <c r="N1006" s="19">
        <f t="shared" si="386"/>
        <v>0</v>
      </c>
    </row>
    <row r="1007" spans="1:14" s="10" customFormat="1" x14ac:dyDescent="0.25">
      <c r="A1007" s="73" t="s">
        <v>301</v>
      </c>
      <c r="B1007" s="71" t="s">
        <v>302</v>
      </c>
      <c r="C1007" s="94" t="s">
        <v>296</v>
      </c>
      <c r="D1007" s="68" t="s">
        <v>2</v>
      </c>
      <c r="E1007" s="1">
        <f>E1008+E1010+E1012+E1013</f>
        <v>160</v>
      </c>
      <c r="F1007" s="1">
        <f>F1008+F1010+F1012+F1013</f>
        <v>160</v>
      </c>
      <c r="G1007" s="1">
        <f>G1008+G1010+G1012+G1013</f>
        <v>160</v>
      </c>
      <c r="H1007" s="1">
        <f t="shared" ref="H1007:I1007" si="397">H1008+H1010+H1012+H1013</f>
        <v>160</v>
      </c>
      <c r="I1007" s="1">
        <f t="shared" si="397"/>
        <v>160</v>
      </c>
      <c r="J1007" s="5">
        <f t="shared" si="389"/>
        <v>100</v>
      </c>
      <c r="K1007" s="5">
        <f t="shared" si="390"/>
        <v>100</v>
      </c>
      <c r="L1007" s="5">
        <f t="shared" si="391"/>
        <v>100</v>
      </c>
      <c r="M1007" s="20"/>
      <c r="N1007" s="19">
        <f t="shared" si="386"/>
        <v>0</v>
      </c>
    </row>
    <row r="1008" spans="1:14" s="10" customFormat="1" x14ac:dyDescent="0.25">
      <c r="A1008" s="73"/>
      <c r="B1008" s="71"/>
      <c r="C1008" s="94"/>
      <c r="D1008" s="68" t="s">
        <v>46</v>
      </c>
      <c r="E1008" s="4">
        <v>160</v>
      </c>
      <c r="F1008" s="4">
        <v>160</v>
      </c>
      <c r="G1008" s="4">
        <v>160</v>
      </c>
      <c r="H1008" s="26">
        <v>160</v>
      </c>
      <c r="I1008" s="26">
        <v>160</v>
      </c>
      <c r="J1008" s="5">
        <f t="shared" si="389"/>
        <v>100</v>
      </c>
      <c r="K1008" s="5">
        <f t="shared" si="390"/>
        <v>100</v>
      </c>
      <c r="L1008" s="5">
        <f t="shared" si="391"/>
        <v>100</v>
      </c>
      <c r="M1008" s="20"/>
      <c r="N1008" s="19">
        <f t="shared" si="386"/>
        <v>0</v>
      </c>
    </row>
    <row r="1009" spans="1:14" s="10" customFormat="1" ht="30" x14ac:dyDescent="0.25">
      <c r="A1009" s="73"/>
      <c r="B1009" s="71"/>
      <c r="C1009" s="94"/>
      <c r="D1009" s="68" t="s">
        <v>759</v>
      </c>
      <c r="E1009" s="4"/>
      <c r="F1009" s="4"/>
      <c r="G1009" s="4"/>
      <c r="H1009" s="26"/>
      <c r="I1009" s="26"/>
      <c r="J1009" s="5"/>
      <c r="K1009" s="5"/>
      <c r="L1009" s="5"/>
      <c r="M1009" s="20"/>
      <c r="N1009" s="19"/>
    </row>
    <row r="1010" spans="1:14" s="10" customFormat="1" x14ac:dyDescent="0.25">
      <c r="A1010" s="73"/>
      <c r="B1010" s="71"/>
      <c r="C1010" s="94"/>
      <c r="D1010" s="68" t="s">
        <v>760</v>
      </c>
      <c r="E1010" s="1">
        <v>0</v>
      </c>
      <c r="F1010" s="1">
        <v>0</v>
      </c>
      <c r="G1010" s="1">
        <v>0</v>
      </c>
      <c r="H1010" s="26"/>
      <c r="I1010" s="26"/>
      <c r="J1010" s="5"/>
      <c r="K1010" s="5"/>
      <c r="L1010" s="5"/>
      <c r="M1010" s="20"/>
      <c r="N1010" s="19">
        <f t="shared" si="386"/>
        <v>0</v>
      </c>
    </row>
    <row r="1011" spans="1:14" s="10" customFormat="1" ht="30" x14ac:dyDescent="0.25">
      <c r="A1011" s="73"/>
      <c r="B1011" s="71"/>
      <c r="C1011" s="94"/>
      <c r="D1011" s="68" t="s">
        <v>761</v>
      </c>
      <c r="E1011" s="1"/>
      <c r="F1011" s="1"/>
      <c r="G1011" s="1"/>
      <c r="H1011" s="26"/>
      <c r="I1011" s="26"/>
      <c r="J1011" s="5"/>
      <c r="K1011" s="5"/>
      <c r="L1011" s="5"/>
      <c r="M1011" s="20"/>
      <c r="N1011" s="19"/>
    </row>
    <row r="1012" spans="1:14" s="10" customFormat="1" x14ac:dyDescent="0.25">
      <c r="A1012" s="73"/>
      <c r="B1012" s="71"/>
      <c r="C1012" s="94"/>
      <c r="D1012" s="68" t="s">
        <v>5</v>
      </c>
      <c r="E1012" s="1">
        <v>0</v>
      </c>
      <c r="F1012" s="1">
        <v>0</v>
      </c>
      <c r="G1012" s="1">
        <v>0</v>
      </c>
      <c r="H1012" s="26"/>
      <c r="I1012" s="26"/>
      <c r="J1012" s="5"/>
      <c r="K1012" s="5"/>
      <c r="L1012" s="5"/>
      <c r="M1012" s="20"/>
      <c r="N1012" s="19">
        <f t="shared" si="386"/>
        <v>0</v>
      </c>
    </row>
    <row r="1013" spans="1:14" s="10" customFormat="1" x14ac:dyDescent="0.25">
      <c r="A1013" s="73"/>
      <c r="B1013" s="71"/>
      <c r="C1013" s="94"/>
      <c r="D1013" s="68" t="s">
        <v>13</v>
      </c>
      <c r="E1013" s="1">
        <v>0</v>
      </c>
      <c r="F1013" s="1">
        <v>0</v>
      </c>
      <c r="G1013" s="1">
        <v>0</v>
      </c>
      <c r="H1013" s="26"/>
      <c r="I1013" s="26"/>
      <c r="J1013" s="5"/>
      <c r="K1013" s="5"/>
      <c r="L1013" s="5"/>
      <c r="M1013" s="20"/>
      <c r="N1013" s="19">
        <f t="shared" si="386"/>
        <v>0</v>
      </c>
    </row>
    <row r="1014" spans="1:14" s="27" customFormat="1" x14ac:dyDescent="0.25">
      <c r="A1014" s="78">
        <v>45357</v>
      </c>
      <c r="B1014" s="75" t="s">
        <v>652</v>
      </c>
      <c r="C1014" s="75" t="s">
        <v>482</v>
      </c>
      <c r="D1014" s="9" t="s">
        <v>2</v>
      </c>
      <c r="E1014" s="41">
        <f>E1015+E1017+E1019+E1020</f>
        <v>180</v>
      </c>
      <c r="F1014" s="41">
        <f t="shared" ref="F1014:I1014" si="398">F1015+F1017+F1019+F1020</f>
        <v>180</v>
      </c>
      <c r="G1014" s="41">
        <f t="shared" si="398"/>
        <v>180</v>
      </c>
      <c r="H1014" s="41">
        <f t="shared" si="398"/>
        <v>180</v>
      </c>
      <c r="I1014" s="41">
        <f t="shared" si="398"/>
        <v>180</v>
      </c>
      <c r="J1014" s="5">
        <f t="shared" ref="J1014:J1015" si="399">I1014/E1014*100</f>
        <v>100</v>
      </c>
      <c r="K1014" s="5">
        <f t="shared" ref="K1014:K1015" si="400">I1014/F1014*100</f>
        <v>100</v>
      </c>
      <c r="L1014" s="5">
        <f t="shared" ref="L1014:L1015" si="401">H1014/G1014*100</f>
        <v>100</v>
      </c>
      <c r="M1014" s="20"/>
      <c r="N1014" s="19">
        <f t="shared" si="386"/>
        <v>0</v>
      </c>
    </row>
    <row r="1015" spans="1:14" s="27" customFormat="1" x14ac:dyDescent="0.25">
      <c r="A1015" s="79"/>
      <c r="B1015" s="76"/>
      <c r="C1015" s="76"/>
      <c r="D1015" s="9" t="s">
        <v>46</v>
      </c>
      <c r="E1015" s="41">
        <f>E1022</f>
        <v>180</v>
      </c>
      <c r="F1015" s="41">
        <f t="shared" ref="F1015:I1015" si="402">F1022</f>
        <v>180</v>
      </c>
      <c r="G1015" s="41">
        <f t="shared" si="402"/>
        <v>180</v>
      </c>
      <c r="H1015" s="41">
        <f t="shared" si="402"/>
        <v>180</v>
      </c>
      <c r="I1015" s="41">
        <f t="shared" si="402"/>
        <v>180</v>
      </c>
      <c r="J1015" s="5">
        <f t="shared" si="399"/>
        <v>100</v>
      </c>
      <c r="K1015" s="5">
        <f t="shared" si="400"/>
        <v>100</v>
      </c>
      <c r="L1015" s="5">
        <f t="shared" si="401"/>
        <v>100</v>
      </c>
      <c r="M1015" s="20"/>
      <c r="N1015" s="19">
        <f t="shared" si="386"/>
        <v>0</v>
      </c>
    </row>
    <row r="1016" spans="1:14" s="27" customFormat="1" ht="30" x14ac:dyDescent="0.25">
      <c r="A1016" s="79"/>
      <c r="B1016" s="76"/>
      <c r="C1016" s="76"/>
      <c r="D1016" s="68" t="s">
        <v>759</v>
      </c>
      <c r="E1016" s="41"/>
      <c r="F1016" s="41"/>
      <c r="G1016" s="41"/>
      <c r="H1016" s="41"/>
      <c r="I1016" s="41"/>
      <c r="J1016" s="5"/>
      <c r="K1016" s="5"/>
      <c r="L1016" s="5"/>
      <c r="M1016" s="20"/>
      <c r="N1016" s="19"/>
    </row>
    <row r="1017" spans="1:14" s="27" customFormat="1" x14ac:dyDescent="0.25">
      <c r="A1017" s="79"/>
      <c r="B1017" s="76"/>
      <c r="C1017" s="76"/>
      <c r="D1017" s="68" t="s">
        <v>760</v>
      </c>
      <c r="E1017" s="41">
        <f>E1024</f>
        <v>0</v>
      </c>
      <c r="F1017" s="41">
        <f>F1024</f>
        <v>0</v>
      </c>
      <c r="G1017" s="41">
        <f>G1024</f>
        <v>0</v>
      </c>
      <c r="H1017" s="41">
        <f>H1024</f>
        <v>0</v>
      </c>
      <c r="I1017" s="41">
        <f>I1024</f>
        <v>0</v>
      </c>
      <c r="J1017" s="23">
        <v>0</v>
      </c>
      <c r="K1017" s="23">
        <v>0</v>
      </c>
      <c r="L1017" s="23">
        <v>0</v>
      </c>
      <c r="M1017" s="20"/>
      <c r="N1017" s="19">
        <f t="shared" si="386"/>
        <v>0</v>
      </c>
    </row>
    <row r="1018" spans="1:14" s="27" customFormat="1" ht="30" x14ac:dyDescent="0.25">
      <c r="A1018" s="79"/>
      <c r="B1018" s="76"/>
      <c r="C1018" s="76"/>
      <c r="D1018" s="68" t="s">
        <v>761</v>
      </c>
      <c r="E1018" s="41"/>
      <c r="F1018" s="41"/>
      <c r="G1018" s="41"/>
      <c r="H1018" s="41"/>
      <c r="I1018" s="41"/>
      <c r="J1018" s="23"/>
      <c r="K1018" s="23"/>
      <c r="L1018" s="23"/>
      <c r="M1018" s="20"/>
      <c r="N1018" s="19"/>
    </row>
    <row r="1019" spans="1:14" s="27" customFormat="1" x14ac:dyDescent="0.25">
      <c r="A1019" s="79"/>
      <c r="B1019" s="76"/>
      <c r="C1019" s="76"/>
      <c r="D1019" s="9" t="s">
        <v>5</v>
      </c>
      <c r="E1019" s="41">
        <f t="shared" ref="E1019:I1020" si="403">E1026</f>
        <v>0</v>
      </c>
      <c r="F1019" s="41">
        <f t="shared" si="403"/>
        <v>0</v>
      </c>
      <c r="G1019" s="41">
        <f t="shared" si="403"/>
        <v>0</v>
      </c>
      <c r="H1019" s="41">
        <f t="shared" si="403"/>
        <v>0</v>
      </c>
      <c r="I1019" s="41">
        <f t="shared" si="403"/>
        <v>0</v>
      </c>
      <c r="J1019" s="23">
        <v>0</v>
      </c>
      <c r="K1019" s="23">
        <v>0</v>
      </c>
      <c r="L1019" s="23">
        <v>0</v>
      </c>
      <c r="M1019" s="20"/>
      <c r="N1019" s="19">
        <f t="shared" si="386"/>
        <v>0</v>
      </c>
    </row>
    <row r="1020" spans="1:14" s="27" customFormat="1" x14ac:dyDescent="0.25">
      <c r="A1020" s="80"/>
      <c r="B1020" s="77"/>
      <c r="C1020" s="77"/>
      <c r="D1020" s="9" t="s">
        <v>138</v>
      </c>
      <c r="E1020" s="41">
        <f t="shared" si="403"/>
        <v>0</v>
      </c>
      <c r="F1020" s="41">
        <f t="shared" si="403"/>
        <v>0</v>
      </c>
      <c r="G1020" s="41">
        <f t="shared" si="403"/>
        <v>0</v>
      </c>
      <c r="H1020" s="41">
        <f t="shared" si="403"/>
        <v>0</v>
      </c>
      <c r="I1020" s="41">
        <f t="shared" si="403"/>
        <v>0</v>
      </c>
      <c r="J1020" s="23">
        <v>0</v>
      </c>
      <c r="K1020" s="23">
        <v>0</v>
      </c>
      <c r="L1020" s="23">
        <v>0</v>
      </c>
      <c r="M1020" s="20"/>
      <c r="N1020" s="19">
        <f t="shared" si="386"/>
        <v>0</v>
      </c>
    </row>
    <row r="1021" spans="1:14" s="7" customFormat="1" x14ac:dyDescent="0.25">
      <c r="A1021" s="73" t="s">
        <v>303</v>
      </c>
      <c r="B1021" s="71" t="s">
        <v>304</v>
      </c>
      <c r="C1021" s="94" t="s">
        <v>287</v>
      </c>
      <c r="D1021" s="68" t="s">
        <v>2</v>
      </c>
      <c r="E1021" s="26">
        <f>E1022+E1024+E1026+E1027</f>
        <v>180</v>
      </c>
      <c r="F1021" s="26">
        <f>F1022+F1024+F1026+F1027</f>
        <v>180</v>
      </c>
      <c r="G1021" s="26">
        <f>G1022+G1024+G1026+G1027</f>
        <v>180</v>
      </c>
      <c r="H1021" s="26">
        <f t="shared" ref="H1021:I1021" si="404">H1022+H1024+H1026+H1027</f>
        <v>180</v>
      </c>
      <c r="I1021" s="26">
        <f t="shared" si="404"/>
        <v>180</v>
      </c>
      <c r="J1021" s="5">
        <f t="shared" ref="J1021:J1022" si="405">I1021/E1021*100</f>
        <v>100</v>
      </c>
      <c r="K1021" s="5">
        <f t="shared" ref="K1021:K1022" si="406">I1021/F1021*100</f>
        <v>100</v>
      </c>
      <c r="L1021" s="5">
        <f t="shared" ref="L1021:L1022" si="407">H1021/G1021*100</f>
        <v>100</v>
      </c>
      <c r="M1021" s="20"/>
      <c r="N1021" s="19">
        <f t="shared" si="386"/>
        <v>0</v>
      </c>
    </row>
    <row r="1022" spans="1:14" s="7" customFormat="1" x14ac:dyDescent="0.25">
      <c r="A1022" s="73"/>
      <c r="B1022" s="71"/>
      <c r="C1022" s="94"/>
      <c r="D1022" s="68" t="s">
        <v>3</v>
      </c>
      <c r="E1022" s="26">
        <v>180</v>
      </c>
      <c r="F1022" s="26">
        <v>180</v>
      </c>
      <c r="G1022" s="26">
        <v>180</v>
      </c>
      <c r="H1022" s="26">
        <v>180</v>
      </c>
      <c r="I1022" s="26">
        <v>180</v>
      </c>
      <c r="J1022" s="5">
        <f t="shared" si="405"/>
        <v>100</v>
      </c>
      <c r="K1022" s="5">
        <f t="shared" si="406"/>
        <v>100</v>
      </c>
      <c r="L1022" s="5">
        <f t="shared" si="407"/>
        <v>100</v>
      </c>
      <c r="M1022" s="20"/>
      <c r="N1022" s="19">
        <f t="shared" si="386"/>
        <v>0</v>
      </c>
    </row>
    <row r="1023" spans="1:14" s="7" customFormat="1" ht="30" x14ac:dyDescent="0.25">
      <c r="A1023" s="73"/>
      <c r="B1023" s="71"/>
      <c r="C1023" s="94"/>
      <c r="D1023" s="68" t="s">
        <v>759</v>
      </c>
      <c r="E1023" s="26"/>
      <c r="F1023" s="26"/>
      <c r="G1023" s="26"/>
      <c r="H1023" s="26"/>
      <c r="I1023" s="26"/>
      <c r="J1023" s="5"/>
      <c r="K1023" s="5"/>
      <c r="L1023" s="5"/>
      <c r="M1023" s="20"/>
      <c r="N1023" s="19"/>
    </row>
    <row r="1024" spans="1:14" s="7" customFormat="1" x14ac:dyDescent="0.25">
      <c r="A1024" s="73"/>
      <c r="B1024" s="71"/>
      <c r="C1024" s="94"/>
      <c r="D1024" s="68" t="s">
        <v>760</v>
      </c>
      <c r="E1024" s="26">
        <v>0</v>
      </c>
      <c r="F1024" s="26">
        <v>0</v>
      </c>
      <c r="G1024" s="26">
        <v>0</v>
      </c>
      <c r="H1024" s="26"/>
      <c r="I1024" s="26"/>
      <c r="J1024" s="5"/>
      <c r="K1024" s="5"/>
      <c r="L1024" s="5"/>
      <c r="M1024" s="20"/>
      <c r="N1024" s="19">
        <f t="shared" si="386"/>
        <v>0</v>
      </c>
    </row>
    <row r="1025" spans="1:14" s="7" customFormat="1" ht="30" x14ac:dyDescent="0.25">
      <c r="A1025" s="73"/>
      <c r="B1025" s="71"/>
      <c r="C1025" s="94"/>
      <c r="D1025" s="68" t="s">
        <v>761</v>
      </c>
      <c r="E1025" s="26"/>
      <c r="F1025" s="26"/>
      <c r="G1025" s="26"/>
      <c r="H1025" s="26"/>
      <c r="I1025" s="26"/>
      <c r="J1025" s="5"/>
      <c r="K1025" s="5"/>
      <c r="L1025" s="5"/>
      <c r="M1025" s="20"/>
      <c r="N1025" s="19"/>
    </row>
    <row r="1026" spans="1:14" s="7" customFormat="1" x14ac:dyDescent="0.25">
      <c r="A1026" s="73"/>
      <c r="B1026" s="71"/>
      <c r="C1026" s="94"/>
      <c r="D1026" s="68" t="s">
        <v>9</v>
      </c>
      <c r="E1026" s="26">
        <v>0</v>
      </c>
      <c r="F1026" s="26">
        <v>0</v>
      </c>
      <c r="G1026" s="26">
        <v>0</v>
      </c>
      <c r="H1026" s="26"/>
      <c r="I1026" s="26"/>
      <c r="J1026" s="5"/>
      <c r="K1026" s="5"/>
      <c r="L1026" s="5"/>
      <c r="M1026" s="20"/>
      <c r="N1026" s="19">
        <f t="shared" si="386"/>
        <v>0</v>
      </c>
    </row>
    <row r="1027" spans="1:14" s="7" customFormat="1" x14ac:dyDescent="0.25">
      <c r="A1027" s="73"/>
      <c r="B1027" s="71"/>
      <c r="C1027" s="94"/>
      <c r="D1027" s="68" t="s">
        <v>13</v>
      </c>
      <c r="E1027" s="26">
        <v>0</v>
      </c>
      <c r="F1027" s="26">
        <v>0</v>
      </c>
      <c r="G1027" s="26">
        <v>0</v>
      </c>
      <c r="H1027" s="26"/>
      <c r="I1027" s="26"/>
      <c r="J1027" s="5"/>
      <c r="K1027" s="5"/>
      <c r="L1027" s="5"/>
      <c r="M1027" s="20"/>
      <c r="N1027" s="19">
        <f t="shared" si="386"/>
        <v>0</v>
      </c>
    </row>
    <row r="1028" spans="1:14" s="27" customFormat="1" x14ac:dyDescent="0.25">
      <c r="A1028" s="56"/>
      <c r="B1028" s="22"/>
      <c r="C1028" s="22"/>
      <c r="D1028" s="9"/>
      <c r="E1028" s="41">
        <f t="shared" ref="E1028" si="408">SUM(F1028:L1028)</f>
        <v>0</v>
      </c>
      <c r="F1028" s="41"/>
      <c r="G1028" s="41"/>
      <c r="H1028" s="41"/>
      <c r="I1028" s="41"/>
      <c r="J1028" s="23"/>
      <c r="K1028" s="23"/>
      <c r="L1028" s="23"/>
      <c r="M1028" s="20"/>
      <c r="N1028" s="19">
        <f t="shared" si="386"/>
        <v>0</v>
      </c>
    </row>
    <row r="1029" spans="1:14" s="27" customFormat="1" x14ac:dyDescent="0.25">
      <c r="A1029" s="78" t="s">
        <v>305</v>
      </c>
      <c r="B1029" s="75" t="s">
        <v>653</v>
      </c>
      <c r="C1029" s="75" t="s">
        <v>482</v>
      </c>
      <c r="D1029" s="9" t="s">
        <v>2</v>
      </c>
      <c r="E1029" s="43">
        <f>E1030+E1032+E1034+E1035</f>
        <v>2050</v>
      </c>
      <c r="F1029" s="43">
        <f t="shared" ref="F1029:I1029" si="409">F1030+F1032+F1034+F1035</f>
        <v>2050</v>
      </c>
      <c r="G1029" s="43">
        <f t="shared" si="409"/>
        <v>2050</v>
      </c>
      <c r="H1029" s="43">
        <f t="shared" si="409"/>
        <v>2050</v>
      </c>
      <c r="I1029" s="43">
        <f t="shared" si="409"/>
        <v>2050</v>
      </c>
      <c r="J1029" s="5">
        <f t="shared" ref="J1029:J1030" si="410">I1029/E1029*100</f>
        <v>100</v>
      </c>
      <c r="K1029" s="5">
        <f t="shared" ref="K1029:K1030" si="411">I1029/F1029*100</f>
        <v>100</v>
      </c>
      <c r="L1029" s="5">
        <f t="shared" ref="L1029:L1030" si="412">H1029/G1029*100</f>
        <v>100</v>
      </c>
      <c r="M1029" s="20"/>
      <c r="N1029" s="19">
        <f t="shared" si="386"/>
        <v>0</v>
      </c>
    </row>
    <row r="1030" spans="1:14" s="27" customFormat="1" x14ac:dyDescent="0.25">
      <c r="A1030" s="79"/>
      <c r="B1030" s="76"/>
      <c r="C1030" s="76"/>
      <c r="D1030" s="9" t="s">
        <v>46</v>
      </c>
      <c r="E1030" s="41">
        <f>E1037+E1044+E1051+E1058</f>
        <v>2050</v>
      </c>
      <c r="F1030" s="41">
        <f>F1037+F1044+F1051+F1058</f>
        <v>2050</v>
      </c>
      <c r="G1030" s="41">
        <f>G1037+G1044+G1051+G1058</f>
        <v>2050</v>
      </c>
      <c r="H1030" s="41">
        <f>H1037+H1044+H1051+H1058</f>
        <v>2050</v>
      </c>
      <c r="I1030" s="41">
        <f>I1037+I1044+I1051+I1058</f>
        <v>2050</v>
      </c>
      <c r="J1030" s="5">
        <f t="shared" si="410"/>
        <v>100</v>
      </c>
      <c r="K1030" s="5">
        <f t="shared" si="411"/>
        <v>100</v>
      </c>
      <c r="L1030" s="5">
        <f t="shared" si="412"/>
        <v>100</v>
      </c>
      <c r="M1030" s="20"/>
      <c r="N1030" s="19">
        <f t="shared" si="386"/>
        <v>0</v>
      </c>
    </row>
    <row r="1031" spans="1:14" s="27" customFormat="1" ht="30" x14ac:dyDescent="0.25">
      <c r="A1031" s="79"/>
      <c r="B1031" s="76"/>
      <c r="C1031" s="76"/>
      <c r="D1031" s="68" t="s">
        <v>759</v>
      </c>
      <c r="E1031" s="41"/>
      <c r="F1031" s="41"/>
      <c r="G1031" s="41"/>
      <c r="H1031" s="41"/>
      <c r="I1031" s="41"/>
      <c r="J1031" s="5"/>
      <c r="K1031" s="5"/>
      <c r="L1031" s="5"/>
      <c r="M1031" s="20"/>
      <c r="N1031" s="19"/>
    </row>
    <row r="1032" spans="1:14" s="27" customFormat="1" x14ac:dyDescent="0.25">
      <c r="A1032" s="79"/>
      <c r="B1032" s="76"/>
      <c r="C1032" s="76"/>
      <c r="D1032" s="68" t="s">
        <v>760</v>
      </c>
      <c r="E1032" s="43">
        <f>E1039+E1046+E1053+E1060</f>
        <v>0</v>
      </c>
      <c r="F1032" s="43">
        <f>F1039+F1046+F1053+F1060</f>
        <v>0</v>
      </c>
      <c r="G1032" s="43">
        <f>G1039+G1046+G1053+G1060</f>
        <v>0</v>
      </c>
      <c r="H1032" s="43">
        <f>H1039+H1046+H1053+H1060</f>
        <v>0</v>
      </c>
      <c r="I1032" s="43">
        <f>I1039+I1046+I1053+I1060</f>
        <v>0</v>
      </c>
      <c r="J1032" s="23">
        <v>0</v>
      </c>
      <c r="K1032" s="23">
        <v>0</v>
      </c>
      <c r="L1032" s="23">
        <v>0</v>
      </c>
      <c r="M1032" s="20"/>
      <c r="N1032" s="19">
        <f t="shared" si="386"/>
        <v>0</v>
      </c>
    </row>
    <row r="1033" spans="1:14" s="27" customFormat="1" ht="30" x14ac:dyDescent="0.25">
      <c r="A1033" s="79"/>
      <c r="B1033" s="76"/>
      <c r="C1033" s="76"/>
      <c r="D1033" s="68" t="s">
        <v>761</v>
      </c>
      <c r="E1033" s="43"/>
      <c r="F1033" s="43"/>
      <c r="G1033" s="43"/>
      <c r="H1033" s="43"/>
      <c r="I1033" s="43"/>
      <c r="J1033" s="23"/>
      <c r="K1033" s="23"/>
      <c r="L1033" s="23"/>
      <c r="M1033" s="20"/>
      <c r="N1033" s="19"/>
    </row>
    <row r="1034" spans="1:14" s="27" customFormat="1" x14ac:dyDescent="0.25">
      <c r="A1034" s="79"/>
      <c r="B1034" s="76"/>
      <c r="C1034" s="76"/>
      <c r="D1034" s="9" t="s">
        <v>5</v>
      </c>
      <c r="E1034" s="43">
        <f t="shared" ref="E1034:I1035" si="413">E1041+E1048+E1055+E1062</f>
        <v>0</v>
      </c>
      <c r="F1034" s="43">
        <f t="shared" si="413"/>
        <v>0</v>
      </c>
      <c r="G1034" s="43">
        <f t="shared" si="413"/>
        <v>0</v>
      </c>
      <c r="H1034" s="43">
        <f t="shared" si="413"/>
        <v>0</v>
      </c>
      <c r="I1034" s="43">
        <f t="shared" si="413"/>
        <v>0</v>
      </c>
      <c r="J1034" s="23">
        <v>0</v>
      </c>
      <c r="K1034" s="23">
        <v>0</v>
      </c>
      <c r="L1034" s="23">
        <v>0</v>
      </c>
      <c r="M1034" s="20"/>
      <c r="N1034" s="19">
        <f t="shared" si="386"/>
        <v>0</v>
      </c>
    </row>
    <row r="1035" spans="1:14" s="27" customFormat="1" x14ac:dyDescent="0.25">
      <c r="A1035" s="80"/>
      <c r="B1035" s="77"/>
      <c r="C1035" s="77"/>
      <c r="D1035" s="9" t="s">
        <v>138</v>
      </c>
      <c r="E1035" s="43">
        <f t="shared" si="413"/>
        <v>0</v>
      </c>
      <c r="F1035" s="43">
        <f t="shared" si="413"/>
        <v>0</v>
      </c>
      <c r="G1035" s="43">
        <f t="shared" si="413"/>
        <v>0</v>
      </c>
      <c r="H1035" s="43">
        <f t="shared" si="413"/>
        <v>0</v>
      </c>
      <c r="I1035" s="43">
        <f t="shared" si="413"/>
        <v>0</v>
      </c>
      <c r="J1035" s="23">
        <v>0</v>
      </c>
      <c r="K1035" s="23">
        <v>0</v>
      </c>
      <c r="L1035" s="23">
        <v>0</v>
      </c>
      <c r="M1035" s="20"/>
      <c r="N1035" s="19">
        <f t="shared" si="386"/>
        <v>0</v>
      </c>
    </row>
    <row r="1036" spans="1:14" s="7" customFormat="1" x14ac:dyDescent="0.25">
      <c r="A1036" s="73" t="s">
        <v>306</v>
      </c>
      <c r="B1036" s="71" t="s">
        <v>307</v>
      </c>
      <c r="C1036" s="94" t="s">
        <v>308</v>
      </c>
      <c r="D1036" s="68" t="s">
        <v>2</v>
      </c>
      <c r="E1036" s="26">
        <f>E1037</f>
        <v>335</v>
      </c>
      <c r="F1036" s="26">
        <f>F1037</f>
        <v>335</v>
      </c>
      <c r="G1036" s="26">
        <f>G1037</f>
        <v>335</v>
      </c>
      <c r="H1036" s="26">
        <f t="shared" ref="H1036:I1036" si="414">H1037</f>
        <v>335</v>
      </c>
      <c r="I1036" s="26">
        <f t="shared" si="414"/>
        <v>335</v>
      </c>
      <c r="J1036" s="5">
        <f t="shared" ref="J1036:J1051" si="415">I1036/E1036*100</f>
        <v>100</v>
      </c>
      <c r="K1036" s="5">
        <f t="shared" ref="K1036:K1051" si="416">I1036/F1036*100</f>
        <v>100</v>
      </c>
      <c r="L1036" s="5">
        <f t="shared" ref="L1036:L1051" si="417">H1036/G1036*100</f>
        <v>100</v>
      </c>
      <c r="M1036" s="20"/>
      <c r="N1036" s="19">
        <f t="shared" si="386"/>
        <v>0</v>
      </c>
    </row>
    <row r="1037" spans="1:14" s="7" customFormat="1" x14ac:dyDescent="0.25">
      <c r="A1037" s="73"/>
      <c r="B1037" s="71"/>
      <c r="C1037" s="94"/>
      <c r="D1037" s="68" t="s">
        <v>3</v>
      </c>
      <c r="E1037" s="26">
        <v>335</v>
      </c>
      <c r="F1037" s="26">
        <v>335</v>
      </c>
      <c r="G1037" s="26">
        <v>335</v>
      </c>
      <c r="H1037" s="26">
        <v>335</v>
      </c>
      <c r="I1037" s="26">
        <v>335</v>
      </c>
      <c r="J1037" s="5">
        <f t="shared" si="415"/>
        <v>100</v>
      </c>
      <c r="K1037" s="5">
        <f t="shared" si="416"/>
        <v>100</v>
      </c>
      <c r="L1037" s="5">
        <f t="shared" si="417"/>
        <v>100</v>
      </c>
      <c r="M1037" s="20"/>
      <c r="N1037" s="19">
        <f t="shared" si="386"/>
        <v>0</v>
      </c>
    </row>
    <row r="1038" spans="1:14" s="7" customFormat="1" ht="30" x14ac:dyDescent="0.25">
      <c r="A1038" s="73"/>
      <c r="B1038" s="71"/>
      <c r="C1038" s="94"/>
      <c r="D1038" s="68" t="s">
        <v>759</v>
      </c>
      <c r="E1038" s="26"/>
      <c r="F1038" s="26"/>
      <c r="G1038" s="26"/>
      <c r="H1038" s="26"/>
      <c r="I1038" s="26"/>
      <c r="J1038" s="5"/>
      <c r="K1038" s="5"/>
      <c r="L1038" s="5"/>
      <c r="M1038" s="20"/>
      <c r="N1038" s="19"/>
    </row>
    <row r="1039" spans="1:14" s="7" customFormat="1" x14ac:dyDescent="0.25">
      <c r="A1039" s="73"/>
      <c r="B1039" s="71"/>
      <c r="C1039" s="94"/>
      <c r="D1039" s="68" t="s">
        <v>760</v>
      </c>
      <c r="E1039" s="26">
        <v>0</v>
      </c>
      <c r="F1039" s="26">
        <v>0</v>
      </c>
      <c r="G1039" s="26">
        <v>0</v>
      </c>
      <c r="H1039" s="26"/>
      <c r="I1039" s="26"/>
      <c r="J1039" s="5"/>
      <c r="K1039" s="5"/>
      <c r="L1039" s="5"/>
      <c r="M1039" s="20"/>
      <c r="N1039" s="19">
        <f t="shared" si="386"/>
        <v>0</v>
      </c>
    </row>
    <row r="1040" spans="1:14" s="7" customFormat="1" ht="30" x14ac:dyDescent="0.25">
      <c r="A1040" s="73"/>
      <c r="B1040" s="71"/>
      <c r="C1040" s="94"/>
      <c r="D1040" s="68" t="s">
        <v>761</v>
      </c>
      <c r="E1040" s="26"/>
      <c r="F1040" s="26"/>
      <c r="G1040" s="26"/>
      <c r="H1040" s="26"/>
      <c r="I1040" s="26"/>
      <c r="J1040" s="5"/>
      <c r="K1040" s="5"/>
      <c r="L1040" s="5"/>
      <c r="M1040" s="20"/>
      <c r="N1040" s="19"/>
    </row>
    <row r="1041" spans="1:14" s="7" customFormat="1" x14ac:dyDescent="0.25">
      <c r="A1041" s="73"/>
      <c r="B1041" s="71"/>
      <c r="C1041" s="94"/>
      <c r="D1041" s="68" t="s">
        <v>9</v>
      </c>
      <c r="E1041" s="26">
        <v>0</v>
      </c>
      <c r="F1041" s="26">
        <v>0</v>
      </c>
      <c r="G1041" s="26">
        <v>0</v>
      </c>
      <c r="H1041" s="26"/>
      <c r="I1041" s="26"/>
      <c r="J1041" s="5"/>
      <c r="K1041" s="5"/>
      <c r="L1041" s="5"/>
      <c r="M1041" s="20"/>
      <c r="N1041" s="19">
        <f t="shared" si="386"/>
        <v>0</v>
      </c>
    </row>
    <row r="1042" spans="1:14" s="7" customFormat="1" x14ac:dyDescent="0.25">
      <c r="A1042" s="73"/>
      <c r="B1042" s="71"/>
      <c r="C1042" s="94"/>
      <c r="D1042" s="68" t="s">
        <v>13</v>
      </c>
      <c r="E1042" s="26">
        <v>0</v>
      </c>
      <c r="F1042" s="26">
        <v>0</v>
      </c>
      <c r="G1042" s="26">
        <v>0</v>
      </c>
      <c r="H1042" s="26"/>
      <c r="I1042" s="26"/>
      <c r="J1042" s="5"/>
      <c r="K1042" s="5"/>
      <c r="L1042" s="5"/>
      <c r="M1042" s="20"/>
      <c r="N1042" s="19">
        <f t="shared" si="386"/>
        <v>0</v>
      </c>
    </row>
    <row r="1043" spans="1:14" s="7" customFormat="1" x14ac:dyDescent="0.25">
      <c r="A1043" s="73" t="s">
        <v>309</v>
      </c>
      <c r="B1043" s="71" t="s">
        <v>310</v>
      </c>
      <c r="C1043" s="94" t="s">
        <v>308</v>
      </c>
      <c r="D1043" s="68" t="s">
        <v>2</v>
      </c>
      <c r="E1043" s="26">
        <f>E1044+E1046+E1048+E1049</f>
        <v>315</v>
      </c>
      <c r="F1043" s="26">
        <f>F1044+F1046+F1048+F1049</f>
        <v>315</v>
      </c>
      <c r="G1043" s="26">
        <f>G1044+G1046+G1048+G1049</f>
        <v>315</v>
      </c>
      <c r="H1043" s="26">
        <f t="shared" ref="H1043:I1043" si="418">H1044+H1046+H1048+H1049</f>
        <v>315</v>
      </c>
      <c r="I1043" s="26">
        <f t="shared" si="418"/>
        <v>315</v>
      </c>
      <c r="J1043" s="5">
        <f t="shared" si="415"/>
        <v>100</v>
      </c>
      <c r="K1043" s="5">
        <f t="shared" si="416"/>
        <v>100</v>
      </c>
      <c r="L1043" s="5">
        <f t="shared" si="417"/>
        <v>100</v>
      </c>
      <c r="M1043" s="20"/>
      <c r="N1043" s="19">
        <f t="shared" si="386"/>
        <v>0</v>
      </c>
    </row>
    <row r="1044" spans="1:14" s="7" customFormat="1" x14ac:dyDescent="0.25">
      <c r="A1044" s="73"/>
      <c r="B1044" s="71"/>
      <c r="C1044" s="94"/>
      <c r="D1044" s="68" t="s">
        <v>3</v>
      </c>
      <c r="E1044" s="26">
        <v>315</v>
      </c>
      <c r="F1044" s="26">
        <v>315</v>
      </c>
      <c r="G1044" s="26">
        <v>315</v>
      </c>
      <c r="H1044" s="26">
        <v>315</v>
      </c>
      <c r="I1044" s="26">
        <v>315</v>
      </c>
      <c r="J1044" s="5">
        <f t="shared" si="415"/>
        <v>100</v>
      </c>
      <c r="K1044" s="5">
        <f t="shared" si="416"/>
        <v>100</v>
      </c>
      <c r="L1044" s="5">
        <f t="shared" si="417"/>
        <v>100</v>
      </c>
      <c r="M1044" s="20"/>
      <c r="N1044" s="19">
        <f t="shared" si="386"/>
        <v>0</v>
      </c>
    </row>
    <row r="1045" spans="1:14" s="7" customFormat="1" ht="30" x14ac:dyDescent="0.25">
      <c r="A1045" s="73"/>
      <c r="B1045" s="71"/>
      <c r="C1045" s="94"/>
      <c r="D1045" s="68" t="s">
        <v>759</v>
      </c>
      <c r="E1045" s="26"/>
      <c r="F1045" s="26"/>
      <c r="G1045" s="26"/>
      <c r="H1045" s="26"/>
      <c r="I1045" s="26"/>
      <c r="J1045" s="5"/>
      <c r="K1045" s="5"/>
      <c r="L1045" s="5"/>
      <c r="M1045" s="20"/>
      <c r="N1045" s="19"/>
    </row>
    <row r="1046" spans="1:14" s="7" customFormat="1" x14ac:dyDescent="0.25">
      <c r="A1046" s="73"/>
      <c r="B1046" s="71"/>
      <c r="C1046" s="94"/>
      <c r="D1046" s="68" t="s">
        <v>760</v>
      </c>
      <c r="E1046" s="26">
        <v>0</v>
      </c>
      <c r="F1046" s="26">
        <v>0</v>
      </c>
      <c r="G1046" s="26">
        <v>0</v>
      </c>
      <c r="H1046" s="26"/>
      <c r="I1046" s="26"/>
      <c r="J1046" s="5"/>
      <c r="K1046" s="5"/>
      <c r="L1046" s="5"/>
      <c r="M1046" s="20"/>
      <c r="N1046" s="19">
        <f t="shared" si="386"/>
        <v>0</v>
      </c>
    </row>
    <row r="1047" spans="1:14" s="7" customFormat="1" ht="30" x14ac:dyDescent="0.25">
      <c r="A1047" s="73"/>
      <c r="B1047" s="71"/>
      <c r="C1047" s="94"/>
      <c r="D1047" s="68" t="s">
        <v>761</v>
      </c>
      <c r="E1047" s="26"/>
      <c r="F1047" s="26"/>
      <c r="G1047" s="26"/>
      <c r="H1047" s="26"/>
      <c r="I1047" s="26"/>
      <c r="J1047" s="5"/>
      <c r="K1047" s="5"/>
      <c r="L1047" s="5"/>
      <c r="M1047" s="20"/>
      <c r="N1047" s="19"/>
    </row>
    <row r="1048" spans="1:14" s="7" customFormat="1" x14ac:dyDescent="0.25">
      <c r="A1048" s="73"/>
      <c r="B1048" s="71"/>
      <c r="C1048" s="94"/>
      <c r="D1048" s="68" t="s">
        <v>9</v>
      </c>
      <c r="E1048" s="26">
        <v>0</v>
      </c>
      <c r="F1048" s="26">
        <v>0</v>
      </c>
      <c r="G1048" s="26">
        <v>0</v>
      </c>
      <c r="H1048" s="26"/>
      <c r="I1048" s="26"/>
      <c r="J1048" s="5"/>
      <c r="K1048" s="5"/>
      <c r="L1048" s="5"/>
      <c r="M1048" s="20"/>
      <c r="N1048" s="19">
        <f t="shared" si="386"/>
        <v>0</v>
      </c>
    </row>
    <row r="1049" spans="1:14" s="7" customFormat="1" x14ac:dyDescent="0.25">
      <c r="A1049" s="73"/>
      <c r="B1049" s="71"/>
      <c r="C1049" s="94"/>
      <c r="D1049" s="68" t="s">
        <v>13</v>
      </c>
      <c r="E1049" s="26">
        <v>0</v>
      </c>
      <c r="F1049" s="26">
        <v>0</v>
      </c>
      <c r="G1049" s="26">
        <v>0</v>
      </c>
      <c r="H1049" s="26"/>
      <c r="I1049" s="26"/>
      <c r="J1049" s="5"/>
      <c r="K1049" s="5"/>
      <c r="L1049" s="5"/>
      <c r="M1049" s="20"/>
      <c r="N1049" s="19">
        <f t="shared" ref="N1049:N1136" si="419">G1049-H1049</f>
        <v>0</v>
      </c>
    </row>
    <row r="1050" spans="1:14" s="7" customFormat="1" x14ac:dyDescent="0.25">
      <c r="A1050" s="73" t="s">
        <v>311</v>
      </c>
      <c r="B1050" s="71" t="s">
        <v>312</v>
      </c>
      <c r="C1050" s="94" t="s">
        <v>165</v>
      </c>
      <c r="D1050" s="68" t="s">
        <v>2</v>
      </c>
      <c r="E1050" s="26">
        <f>E1051+E1053+E1055+E1056</f>
        <v>1100</v>
      </c>
      <c r="F1050" s="26">
        <f>F1051+F1053+F1055+F1056</f>
        <v>1100</v>
      </c>
      <c r="G1050" s="26">
        <f>G1051+G1053+G1055+G1056</f>
        <v>1100</v>
      </c>
      <c r="H1050" s="26">
        <f t="shared" ref="H1050:I1050" si="420">H1051+H1053+H1055+H1056</f>
        <v>1100</v>
      </c>
      <c r="I1050" s="26">
        <f t="shared" si="420"/>
        <v>1100</v>
      </c>
      <c r="J1050" s="5">
        <f t="shared" si="415"/>
        <v>100</v>
      </c>
      <c r="K1050" s="5">
        <f t="shared" si="416"/>
        <v>100</v>
      </c>
      <c r="L1050" s="5">
        <f t="shared" si="417"/>
        <v>100</v>
      </c>
      <c r="M1050" s="20"/>
      <c r="N1050" s="19">
        <f t="shared" si="419"/>
        <v>0</v>
      </c>
    </row>
    <row r="1051" spans="1:14" s="7" customFormat="1" x14ac:dyDescent="0.25">
      <c r="A1051" s="73"/>
      <c r="B1051" s="71"/>
      <c r="C1051" s="94"/>
      <c r="D1051" s="68" t="s">
        <v>3</v>
      </c>
      <c r="E1051" s="26">
        <v>1100</v>
      </c>
      <c r="F1051" s="26">
        <v>1100</v>
      </c>
      <c r="G1051" s="26">
        <v>1100</v>
      </c>
      <c r="H1051" s="26">
        <v>1100</v>
      </c>
      <c r="I1051" s="26">
        <v>1100</v>
      </c>
      <c r="J1051" s="5">
        <f t="shared" si="415"/>
        <v>100</v>
      </c>
      <c r="K1051" s="5">
        <f t="shared" si="416"/>
        <v>100</v>
      </c>
      <c r="L1051" s="5">
        <f t="shared" si="417"/>
        <v>100</v>
      </c>
      <c r="M1051" s="20"/>
      <c r="N1051" s="19">
        <f t="shared" si="419"/>
        <v>0</v>
      </c>
    </row>
    <row r="1052" spans="1:14" s="7" customFormat="1" ht="30" x14ac:dyDescent="0.25">
      <c r="A1052" s="73"/>
      <c r="B1052" s="71"/>
      <c r="C1052" s="94"/>
      <c r="D1052" s="68" t="s">
        <v>759</v>
      </c>
      <c r="E1052" s="26"/>
      <c r="F1052" s="26"/>
      <c r="G1052" s="26"/>
      <c r="H1052" s="26"/>
      <c r="I1052" s="26"/>
      <c r="J1052" s="5"/>
      <c r="K1052" s="5"/>
      <c r="L1052" s="5"/>
      <c r="M1052" s="20"/>
      <c r="N1052" s="19"/>
    </row>
    <row r="1053" spans="1:14" s="7" customFormat="1" x14ac:dyDescent="0.25">
      <c r="A1053" s="73"/>
      <c r="B1053" s="71"/>
      <c r="C1053" s="94"/>
      <c r="D1053" s="68" t="s">
        <v>760</v>
      </c>
      <c r="E1053" s="26">
        <v>0</v>
      </c>
      <c r="F1053" s="26">
        <v>0</v>
      </c>
      <c r="G1053" s="26">
        <v>0</v>
      </c>
      <c r="H1053" s="26"/>
      <c r="I1053" s="26"/>
      <c r="J1053" s="5"/>
      <c r="K1053" s="5"/>
      <c r="L1053" s="5"/>
      <c r="M1053" s="20"/>
      <c r="N1053" s="19">
        <f t="shared" si="419"/>
        <v>0</v>
      </c>
    </row>
    <row r="1054" spans="1:14" s="7" customFormat="1" ht="30" x14ac:dyDescent="0.25">
      <c r="A1054" s="73"/>
      <c r="B1054" s="71"/>
      <c r="C1054" s="94"/>
      <c r="D1054" s="68" t="s">
        <v>761</v>
      </c>
      <c r="E1054" s="26"/>
      <c r="F1054" s="26"/>
      <c r="G1054" s="26"/>
      <c r="H1054" s="26"/>
      <c r="I1054" s="26"/>
      <c r="J1054" s="5"/>
      <c r="K1054" s="5"/>
      <c r="L1054" s="5"/>
      <c r="M1054" s="20"/>
      <c r="N1054" s="19"/>
    </row>
    <row r="1055" spans="1:14" s="7" customFormat="1" x14ac:dyDescent="0.25">
      <c r="A1055" s="73"/>
      <c r="B1055" s="71"/>
      <c r="C1055" s="94"/>
      <c r="D1055" s="68" t="s">
        <v>9</v>
      </c>
      <c r="E1055" s="26">
        <v>0</v>
      </c>
      <c r="F1055" s="26">
        <v>0</v>
      </c>
      <c r="G1055" s="26">
        <v>0</v>
      </c>
      <c r="H1055" s="26"/>
      <c r="I1055" s="26"/>
      <c r="J1055" s="5"/>
      <c r="K1055" s="5"/>
      <c r="L1055" s="5"/>
      <c r="M1055" s="20"/>
      <c r="N1055" s="19">
        <f t="shared" si="419"/>
        <v>0</v>
      </c>
    </row>
    <row r="1056" spans="1:14" s="7" customFormat="1" x14ac:dyDescent="0.25">
      <c r="A1056" s="73"/>
      <c r="B1056" s="71"/>
      <c r="C1056" s="94"/>
      <c r="D1056" s="68" t="s">
        <v>13</v>
      </c>
      <c r="E1056" s="26">
        <v>0</v>
      </c>
      <c r="F1056" s="26">
        <v>0</v>
      </c>
      <c r="G1056" s="26">
        <v>0</v>
      </c>
      <c r="H1056" s="26"/>
      <c r="I1056" s="26"/>
      <c r="J1056" s="5"/>
      <c r="K1056" s="5"/>
      <c r="L1056" s="5"/>
      <c r="M1056" s="20"/>
      <c r="N1056" s="19">
        <f t="shared" si="419"/>
        <v>0</v>
      </c>
    </row>
    <row r="1057" spans="1:14" s="7" customFormat="1" x14ac:dyDescent="0.25">
      <c r="A1057" s="73" t="s">
        <v>313</v>
      </c>
      <c r="B1057" s="109" t="s">
        <v>314</v>
      </c>
      <c r="C1057" s="109" t="s">
        <v>308</v>
      </c>
      <c r="D1057" s="68" t="s">
        <v>2</v>
      </c>
      <c r="E1057" s="26">
        <f>SUM(E1058:E1063)</f>
        <v>300</v>
      </c>
      <c r="F1057" s="26">
        <f t="shared" ref="F1057:I1057" si="421">SUM(F1058:F1063)</f>
        <v>300</v>
      </c>
      <c r="G1057" s="26">
        <f t="shared" si="421"/>
        <v>300</v>
      </c>
      <c r="H1057" s="26">
        <f t="shared" si="421"/>
        <v>300</v>
      </c>
      <c r="I1057" s="26">
        <f t="shared" si="421"/>
        <v>300</v>
      </c>
      <c r="J1057" s="5">
        <f t="shared" ref="J1057:J1058" si="422">I1057/E1057*100</f>
        <v>100</v>
      </c>
      <c r="K1057" s="5">
        <f t="shared" ref="K1057:K1058" si="423">I1057/F1057*100</f>
        <v>100</v>
      </c>
      <c r="L1057" s="5">
        <f t="shared" ref="L1057:L1058" si="424">H1057/G1057*100</f>
        <v>100</v>
      </c>
      <c r="M1057" s="20"/>
      <c r="N1057" s="19">
        <f t="shared" si="419"/>
        <v>0</v>
      </c>
    </row>
    <row r="1058" spans="1:14" s="7" customFormat="1" x14ac:dyDescent="0.25">
      <c r="A1058" s="73"/>
      <c r="B1058" s="110"/>
      <c r="C1058" s="110"/>
      <c r="D1058" s="68" t="s">
        <v>3</v>
      </c>
      <c r="E1058" s="26">
        <v>300</v>
      </c>
      <c r="F1058" s="26">
        <v>300</v>
      </c>
      <c r="G1058" s="26">
        <v>300</v>
      </c>
      <c r="H1058" s="26">
        <v>300</v>
      </c>
      <c r="I1058" s="26">
        <v>300</v>
      </c>
      <c r="J1058" s="5">
        <f t="shared" si="422"/>
        <v>100</v>
      </c>
      <c r="K1058" s="5">
        <f t="shared" si="423"/>
        <v>100</v>
      </c>
      <c r="L1058" s="5">
        <f t="shared" si="424"/>
        <v>100</v>
      </c>
      <c r="M1058" s="20"/>
      <c r="N1058" s="19">
        <f t="shared" si="419"/>
        <v>0</v>
      </c>
    </row>
    <row r="1059" spans="1:14" s="7" customFormat="1" ht="30" x14ac:dyDescent="0.25">
      <c r="A1059" s="73"/>
      <c r="B1059" s="110"/>
      <c r="C1059" s="110"/>
      <c r="D1059" s="68" t="s">
        <v>759</v>
      </c>
      <c r="E1059" s="26"/>
      <c r="F1059" s="26"/>
      <c r="G1059" s="26"/>
      <c r="H1059" s="26"/>
      <c r="I1059" s="26"/>
      <c r="J1059" s="5"/>
      <c r="K1059" s="5"/>
      <c r="L1059" s="5"/>
      <c r="M1059" s="20"/>
      <c r="N1059" s="19"/>
    </row>
    <row r="1060" spans="1:14" s="7" customFormat="1" x14ac:dyDescent="0.25">
      <c r="A1060" s="73"/>
      <c r="B1060" s="110"/>
      <c r="C1060" s="110"/>
      <c r="D1060" s="68" t="s">
        <v>760</v>
      </c>
      <c r="E1060" s="26">
        <v>0</v>
      </c>
      <c r="F1060" s="26">
        <v>0</v>
      </c>
      <c r="G1060" s="26">
        <v>0</v>
      </c>
      <c r="H1060" s="26"/>
      <c r="I1060" s="26"/>
      <c r="J1060" s="5"/>
      <c r="K1060" s="5"/>
      <c r="L1060" s="5"/>
      <c r="M1060" s="20"/>
      <c r="N1060" s="19">
        <f t="shared" si="419"/>
        <v>0</v>
      </c>
    </row>
    <row r="1061" spans="1:14" s="7" customFormat="1" ht="30" x14ac:dyDescent="0.25">
      <c r="A1061" s="73"/>
      <c r="B1061" s="110"/>
      <c r="C1061" s="110"/>
      <c r="D1061" s="68" t="s">
        <v>761</v>
      </c>
      <c r="E1061" s="26"/>
      <c r="F1061" s="26"/>
      <c r="G1061" s="26"/>
      <c r="H1061" s="26"/>
      <c r="I1061" s="26"/>
      <c r="J1061" s="5"/>
      <c r="K1061" s="5"/>
      <c r="L1061" s="5"/>
      <c r="M1061" s="20"/>
      <c r="N1061" s="19"/>
    </row>
    <row r="1062" spans="1:14" s="7" customFormat="1" x14ac:dyDescent="0.25">
      <c r="A1062" s="73"/>
      <c r="B1062" s="110"/>
      <c r="C1062" s="110"/>
      <c r="D1062" s="68" t="s">
        <v>9</v>
      </c>
      <c r="E1062" s="26">
        <v>0</v>
      </c>
      <c r="F1062" s="26">
        <v>0</v>
      </c>
      <c r="G1062" s="26">
        <v>0</v>
      </c>
      <c r="H1062" s="26"/>
      <c r="I1062" s="26"/>
      <c r="J1062" s="5"/>
      <c r="K1062" s="5"/>
      <c r="L1062" s="5"/>
      <c r="M1062" s="20"/>
      <c r="N1062" s="19">
        <f t="shared" si="419"/>
        <v>0</v>
      </c>
    </row>
    <row r="1063" spans="1:14" s="7" customFormat="1" x14ac:dyDescent="0.25">
      <c r="A1063" s="73"/>
      <c r="B1063" s="111"/>
      <c r="C1063" s="111"/>
      <c r="D1063" s="68" t="s">
        <v>13</v>
      </c>
      <c r="E1063" s="26">
        <v>0</v>
      </c>
      <c r="F1063" s="26">
        <v>0</v>
      </c>
      <c r="G1063" s="26">
        <v>0</v>
      </c>
      <c r="H1063" s="26"/>
      <c r="I1063" s="26"/>
      <c r="J1063" s="5"/>
      <c r="K1063" s="5"/>
      <c r="L1063" s="5"/>
      <c r="M1063" s="20"/>
      <c r="N1063" s="19">
        <f t="shared" si="419"/>
        <v>0</v>
      </c>
    </row>
    <row r="1064" spans="1:14" s="27" customFormat="1" x14ac:dyDescent="0.25">
      <c r="A1064" s="78" t="s">
        <v>315</v>
      </c>
      <c r="B1064" s="75" t="s">
        <v>654</v>
      </c>
      <c r="C1064" s="75" t="s">
        <v>482</v>
      </c>
      <c r="D1064" s="9" t="s">
        <v>2</v>
      </c>
      <c r="E1064" s="41">
        <f>E1065+E1067+E1069+E1070</f>
        <v>834.2</v>
      </c>
      <c r="F1064" s="41">
        <f t="shared" ref="F1064:I1064" si="425">F1065+F1067+F1069+F1070</f>
        <v>834.2</v>
      </c>
      <c r="G1064" s="41">
        <f t="shared" si="425"/>
        <v>834.2</v>
      </c>
      <c r="H1064" s="41">
        <f t="shared" si="425"/>
        <v>834.2</v>
      </c>
      <c r="I1064" s="41">
        <f t="shared" si="425"/>
        <v>834.2</v>
      </c>
      <c r="J1064" s="5">
        <f t="shared" ref="J1064:J1065" si="426">I1064/E1064*100</f>
        <v>100</v>
      </c>
      <c r="K1064" s="5">
        <f t="shared" ref="K1064:K1065" si="427">I1064/F1064*100</f>
        <v>100</v>
      </c>
      <c r="L1064" s="5">
        <f t="shared" ref="L1064:L1065" si="428">H1064/G1064*100</f>
        <v>100</v>
      </c>
      <c r="M1064" s="20"/>
      <c r="N1064" s="19">
        <f t="shared" si="419"/>
        <v>0</v>
      </c>
    </row>
    <row r="1065" spans="1:14" s="27" customFormat="1" x14ac:dyDescent="0.25">
      <c r="A1065" s="79"/>
      <c r="B1065" s="76"/>
      <c r="C1065" s="76"/>
      <c r="D1065" s="9" t="s">
        <v>46</v>
      </c>
      <c r="E1065" s="41">
        <f>E1072+E1079+E1086+E1093+E1100+E1107</f>
        <v>834.2</v>
      </c>
      <c r="F1065" s="41">
        <f t="shared" ref="F1065:I1065" si="429">F1072+F1079+F1086+F1093+F1100+F1107</f>
        <v>834.2</v>
      </c>
      <c r="G1065" s="41">
        <f t="shared" si="429"/>
        <v>834.2</v>
      </c>
      <c r="H1065" s="41">
        <f t="shared" si="429"/>
        <v>834.2</v>
      </c>
      <c r="I1065" s="41">
        <f t="shared" si="429"/>
        <v>834.2</v>
      </c>
      <c r="J1065" s="5">
        <f t="shared" si="426"/>
        <v>100</v>
      </c>
      <c r="K1065" s="5">
        <f t="shared" si="427"/>
        <v>100</v>
      </c>
      <c r="L1065" s="5">
        <f t="shared" si="428"/>
        <v>100</v>
      </c>
      <c r="M1065" s="20"/>
      <c r="N1065" s="19">
        <f t="shared" si="419"/>
        <v>0</v>
      </c>
    </row>
    <row r="1066" spans="1:14" s="27" customFormat="1" ht="30" x14ac:dyDescent="0.25">
      <c r="A1066" s="79"/>
      <c r="B1066" s="76"/>
      <c r="C1066" s="76"/>
      <c r="D1066" s="68" t="s">
        <v>759</v>
      </c>
      <c r="E1066" s="41"/>
      <c r="F1066" s="41"/>
      <c r="G1066" s="41"/>
      <c r="H1066" s="41"/>
      <c r="I1066" s="41"/>
      <c r="J1066" s="5"/>
      <c r="K1066" s="5"/>
      <c r="L1066" s="5"/>
      <c r="M1066" s="20"/>
      <c r="N1066" s="19"/>
    </row>
    <row r="1067" spans="1:14" s="27" customFormat="1" x14ac:dyDescent="0.25">
      <c r="A1067" s="79"/>
      <c r="B1067" s="76"/>
      <c r="C1067" s="76"/>
      <c r="D1067" s="68" t="s">
        <v>760</v>
      </c>
      <c r="E1067" s="41">
        <f>E1074+E1081+E1088+E1095+E1102+E1109</f>
        <v>0</v>
      </c>
      <c r="F1067" s="41">
        <f>F1074+F1081+F1088+F1095+F1102+F1109</f>
        <v>0</v>
      </c>
      <c r="G1067" s="41">
        <f>G1074+G1081+G1088+G1095+G1102+G1109</f>
        <v>0</v>
      </c>
      <c r="H1067" s="41">
        <f>H1074+H1081+H1088+H1095+H1102+H1109</f>
        <v>0</v>
      </c>
      <c r="I1067" s="41">
        <f>I1074+I1081+I1088+I1095+I1102+I1109</f>
        <v>0</v>
      </c>
      <c r="J1067" s="23">
        <v>0</v>
      </c>
      <c r="K1067" s="23">
        <v>0</v>
      </c>
      <c r="L1067" s="23">
        <v>0</v>
      </c>
      <c r="M1067" s="20"/>
      <c r="N1067" s="19">
        <f t="shared" si="419"/>
        <v>0</v>
      </c>
    </row>
    <row r="1068" spans="1:14" s="27" customFormat="1" ht="30" x14ac:dyDescent="0.25">
      <c r="A1068" s="79"/>
      <c r="B1068" s="76"/>
      <c r="C1068" s="76"/>
      <c r="D1068" s="68" t="s">
        <v>761</v>
      </c>
      <c r="E1068" s="41"/>
      <c r="F1068" s="41"/>
      <c r="G1068" s="41"/>
      <c r="H1068" s="41"/>
      <c r="I1068" s="41"/>
      <c r="J1068" s="23"/>
      <c r="K1068" s="23"/>
      <c r="L1068" s="23"/>
      <c r="M1068" s="20"/>
      <c r="N1068" s="19"/>
    </row>
    <row r="1069" spans="1:14" x14ac:dyDescent="0.25">
      <c r="A1069" s="79"/>
      <c r="B1069" s="76"/>
      <c r="C1069" s="76"/>
      <c r="D1069" s="9" t="s">
        <v>5</v>
      </c>
      <c r="E1069" s="41">
        <f t="shared" ref="E1069:I1070" si="430">E1076+E1083+E1090+E1097+E1104+E1111</f>
        <v>0</v>
      </c>
      <c r="F1069" s="41">
        <f t="shared" si="430"/>
        <v>0</v>
      </c>
      <c r="G1069" s="41">
        <f t="shared" si="430"/>
        <v>0</v>
      </c>
      <c r="H1069" s="41">
        <f t="shared" si="430"/>
        <v>0</v>
      </c>
      <c r="I1069" s="41">
        <f t="shared" si="430"/>
        <v>0</v>
      </c>
      <c r="J1069" s="23">
        <v>0</v>
      </c>
      <c r="K1069" s="23">
        <v>0</v>
      </c>
      <c r="L1069" s="23">
        <v>0</v>
      </c>
      <c r="N1069" s="19">
        <f t="shared" si="419"/>
        <v>0</v>
      </c>
    </row>
    <row r="1070" spans="1:14" x14ac:dyDescent="0.25">
      <c r="A1070" s="80"/>
      <c r="B1070" s="77"/>
      <c r="C1070" s="77"/>
      <c r="D1070" s="9" t="s">
        <v>138</v>
      </c>
      <c r="E1070" s="41">
        <f t="shared" si="430"/>
        <v>0</v>
      </c>
      <c r="F1070" s="41">
        <f t="shared" si="430"/>
        <v>0</v>
      </c>
      <c r="G1070" s="41">
        <f t="shared" si="430"/>
        <v>0</v>
      </c>
      <c r="H1070" s="41">
        <f t="shared" si="430"/>
        <v>0</v>
      </c>
      <c r="I1070" s="41">
        <f t="shared" si="430"/>
        <v>0</v>
      </c>
      <c r="J1070" s="23">
        <v>0</v>
      </c>
      <c r="K1070" s="23">
        <v>0</v>
      </c>
      <c r="L1070" s="23">
        <v>0</v>
      </c>
      <c r="N1070" s="19">
        <f t="shared" si="419"/>
        <v>0</v>
      </c>
    </row>
    <row r="1071" spans="1:14" s="7" customFormat="1" x14ac:dyDescent="0.25">
      <c r="A1071" s="73" t="s">
        <v>316</v>
      </c>
      <c r="B1071" s="71" t="s">
        <v>317</v>
      </c>
      <c r="C1071" s="94" t="s">
        <v>287</v>
      </c>
      <c r="D1071" s="68" t="s">
        <v>2</v>
      </c>
      <c r="E1071" s="26">
        <f>E1072+E1074+E1076+E1077</f>
        <v>444.9</v>
      </c>
      <c r="F1071" s="26">
        <f>F1072+F1074+F1076+F1077</f>
        <v>444.9</v>
      </c>
      <c r="G1071" s="26">
        <f>G1072+G1074+G1076+G1077</f>
        <v>444.9</v>
      </c>
      <c r="H1071" s="26">
        <f t="shared" ref="H1071:I1071" si="431">H1072+H1074+H1076+H1077</f>
        <v>444.9</v>
      </c>
      <c r="I1071" s="26">
        <f t="shared" si="431"/>
        <v>444.9</v>
      </c>
      <c r="J1071" s="5">
        <f t="shared" ref="J1071:J1107" si="432">I1071/E1071*100</f>
        <v>100</v>
      </c>
      <c r="K1071" s="5">
        <f t="shared" ref="K1071:K1107" si="433">I1071/F1071*100</f>
        <v>100</v>
      </c>
      <c r="L1071" s="5">
        <f t="shared" ref="L1071:L1107" si="434">H1071/G1071*100</f>
        <v>100</v>
      </c>
      <c r="M1071" s="20"/>
      <c r="N1071" s="19">
        <f t="shared" si="419"/>
        <v>0</v>
      </c>
    </row>
    <row r="1072" spans="1:14" s="7" customFormat="1" x14ac:dyDescent="0.25">
      <c r="A1072" s="73"/>
      <c r="B1072" s="71"/>
      <c r="C1072" s="94"/>
      <c r="D1072" s="68" t="s">
        <v>3</v>
      </c>
      <c r="E1072" s="26">
        <f>450-5.1</f>
        <v>444.9</v>
      </c>
      <c r="F1072" s="26">
        <f>450-5.1</f>
        <v>444.9</v>
      </c>
      <c r="G1072" s="26">
        <f>450-5.1</f>
        <v>444.9</v>
      </c>
      <c r="H1072" s="26">
        <f t="shared" ref="H1072:I1072" si="435">450-5.1</f>
        <v>444.9</v>
      </c>
      <c r="I1072" s="26">
        <f t="shared" si="435"/>
        <v>444.9</v>
      </c>
      <c r="J1072" s="5">
        <f t="shared" si="432"/>
        <v>100</v>
      </c>
      <c r="K1072" s="5">
        <f t="shared" si="433"/>
        <v>100</v>
      </c>
      <c r="L1072" s="5">
        <f t="shared" si="434"/>
        <v>100</v>
      </c>
      <c r="M1072" s="20"/>
      <c r="N1072" s="19">
        <f t="shared" si="419"/>
        <v>0</v>
      </c>
    </row>
    <row r="1073" spans="1:14" s="7" customFormat="1" ht="30" x14ac:dyDescent="0.25">
      <c r="A1073" s="73"/>
      <c r="B1073" s="71"/>
      <c r="C1073" s="94"/>
      <c r="D1073" s="68" t="s">
        <v>759</v>
      </c>
      <c r="E1073" s="26"/>
      <c r="F1073" s="26"/>
      <c r="G1073" s="26"/>
      <c r="H1073" s="26"/>
      <c r="I1073" s="26"/>
      <c r="J1073" s="5"/>
      <c r="K1073" s="5"/>
      <c r="L1073" s="5"/>
      <c r="M1073" s="20"/>
      <c r="N1073" s="19"/>
    </row>
    <row r="1074" spans="1:14" s="7" customFormat="1" x14ac:dyDescent="0.25">
      <c r="A1074" s="73"/>
      <c r="B1074" s="71"/>
      <c r="C1074" s="94"/>
      <c r="D1074" s="68" t="s">
        <v>760</v>
      </c>
      <c r="E1074" s="26">
        <v>0</v>
      </c>
      <c r="F1074" s="26">
        <v>0</v>
      </c>
      <c r="G1074" s="26">
        <v>0</v>
      </c>
      <c r="H1074" s="26"/>
      <c r="I1074" s="26"/>
      <c r="J1074" s="5"/>
      <c r="K1074" s="5"/>
      <c r="L1074" s="5"/>
      <c r="M1074" s="20"/>
      <c r="N1074" s="19">
        <f t="shared" si="419"/>
        <v>0</v>
      </c>
    </row>
    <row r="1075" spans="1:14" s="7" customFormat="1" ht="30" x14ac:dyDescent="0.25">
      <c r="A1075" s="73"/>
      <c r="B1075" s="71"/>
      <c r="C1075" s="94"/>
      <c r="D1075" s="68" t="s">
        <v>761</v>
      </c>
      <c r="E1075" s="26"/>
      <c r="F1075" s="26"/>
      <c r="G1075" s="26"/>
      <c r="H1075" s="26"/>
      <c r="I1075" s="26"/>
      <c r="J1075" s="5"/>
      <c r="K1075" s="5"/>
      <c r="L1075" s="5"/>
      <c r="M1075" s="20"/>
      <c r="N1075" s="19"/>
    </row>
    <row r="1076" spans="1:14" s="7" customFormat="1" x14ac:dyDescent="0.25">
      <c r="A1076" s="73"/>
      <c r="B1076" s="71"/>
      <c r="C1076" s="94"/>
      <c r="D1076" s="68" t="s">
        <v>9</v>
      </c>
      <c r="E1076" s="26">
        <v>0</v>
      </c>
      <c r="F1076" s="26">
        <v>0</v>
      </c>
      <c r="G1076" s="26">
        <v>0</v>
      </c>
      <c r="H1076" s="26"/>
      <c r="I1076" s="26"/>
      <c r="J1076" s="5"/>
      <c r="K1076" s="5"/>
      <c r="L1076" s="5"/>
      <c r="M1076" s="20"/>
      <c r="N1076" s="19">
        <f t="shared" si="419"/>
        <v>0</v>
      </c>
    </row>
    <row r="1077" spans="1:14" s="7" customFormat="1" x14ac:dyDescent="0.25">
      <c r="A1077" s="73"/>
      <c r="B1077" s="71"/>
      <c r="C1077" s="94"/>
      <c r="D1077" s="68" t="s">
        <v>13</v>
      </c>
      <c r="E1077" s="26">
        <v>0</v>
      </c>
      <c r="F1077" s="26">
        <v>0</v>
      </c>
      <c r="G1077" s="26">
        <v>0</v>
      </c>
      <c r="H1077" s="26"/>
      <c r="I1077" s="26"/>
      <c r="J1077" s="5"/>
      <c r="K1077" s="5"/>
      <c r="L1077" s="5"/>
      <c r="M1077" s="20"/>
      <c r="N1077" s="19">
        <f t="shared" si="419"/>
        <v>0</v>
      </c>
    </row>
    <row r="1078" spans="1:14" s="10" customFormat="1" x14ac:dyDescent="0.25">
      <c r="A1078" s="91" t="s">
        <v>318</v>
      </c>
      <c r="B1078" s="71" t="s">
        <v>319</v>
      </c>
      <c r="C1078" s="94" t="s">
        <v>296</v>
      </c>
      <c r="D1078" s="68" t="s">
        <v>2</v>
      </c>
      <c r="E1078" s="1">
        <f>E1079</f>
        <v>91.6</v>
      </c>
      <c r="F1078" s="1">
        <f>F1079</f>
        <v>91.6</v>
      </c>
      <c r="G1078" s="1">
        <f>G1079</f>
        <v>91.6</v>
      </c>
      <c r="H1078" s="1">
        <f t="shared" ref="H1078:I1078" si="436">H1079</f>
        <v>91.6</v>
      </c>
      <c r="I1078" s="1">
        <f t="shared" si="436"/>
        <v>91.6</v>
      </c>
      <c r="J1078" s="5">
        <f t="shared" si="432"/>
        <v>100</v>
      </c>
      <c r="K1078" s="5">
        <f t="shared" si="433"/>
        <v>100</v>
      </c>
      <c r="L1078" s="5">
        <f t="shared" si="434"/>
        <v>100</v>
      </c>
      <c r="M1078" s="20"/>
      <c r="N1078" s="19">
        <f t="shared" si="419"/>
        <v>0</v>
      </c>
    </row>
    <row r="1079" spans="1:14" s="10" customFormat="1" x14ac:dyDescent="0.25">
      <c r="A1079" s="91"/>
      <c r="B1079" s="71"/>
      <c r="C1079" s="94"/>
      <c r="D1079" s="68" t="s">
        <v>3</v>
      </c>
      <c r="E1079" s="1">
        <v>91.6</v>
      </c>
      <c r="F1079" s="1">
        <v>91.6</v>
      </c>
      <c r="G1079" s="1">
        <v>91.6</v>
      </c>
      <c r="H1079" s="26">
        <v>91.6</v>
      </c>
      <c r="I1079" s="26">
        <v>91.6</v>
      </c>
      <c r="J1079" s="5">
        <f t="shared" si="432"/>
        <v>100</v>
      </c>
      <c r="K1079" s="5">
        <f t="shared" si="433"/>
        <v>100</v>
      </c>
      <c r="L1079" s="5">
        <f t="shared" si="434"/>
        <v>100</v>
      </c>
      <c r="M1079" s="20"/>
      <c r="N1079" s="19">
        <f t="shared" si="419"/>
        <v>0</v>
      </c>
    </row>
    <row r="1080" spans="1:14" s="10" customFormat="1" ht="30" x14ac:dyDescent="0.25">
      <c r="A1080" s="91"/>
      <c r="B1080" s="71"/>
      <c r="C1080" s="94"/>
      <c r="D1080" s="68" t="s">
        <v>759</v>
      </c>
      <c r="E1080" s="1"/>
      <c r="F1080" s="1"/>
      <c r="G1080" s="1"/>
      <c r="H1080" s="26"/>
      <c r="I1080" s="26"/>
      <c r="J1080" s="5"/>
      <c r="K1080" s="5"/>
      <c r="L1080" s="5"/>
      <c r="M1080" s="20"/>
      <c r="N1080" s="19"/>
    </row>
    <row r="1081" spans="1:14" s="10" customFormat="1" x14ac:dyDescent="0.25">
      <c r="A1081" s="91"/>
      <c r="B1081" s="71"/>
      <c r="C1081" s="94"/>
      <c r="D1081" s="68" t="s">
        <v>760</v>
      </c>
      <c r="E1081" s="1">
        <v>0</v>
      </c>
      <c r="F1081" s="1">
        <v>0</v>
      </c>
      <c r="G1081" s="1">
        <v>0</v>
      </c>
      <c r="H1081" s="26"/>
      <c r="I1081" s="26"/>
      <c r="J1081" s="5"/>
      <c r="K1081" s="5"/>
      <c r="L1081" s="5"/>
      <c r="M1081" s="20"/>
      <c r="N1081" s="19">
        <f t="shared" si="419"/>
        <v>0</v>
      </c>
    </row>
    <row r="1082" spans="1:14" s="10" customFormat="1" ht="30" x14ac:dyDescent="0.25">
      <c r="A1082" s="91"/>
      <c r="B1082" s="71"/>
      <c r="C1082" s="94"/>
      <c r="D1082" s="68" t="s">
        <v>761</v>
      </c>
      <c r="E1082" s="1"/>
      <c r="F1082" s="1"/>
      <c r="G1082" s="1"/>
      <c r="H1082" s="26"/>
      <c r="I1082" s="26"/>
      <c r="J1082" s="5"/>
      <c r="K1082" s="5"/>
      <c r="L1082" s="5"/>
      <c r="M1082" s="20"/>
      <c r="N1082" s="19"/>
    </row>
    <row r="1083" spans="1:14" s="10" customFormat="1" x14ac:dyDescent="0.25">
      <c r="A1083" s="91"/>
      <c r="B1083" s="71"/>
      <c r="C1083" s="94"/>
      <c r="D1083" s="68" t="s">
        <v>9</v>
      </c>
      <c r="E1083" s="1">
        <v>0</v>
      </c>
      <c r="F1083" s="1">
        <v>0</v>
      </c>
      <c r="G1083" s="1">
        <v>0</v>
      </c>
      <c r="H1083" s="26"/>
      <c r="I1083" s="26"/>
      <c r="J1083" s="5"/>
      <c r="K1083" s="5"/>
      <c r="L1083" s="5"/>
      <c r="M1083" s="20"/>
      <c r="N1083" s="19">
        <f t="shared" si="419"/>
        <v>0</v>
      </c>
    </row>
    <row r="1084" spans="1:14" s="10" customFormat="1" x14ac:dyDescent="0.25">
      <c r="A1084" s="91"/>
      <c r="B1084" s="71"/>
      <c r="C1084" s="94"/>
      <c r="D1084" s="68" t="s">
        <v>13</v>
      </c>
      <c r="E1084" s="1">
        <v>0</v>
      </c>
      <c r="F1084" s="1">
        <v>0</v>
      </c>
      <c r="G1084" s="1">
        <v>0</v>
      </c>
      <c r="H1084" s="26"/>
      <c r="I1084" s="26"/>
      <c r="J1084" s="5"/>
      <c r="K1084" s="5"/>
      <c r="L1084" s="5"/>
      <c r="M1084" s="20"/>
      <c r="N1084" s="19">
        <f t="shared" si="419"/>
        <v>0</v>
      </c>
    </row>
    <row r="1085" spans="1:14" s="10" customFormat="1" x14ac:dyDescent="0.25">
      <c r="A1085" s="73" t="s">
        <v>320</v>
      </c>
      <c r="B1085" s="71" t="s">
        <v>321</v>
      </c>
      <c r="C1085" s="94" t="s">
        <v>296</v>
      </c>
      <c r="D1085" s="68" t="s">
        <v>2</v>
      </c>
      <c r="E1085" s="1">
        <f>E1086</f>
        <v>81.599999999999994</v>
      </c>
      <c r="F1085" s="1">
        <f>F1086</f>
        <v>81.599999999999994</v>
      </c>
      <c r="G1085" s="1">
        <f>G1086</f>
        <v>81.599999999999994</v>
      </c>
      <c r="H1085" s="1">
        <f t="shared" ref="H1085:I1085" si="437">H1086</f>
        <v>81.599999999999994</v>
      </c>
      <c r="I1085" s="1">
        <f t="shared" si="437"/>
        <v>81.599999999999994</v>
      </c>
      <c r="J1085" s="5">
        <f t="shared" si="432"/>
        <v>100</v>
      </c>
      <c r="K1085" s="5">
        <f t="shared" si="433"/>
        <v>100</v>
      </c>
      <c r="L1085" s="5">
        <f t="shared" si="434"/>
        <v>100</v>
      </c>
      <c r="M1085" s="20"/>
      <c r="N1085" s="19">
        <f t="shared" si="419"/>
        <v>0</v>
      </c>
    </row>
    <row r="1086" spans="1:14" s="10" customFormat="1" x14ac:dyDescent="0.25">
      <c r="A1086" s="73"/>
      <c r="B1086" s="71"/>
      <c r="C1086" s="94"/>
      <c r="D1086" s="68" t="s">
        <v>3</v>
      </c>
      <c r="E1086" s="1">
        <v>81.599999999999994</v>
      </c>
      <c r="F1086" s="1">
        <v>81.599999999999994</v>
      </c>
      <c r="G1086" s="1">
        <v>81.599999999999994</v>
      </c>
      <c r="H1086" s="26">
        <v>81.599999999999994</v>
      </c>
      <c r="I1086" s="26">
        <v>81.599999999999994</v>
      </c>
      <c r="J1086" s="5">
        <f t="shared" si="432"/>
        <v>100</v>
      </c>
      <c r="K1086" s="5">
        <f t="shared" si="433"/>
        <v>100</v>
      </c>
      <c r="L1086" s="5">
        <f t="shared" si="434"/>
        <v>100</v>
      </c>
      <c r="M1086" s="20"/>
      <c r="N1086" s="19">
        <f t="shared" si="419"/>
        <v>0</v>
      </c>
    </row>
    <row r="1087" spans="1:14" s="10" customFormat="1" ht="30" x14ac:dyDescent="0.25">
      <c r="A1087" s="73"/>
      <c r="B1087" s="71"/>
      <c r="C1087" s="94"/>
      <c r="D1087" s="68" t="s">
        <v>759</v>
      </c>
      <c r="E1087" s="1"/>
      <c r="F1087" s="1"/>
      <c r="G1087" s="1"/>
      <c r="H1087" s="26"/>
      <c r="I1087" s="26"/>
      <c r="J1087" s="5"/>
      <c r="K1087" s="5"/>
      <c r="L1087" s="5"/>
      <c r="M1087" s="20"/>
      <c r="N1087" s="19"/>
    </row>
    <row r="1088" spans="1:14" s="10" customFormat="1" x14ac:dyDescent="0.25">
      <c r="A1088" s="73"/>
      <c r="B1088" s="71"/>
      <c r="C1088" s="94"/>
      <c r="D1088" s="68" t="s">
        <v>760</v>
      </c>
      <c r="E1088" s="1">
        <v>0</v>
      </c>
      <c r="F1088" s="1">
        <v>0</v>
      </c>
      <c r="G1088" s="1">
        <v>0</v>
      </c>
      <c r="H1088" s="26"/>
      <c r="I1088" s="26"/>
      <c r="J1088" s="5"/>
      <c r="K1088" s="5"/>
      <c r="L1088" s="5"/>
      <c r="M1088" s="20"/>
      <c r="N1088" s="19">
        <f t="shared" si="419"/>
        <v>0</v>
      </c>
    </row>
    <row r="1089" spans="1:14" s="10" customFormat="1" ht="30" x14ac:dyDescent="0.25">
      <c r="A1089" s="73"/>
      <c r="B1089" s="71"/>
      <c r="C1089" s="94"/>
      <c r="D1089" s="68" t="s">
        <v>761</v>
      </c>
      <c r="E1089" s="1"/>
      <c r="F1089" s="1"/>
      <c r="G1089" s="1"/>
      <c r="H1089" s="26"/>
      <c r="I1089" s="26"/>
      <c r="J1089" s="5"/>
      <c r="K1089" s="5"/>
      <c r="L1089" s="5"/>
      <c r="M1089" s="20"/>
      <c r="N1089" s="19"/>
    </row>
    <row r="1090" spans="1:14" s="10" customFormat="1" x14ac:dyDescent="0.25">
      <c r="A1090" s="73"/>
      <c r="B1090" s="71"/>
      <c r="C1090" s="94"/>
      <c r="D1090" s="68" t="s">
        <v>9</v>
      </c>
      <c r="E1090" s="1">
        <v>0</v>
      </c>
      <c r="F1090" s="1">
        <v>0</v>
      </c>
      <c r="G1090" s="1">
        <v>0</v>
      </c>
      <c r="H1090" s="26"/>
      <c r="I1090" s="26"/>
      <c r="J1090" s="5"/>
      <c r="K1090" s="5"/>
      <c r="L1090" s="5"/>
      <c r="M1090" s="20"/>
      <c r="N1090" s="19">
        <f t="shared" si="419"/>
        <v>0</v>
      </c>
    </row>
    <row r="1091" spans="1:14" s="10" customFormat="1" x14ac:dyDescent="0.25">
      <c r="A1091" s="73"/>
      <c r="B1091" s="71"/>
      <c r="C1091" s="94"/>
      <c r="D1091" s="68" t="s">
        <v>13</v>
      </c>
      <c r="E1091" s="1">
        <v>0</v>
      </c>
      <c r="F1091" s="1">
        <v>0</v>
      </c>
      <c r="G1091" s="1">
        <v>0</v>
      </c>
      <c r="H1091" s="26"/>
      <c r="I1091" s="26"/>
      <c r="J1091" s="5"/>
      <c r="K1091" s="5"/>
      <c r="L1091" s="5"/>
      <c r="M1091" s="20"/>
      <c r="N1091" s="19">
        <f t="shared" si="419"/>
        <v>0</v>
      </c>
    </row>
    <row r="1092" spans="1:14" s="10" customFormat="1" x14ac:dyDescent="0.25">
      <c r="A1092" s="91" t="s">
        <v>322</v>
      </c>
      <c r="B1092" s="71" t="s">
        <v>323</v>
      </c>
      <c r="C1092" s="94" t="s">
        <v>296</v>
      </c>
      <c r="D1092" s="68" t="s">
        <v>2</v>
      </c>
      <c r="E1092" s="1">
        <f>E1093</f>
        <v>41.2</v>
      </c>
      <c r="F1092" s="1">
        <f>F1093</f>
        <v>41.2</v>
      </c>
      <c r="G1092" s="1">
        <f>G1093</f>
        <v>41.2</v>
      </c>
      <c r="H1092" s="1">
        <f t="shared" ref="H1092:I1092" si="438">H1093</f>
        <v>41.2</v>
      </c>
      <c r="I1092" s="1">
        <f t="shared" si="438"/>
        <v>41.2</v>
      </c>
      <c r="J1092" s="5">
        <f t="shared" si="432"/>
        <v>100</v>
      </c>
      <c r="K1092" s="5">
        <f t="shared" si="433"/>
        <v>100</v>
      </c>
      <c r="L1092" s="5">
        <f t="shared" si="434"/>
        <v>100</v>
      </c>
      <c r="M1092" s="20"/>
      <c r="N1092" s="19">
        <f t="shared" si="419"/>
        <v>0</v>
      </c>
    </row>
    <row r="1093" spans="1:14" s="10" customFormat="1" x14ac:dyDescent="0.25">
      <c r="A1093" s="91"/>
      <c r="B1093" s="71"/>
      <c r="C1093" s="94"/>
      <c r="D1093" s="68" t="s">
        <v>3</v>
      </c>
      <c r="E1093" s="1">
        <v>41.2</v>
      </c>
      <c r="F1093" s="1">
        <v>41.2</v>
      </c>
      <c r="G1093" s="1">
        <v>41.2</v>
      </c>
      <c r="H1093" s="26">
        <v>41.2</v>
      </c>
      <c r="I1093" s="26">
        <v>41.2</v>
      </c>
      <c r="J1093" s="5">
        <f t="shared" si="432"/>
        <v>100</v>
      </c>
      <c r="K1093" s="5">
        <f t="shared" si="433"/>
        <v>100</v>
      </c>
      <c r="L1093" s="5">
        <f t="shared" si="434"/>
        <v>100</v>
      </c>
      <c r="M1093" s="20"/>
      <c r="N1093" s="19">
        <f t="shared" si="419"/>
        <v>0</v>
      </c>
    </row>
    <row r="1094" spans="1:14" s="10" customFormat="1" ht="30" x14ac:dyDescent="0.25">
      <c r="A1094" s="91"/>
      <c r="B1094" s="71"/>
      <c r="C1094" s="94"/>
      <c r="D1094" s="68" t="s">
        <v>759</v>
      </c>
      <c r="E1094" s="1"/>
      <c r="F1094" s="1"/>
      <c r="G1094" s="1"/>
      <c r="H1094" s="26"/>
      <c r="I1094" s="26"/>
      <c r="J1094" s="5"/>
      <c r="K1094" s="5"/>
      <c r="L1094" s="5"/>
      <c r="M1094" s="20"/>
      <c r="N1094" s="19"/>
    </row>
    <row r="1095" spans="1:14" s="10" customFormat="1" x14ac:dyDescent="0.25">
      <c r="A1095" s="91"/>
      <c r="B1095" s="71"/>
      <c r="C1095" s="94"/>
      <c r="D1095" s="68" t="s">
        <v>760</v>
      </c>
      <c r="E1095" s="1">
        <v>0</v>
      </c>
      <c r="F1095" s="1">
        <v>0</v>
      </c>
      <c r="G1095" s="1">
        <v>0</v>
      </c>
      <c r="H1095" s="26"/>
      <c r="I1095" s="26"/>
      <c r="J1095" s="5"/>
      <c r="K1095" s="5"/>
      <c r="L1095" s="5"/>
      <c r="M1095" s="20"/>
      <c r="N1095" s="19">
        <f t="shared" si="419"/>
        <v>0</v>
      </c>
    </row>
    <row r="1096" spans="1:14" s="10" customFormat="1" ht="30" x14ac:dyDescent="0.25">
      <c r="A1096" s="91"/>
      <c r="B1096" s="71"/>
      <c r="C1096" s="94"/>
      <c r="D1096" s="68" t="s">
        <v>761</v>
      </c>
      <c r="E1096" s="1"/>
      <c r="F1096" s="1"/>
      <c r="G1096" s="1"/>
      <c r="H1096" s="26"/>
      <c r="I1096" s="26"/>
      <c r="J1096" s="5"/>
      <c r="K1096" s="5"/>
      <c r="L1096" s="5"/>
      <c r="M1096" s="20"/>
      <c r="N1096" s="19"/>
    </row>
    <row r="1097" spans="1:14" s="10" customFormat="1" x14ac:dyDescent="0.25">
      <c r="A1097" s="91"/>
      <c r="B1097" s="71"/>
      <c r="C1097" s="94"/>
      <c r="D1097" s="68" t="s">
        <v>9</v>
      </c>
      <c r="E1097" s="1">
        <v>0</v>
      </c>
      <c r="F1097" s="1">
        <v>0</v>
      </c>
      <c r="G1097" s="1">
        <v>0</v>
      </c>
      <c r="H1097" s="26"/>
      <c r="I1097" s="26"/>
      <c r="J1097" s="5"/>
      <c r="K1097" s="5"/>
      <c r="L1097" s="5"/>
      <c r="M1097" s="20"/>
      <c r="N1097" s="19">
        <f t="shared" si="419"/>
        <v>0</v>
      </c>
    </row>
    <row r="1098" spans="1:14" s="10" customFormat="1" x14ac:dyDescent="0.25">
      <c r="A1098" s="91"/>
      <c r="B1098" s="71"/>
      <c r="C1098" s="94"/>
      <c r="D1098" s="68" t="s">
        <v>13</v>
      </c>
      <c r="E1098" s="1">
        <v>0</v>
      </c>
      <c r="F1098" s="1">
        <v>0</v>
      </c>
      <c r="G1098" s="1">
        <v>0</v>
      </c>
      <c r="H1098" s="26"/>
      <c r="I1098" s="26"/>
      <c r="J1098" s="5"/>
      <c r="K1098" s="5"/>
      <c r="L1098" s="5"/>
      <c r="M1098" s="20"/>
      <c r="N1098" s="19">
        <f t="shared" si="419"/>
        <v>0</v>
      </c>
    </row>
    <row r="1099" spans="1:14" s="10" customFormat="1" x14ac:dyDescent="0.25">
      <c r="A1099" s="91" t="s">
        <v>324</v>
      </c>
      <c r="B1099" s="71" t="s">
        <v>325</v>
      </c>
      <c r="C1099" s="94" t="s">
        <v>296</v>
      </c>
      <c r="D1099" s="68" t="s">
        <v>2</v>
      </c>
      <c r="E1099" s="1">
        <f>E1100</f>
        <v>79.8</v>
      </c>
      <c r="F1099" s="1">
        <f>F1100</f>
        <v>79.8</v>
      </c>
      <c r="G1099" s="1">
        <f>G1100</f>
        <v>79.8</v>
      </c>
      <c r="H1099" s="1">
        <f t="shared" ref="H1099:I1099" si="439">H1100</f>
        <v>79.8</v>
      </c>
      <c r="I1099" s="1">
        <f t="shared" si="439"/>
        <v>79.8</v>
      </c>
      <c r="J1099" s="5">
        <f t="shared" si="432"/>
        <v>100</v>
      </c>
      <c r="K1099" s="5">
        <f t="shared" si="433"/>
        <v>100</v>
      </c>
      <c r="L1099" s="5">
        <f t="shared" si="434"/>
        <v>100</v>
      </c>
      <c r="M1099" s="20"/>
      <c r="N1099" s="19">
        <f t="shared" si="419"/>
        <v>0</v>
      </c>
    </row>
    <row r="1100" spans="1:14" s="10" customFormat="1" x14ac:dyDescent="0.25">
      <c r="A1100" s="91"/>
      <c r="B1100" s="71"/>
      <c r="C1100" s="94"/>
      <c r="D1100" s="68" t="s">
        <v>3</v>
      </c>
      <c r="E1100" s="1">
        <v>79.8</v>
      </c>
      <c r="F1100" s="1">
        <v>79.8</v>
      </c>
      <c r="G1100" s="1">
        <v>79.8</v>
      </c>
      <c r="H1100" s="1">
        <v>79.8</v>
      </c>
      <c r="I1100" s="1">
        <v>79.8</v>
      </c>
      <c r="J1100" s="5">
        <f t="shared" si="432"/>
        <v>100</v>
      </c>
      <c r="K1100" s="5">
        <f t="shared" si="433"/>
        <v>100</v>
      </c>
      <c r="L1100" s="5">
        <f t="shared" si="434"/>
        <v>100</v>
      </c>
      <c r="M1100" s="20"/>
      <c r="N1100" s="19">
        <f t="shared" si="419"/>
        <v>0</v>
      </c>
    </row>
    <row r="1101" spans="1:14" s="10" customFormat="1" ht="30" x14ac:dyDescent="0.25">
      <c r="A1101" s="91"/>
      <c r="B1101" s="71"/>
      <c r="C1101" s="94"/>
      <c r="D1101" s="68" t="s">
        <v>759</v>
      </c>
      <c r="E1101" s="1"/>
      <c r="F1101" s="1"/>
      <c r="G1101" s="1"/>
      <c r="H1101" s="1"/>
      <c r="I1101" s="1"/>
      <c r="J1101" s="5"/>
      <c r="K1101" s="5"/>
      <c r="L1101" s="5"/>
      <c r="M1101" s="20"/>
      <c r="N1101" s="19"/>
    </row>
    <row r="1102" spans="1:14" s="10" customFormat="1" x14ac:dyDescent="0.25">
      <c r="A1102" s="91"/>
      <c r="B1102" s="71"/>
      <c r="C1102" s="94"/>
      <c r="D1102" s="68" t="s">
        <v>760</v>
      </c>
      <c r="E1102" s="1">
        <v>0</v>
      </c>
      <c r="F1102" s="1">
        <v>0</v>
      </c>
      <c r="G1102" s="1">
        <v>0</v>
      </c>
      <c r="H1102" s="26"/>
      <c r="I1102" s="26"/>
      <c r="J1102" s="5"/>
      <c r="K1102" s="5"/>
      <c r="L1102" s="5"/>
      <c r="M1102" s="20"/>
      <c r="N1102" s="19">
        <f t="shared" si="419"/>
        <v>0</v>
      </c>
    </row>
    <row r="1103" spans="1:14" s="10" customFormat="1" ht="30" x14ac:dyDescent="0.25">
      <c r="A1103" s="91"/>
      <c r="B1103" s="71"/>
      <c r="C1103" s="94"/>
      <c r="D1103" s="68" t="s">
        <v>761</v>
      </c>
      <c r="E1103" s="1"/>
      <c r="F1103" s="1"/>
      <c r="G1103" s="1"/>
      <c r="H1103" s="26"/>
      <c r="I1103" s="26"/>
      <c r="J1103" s="5"/>
      <c r="K1103" s="5"/>
      <c r="L1103" s="5"/>
      <c r="M1103" s="20"/>
      <c r="N1103" s="19"/>
    </row>
    <row r="1104" spans="1:14" s="10" customFormat="1" x14ac:dyDescent="0.25">
      <c r="A1104" s="91"/>
      <c r="B1104" s="71"/>
      <c r="C1104" s="94"/>
      <c r="D1104" s="68" t="s">
        <v>9</v>
      </c>
      <c r="E1104" s="1">
        <v>0</v>
      </c>
      <c r="F1104" s="1">
        <v>0</v>
      </c>
      <c r="G1104" s="1">
        <v>0</v>
      </c>
      <c r="H1104" s="26"/>
      <c r="I1104" s="26"/>
      <c r="J1104" s="5"/>
      <c r="K1104" s="5"/>
      <c r="L1104" s="5"/>
      <c r="M1104" s="20"/>
      <c r="N1104" s="19">
        <f t="shared" si="419"/>
        <v>0</v>
      </c>
    </row>
    <row r="1105" spans="1:14" s="10" customFormat="1" x14ac:dyDescent="0.25">
      <c r="A1105" s="91"/>
      <c r="B1105" s="71"/>
      <c r="C1105" s="94"/>
      <c r="D1105" s="68" t="s">
        <v>13</v>
      </c>
      <c r="E1105" s="1">
        <v>0</v>
      </c>
      <c r="F1105" s="1">
        <v>0</v>
      </c>
      <c r="G1105" s="1">
        <v>0</v>
      </c>
      <c r="H1105" s="26"/>
      <c r="I1105" s="26"/>
      <c r="J1105" s="5"/>
      <c r="K1105" s="5"/>
      <c r="L1105" s="5"/>
      <c r="M1105" s="20"/>
      <c r="N1105" s="19">
        <f t="shared" si="419"/>
        <v>0</v>
      </c>
    </row>
    <row r="1106" spans="1:14" s="10" customFormat="1" x14ac:dyDescent="0.25">
      <c r="A1106" s="73" t="s">
        <v>326</v>
      </c>
      <c r="B1106" s="71" t="s">
        <v>327</v>
      </c>
      <c r="C1106" s="94" t="s">
        <v>287</v>
      </c>
      <c r="D1106" s="68" t="s">
        <v>2</v>
      </c>
      <c r="E1106" s="26">
        <f>E1107+E1109+E1111+E1112</f>
        <v>95.1</v>
      </c>
      <c r="F1106" s="26">
        <f>F1107+F1109+F1111+F1112</f>
        <v>95.1</v>
      </c>
      <c r="G1106" s="26">
        <f>G1107+G1109+G1111+G1112</f>
        <v>95.1</v>
      </c>
      <c r="H1106" s="26">
        <f t="shared" ref="H1106:I1106" si="440">H1107+H1109+H1111+H1112</f>
        <v>95.1</v>
      </c>
      <c r="I1106" s="26">
        <f t="shared" si="440"/>
        <v>95.1</v>
      </c>
      <c r="J1106" s="5">
        <f t="shared" si="432"/>
        <v>100</v>
      </c>
      <c r="K1106" s="5">
        <f t="shared" si="433"/>
        <v>100</v>
      </c>
      <c r="L1106" s="5">
        <f t="shared" si="434"/>
        <v>100</v>
      </c>
      <c r="M1106" s="20"/>
      <c r="N1106" s="19">
        <f t="shared" si="419"/>
        <v>0</v>
      </c>
    </row>
    <row r="1107" spans="1:14" s="10" customFormat="1" x14ac:dyDescent="0.25">
      <c r="A1107" s="73"/>
      <c r="B1107" s="71"/>
      <c r="C1107" s="94"/>
      <c r="D1107" s="68" t="s">
        <v>3</v>
      </c>
      <c r="E1107" s="26">
        <f>90+5.1</f>
        <v>95.1</v>
      </c>
      <c r="F1107" s="26">
        <f>90+5.1</f>
        <v>95.1</v>
      </c>
      <c r="G1107" s="26">
        <f>90+5.1</f>
        <v>95.1</v>
      </c>
      <c r="H1107" s="26">
        <v>95.1</v>
      </c>
      <c r="I1107" s="26">
        <v>95.1</v>
      </c>
      <c r="J1107" s="5">
        <f t="shared" si="432"/>
        <v>100</v>
      </c>
      <c r="K1107" s="5">
        <f t="shared" si="433"/>
        <v>100</v>
      </c>
      <c r="L1107" s="5">
        <f t="shared" si="434"/>
        <v>100</v>
      </c>
      <c r="M1107" s="20"/>
      <c r="N1107" s="19">
        <f t="shared" si="419"/>
        <v>0</v>
      </c>
    </row>
    <row r="1108" spans="1:14" s="10" customFormat="1" ht="30" x14ac:dyDescent="0.25">
      <c r="A1108" s="73"/>
      <c r="B1108" s="71"/>
      <c r="C1108" s="94"/>
      <c r="D1108" s="68" t="s">
        <v>759</v>
      </c>
      <c r="E1108" s="26"/>
      <c r="F1108" s="26"/>
      <c r="G1108" s="26"/>
      <c r="H1108" s="26"/>
      <c r="I1108" s="26"/>
      <c r="J1108" s="5"/>
      <c r="K1108" s="5"/>
      <c r="L1108" s="5"/>
      <c r="M1108" s="20"/>
      <c r="N1108" s="19"/>
    </row>
    <row r="1109" spans="1:14" s="10" customFormat="1" x14ac:dyDescent="0.25">
      <c r="A1109" s="73"/>
      <c r="B1109" s="71"/>
      <c r="C1109" s="94"/>
      <c r="D1109" s="68" t="s">
        <v>760</v>
      </c>
      <c r="E1109" s="26">
        <v>0</v>
      </c>
      <c r="F1109" s="26">
        <v>0</v>
      </c>
      <c r="G1109" s="26">
        <v>0</v>
      </c>
      <c r="H1109" s="26"/>
      <c r="I1109" s="26"/>
      <c r="J1109" s="5"/>
      <c r="K1109" s="5"/>
      <c r="L1109" s="5"/>
      <c r="M1109" s="20"/>
      <c r="N1109" s="19">
        <f t="shared" si="419"/>
        <v>0</v>
      </c>
    </row>
    <row r="1110" spans="1:14" s="10" customFormat="1" ht="30" x14ac:dyDescent="0.25">
      <c r="A1110" s="73"/>
      <c r="B1110" s="71"/>
      <c r="C1110" s="94"/>
      <c r="D1110" s="68" t="s">
        <v>761</v>
      </c>
      <c r="E1110" s="26"/>
      <c r="F1110" s="26"/>
      <c r="G1110" s="26"/>
      <c r="H1110" s="26"/>
      <c r="I1110" s="26"/>
      <c r="J1110" s="5"/>
      <c r="K1110" s="5"/>
      <c r="L1110" s="5"/>
      <c r="M1110" s="20"/>
      <c r="N1110" s="19"/>
    </row>
    <row r="1111" spans="1:14" s="10" customFormat="1" x14ac:dyDescent="0.25">
      <c r="A1111" s="73"/>
      <c r="B1111" s="71"/>
      <c r="C1111" s="94"/>
      <c r="D1111" s="68" t="s">
        <v>9</v>
      </c>
      <c r="E1111" s="26">
        <v>0</v>
      </c>
      <c r="F1111" s="26">
        <v>0</v>
      </c>
      <c r="G1111" s="26">
        <v>0</v>
      </c>
      <c r="H1111" s="26"/>
      <c r="I1111" s="26"/>
      <c r="J1111" s="5"/>
      <c r="K1111" s="5"/>
      <c r="L1111" s="5"/>
      <c r="M1111" s="20"/>
      <c r="N1111" s="19">
        <f t="shared" si="419"/>
        <v>0</v>
      </c>
    </row>
    <row r="1112" spans="1:14" s="10" customFormat="1" x14ac:dyDescent="0.25">
      <c r="A1112" s="73"/>
      <c r="B1112" s="71"/>
      <c r="C1112" s="94"/>
      <c r="D1112" s="68" t="s">
        <v>13</v>
      </c>
      <c r="E1112" s="26">
        <v>0</v>
      </c>
      <c r="F1112" s="26">
        <v>0</v>
      </c>
      <c r="G1112" s="26">
        <v>0</v>
      </c>
      <c r="H1112" s="26"/>
      <c r="I1112" s="26"/>
      <c r="J1112" s="5"/>
      <c r="K1112" s="5"/>
      <c r="L1112" s="5"/>
      <c r="M1112" s="20"/>
      <c r="N1112" s="19">
        <f t="shared" si="419"/>
        <v>0</v>
      </c>
    </row>
    <row r="1113" spans="1:14" x14ac:dyDescent="0.25">
      <c r="A1113" s="78"/>
      <c r="B1113" s="81" t="s">
        <v>655</v>
      </c>
      <c r="C1113" s="75"/>
      <c r="D1113" s="9" t="s">
        <v>2</v>
      </c>
      <c r="E1113" s="41">
        <f>E1114+E1116+E1118+E1119</f>
        <v>44283.7</v>
      </c>
      <c r="F1113" s="41">
        <f t="shared" ref="F1113:I1113" si="441">F1114+F1116+F1118+F1119</f>
        <v>44283.7</v>
      </c>
      <c r="G1113" s="41">
        <f t="shared" si="441"/>
        <v>42734.8</v>
      </c>
      <c r="H1113" s="41">
        <f t="shared" si="441"/>
        <v>42734.8</v>
      </c>
      <c r="I1113" s="41">
        <f t="shared" si="441"/>
        <v>42734.8</v>
      </c>
      <c r="J1113" s="5">
        <f t="shared" ref="J1113:J1119" si="442">I1113/E1113*100</f>
        <v>96.502324783159509</v>
      </c>
      <c r="K1113" s="5">
        <f t="shared" ref="K1113:K1119" si="443">I1113/F1113*100</f>
        <v>96.502324783159509</v>
      </c>
      <c r="L1113" s="5">
        <f t="shared" ref="L1113:L1119" si="444">H1113/G1113*100</f>
        <v>100</v>
      </c>
      <c r="N1113" s="19">
        <f t="shared" si="419"/>
        <v>0</v>
      </c>
    </row>
    <row r="1114" spans="1:14" x14ac:dyDescent="0.25">
      <c r="A1114" s="79"/>
      <c r="B1114" s="82"/>
      <c r="C1114" s="76"/>
      <c r="D1114" s="9" t="s">
        <v>46</v>
      </c>
      <c r="E1114" s="41">
        <f>E1122</f>
        <v>38183.699999999997</v>
      </c>
      <c r="F1114" s="41">
        <f t="shared" ref="F1114:I1114" si="445">F1122</f>
        <v>38183.699999999997</v>
      </c>
      <c r="G1114" s="41">
        <f t="shared" si="445"/>
        <v>36634.800000000003</v>
      </c>
      <c r="H1114" s="41">
        <f t="shared" si="445"/>
        <v>36634.800000000003</v>
      </c>
      <c r="I1114" s="41">
        <f t="shared" si="445"/>
        <v>36634.800000000003</v>
      </c>
      <c r="J1114" s="5">
        <f t="shared" si="442"/>
        <v>95.943557067544532</v>
      </c>
      <c r="K1114" s="5">
        <f t="shared" si="443"/>
        <v>95.943557067544532</v>
      </c>
      <c r="L1114" s="5">
        <f t="shared" si="444"/>
        <v>100</v>
      </c>
      <c r="N1114" s="19">
        <f t="shared" si="419"/>
        <v>0</v>
      </c>
    </row>
    <row r="1115" spans="1:14" ht="30" x14ac:dyDescent="0.25">
      <c r="A1115" s="79"/>
      <c r="B1115" s="82"/>
      <c r="C1115" s="76"/>
      <c r="D1115" s="68" t="s">
        <v>759</v>
      </c>
      <c r="E1115" s="41"/>
      <c r="F1115" s="41"/>
      <c r="G1115" s="41"/>
      <c r="H1115" s="41"/>
      <c r="I1115" s="41"/>
      <c r="J1115" s="5"/>
      <c r="K1115" s="5"/>
      <c r="L1115" s="5"/>
    </row>
    <row r="1116" spans="1:14" x14ac:dyDescent="0.25">
      <c r="A1116" s="79"/>
      <c r="B1116" s="82"/>
      <c r="C1116" s="76"/>
      <c r="D1116" s="68" t="s">
        <v>760</v>
      </c>
      <c r="E1116" s="41">
        <f t="shared" ref="E1116:I1116" si="446">E1124</f>
        <v>0</v>
      </c>
      <c r="F1116" s="41">
        <f t="shared" si="446"/>
        <v>0</v>
      </c>
      <c r="G1116" s="41">
        <f t="shared" si="446"/>
        <v>0</v>
      </c>
      <c r="H1116" s="41">
        <f t="shared" si="446"/>
        <v>0</v>
      </c>
      <c r="I1116" s="41">
        <f t="shared" si="446"/>
        <v>0</v>
      </c>
      <c r="J1116" s="5" t="e">
        <f t="shared" si="442"/>
        <v>#DIV/0!</v>
      </c>
      <c r="K1116" s="5" t="e">
        <f t="shared" si="443"/>
        <v>#DIV/0!</v>
      </c>
      <c r="L1116" s="5" t="e">
        <f t="shared" si="444"/>
        <v>#DIV/0!</v>
      </c>
      <c r="N1116" s="19">
        <f t="shared" si="419"/>
        <v>0</v>
      </c>
    </row>
    <row r="1117" spans="1:14" ht="30" x14ac:dyDescent="0.25">
      <c r="A1117" s="79"/>
      <c r="B1117" s="82"/>
      <c r="C1117" s="76"/>
      <c r="D1117" s="68" t="s">
        <v>761</v>
      </c>
      <c r="E1117" s="41"/>
      <c r="F1117" s="41"/>
      <c r="G1117" s="41"/>
      <c r="H1117" s="41"/>
      <c r="I1117" s="41"/>
      <c r="J1117" s="5"/>
      <c r="K1117" s="5"/>
      <c r="L1117" s="5"/>
    </row>
    <row r="1118" spans="1:14" x14ac:dyDescent="0.25">
      <c r="A1118" s="79"/>
      <c r="B1118" s="82"/>
      <c r="C1118" s="76"/>
      <c r="D1118" s="9" t="s">
        <v>5</v>
      </c>
      <c r="E1118" s="41">
        <f t="shared" ref="E1118:I1119" si="447">E1126</f>
        <v>0</v>
      </c>
      <c r="F1118" s="41">
        <f t="shared" si="447"/>
        <v>0</v>
      </c>
      <c r="G1118" s="41">
        <f t="shared" si="447"/>
        <v>0</v>
      </c>
      <c r="H1118" s="41">
        <f t="shared" si="447"/>
        <v>0</v>
      </c>
      <c r="I1118" s="41">
        <f t="shared" si="447"/>
        <v>0</v>
      </c>
      <c r="J1118" s="5" t="e">
        <f t="shared" si="442"/>
        <v>#DIV/0!</v>
      </c>
      <c r="K1118" s="5" t="e">
        <f t="shared" si="443"/>
        <v>#DIV/0!</v>
      </c>
      <c r="L1118" s="5" t="e">
        <f t="shared" si="444"/>
        <v>#DIV/0!</v>
      </c>
      <c r="N1118" s="19">
        <f t="shared" si="419"/>
        <v>0</v>
      </c>
    </row>
    <row r="1119" spans="1:14" x14ac:dyDescent="0.25">
      <c r="A1119" s="80"/>
      <c r="B1119" s="82"/>
      <c r="C1119" s="76"/>
      <c r="D1119" s="9" t="s">
        <v>138</v>
      </c>
      <c r="E1119" s="41">
        <f t="shared" si="447"/>
        <v>6100</v>
      </c>
      <c r="F1119" s="41">
        <f t="shared" si="447"/>
        <v>6100</v>
      </c>
      <c r="G1119" s="41">
        <f t="shared" si="447"/>
        <v>6100</v>
      </c>
      <c r="H1119" s="41">
        <f t="shared" si="447"/>
        <v>6100</v>
      </c>
      <c r="I1119" s="41">
        <f t="shared" si="447"/>
        <v>6100</v>
      </c>
      <c r="J1119" s="5">
        <f t="shared" si="442"/>
        <v>100</v>
      </c>
      <c r="K1119" s="5">
        <f t="shared" si="443"/>
        <v>100</v>
      </c>
      <c r="L1119" s="5">
        <f t="shared" si="444"/>
        <v>100</v>
      </c>
      <c r="N1119" s="19">
        <f t="shared" si="419"/>
        <v>0</v>
      </c>
    </row>
    <row r="1120" spans="1:14" x14ac:dyDescent="0.25">
      <c r="B1120" s="82"/>
      <c r="C1120" s="92" t="s">
        <v>635</v>
      </c>
      <c r="D1120" s="93"/>
      <c r="E1120" s="93"/>
      <c r="F1120" s="93"/>
      <c r="G1120" s="93"/>
      <c r="H1120" s="93"/>
      <c r="I1120" s="93"/>
      <c r="J1120" s="93"/>
      <c r="K1120" s="93"/>
      <c r="L1120" s="93"/>
      <c r="N1120" s="19">
        <f t="shared" si="419"/>
        <v>0</v>
      </c>
    </row>
    <row r="1121" spans="1:14" x14ac:dyDescent="0.25">
      <c r="A1121" s="78"/>
      <c r="B1121" s="82"/>
      <c r="C1121" s="87"/>
      <c r="D1121" s="9" t="s">
        <v>2</v>
      </c>
      <c r="E1121" s="41">
        <f>E1136</f>
        <v>44283.7</v>
      </c>
      <c r="F1121" s="41">
        <f t="shared" ref="F1121:I1121" si="448">F1136</f>
        <v>44283.7</v>
      </c>
      <c r="G1121" s="41">
        <f t="shared" si="448"/>
        <v>42734.8</v>
      </c>
      <c r="H1121" s="41">
        <f t="shared" si="448"/>
        <v>42734.8</v>
      </c>
      <c r="I1121" s="41">
        <f t="shared" si="448"/>
        <v>42734.8</v>
      </c>
      <c r="J1121" s="5">
        <f t="shared" ref="J1121:J1127" si="449">I1121/E1121*100</f>
        <v>96.502324783159509</v>
      </c>
      <c r="K1121" s="5">
        <f t="shared" ref="K1121:K1127" si="450">I1121/F1121*100</f>
        <v>96.502324783159509</v>
      </c>
      <c r="L1121" s="5">
        <f t="shared" ref="L1121:L1127" si="451">H1121/G1121*100</f>
        <v>100</v>
      </c>
      <c r="N1121" s="19">
        <f t="shared" si="419"/>
        <v>0</v>
      </c>
    </row>
    <row r="1122" spans="1:14" x14ac:dyDescent="0.25">
      <c r="A1122" s="79"/>
      <c r="B1122" s="82"/>
      <c r="C1122" s="88"/>
      <c r="D1122" s="9" t="s">
        <v>46</v>
      </c>
      <c r="E1122" s="41">
        <f t="shared" ref="E1122:I1122" si="452">E1137</f>
        <v>38183.699999999997</v>
      </c>
      <c r="F1122" s="41">
        <f t="shared" si="452"/>
        <v>38183.699999999997</v>
      </c>
      <c r="G1122" s="41">
        <f t="shared" si="452"/>
        <v>36634.800000000003</v>
      </c>
      <c r="H1122" s="41">
        <f t="shared" si="452"/>
        <v>36634.800000000003</v>
      </c>
      <c r="I1122" s="41">
        <f t="shared" si="452"/>
        <v>36634.800000000003</v>
      </c>
      <c r="J1122" s="5">
        <f t="shared" si="449"/>
        <v>95.943557067544532</v>
      </c>
      <c r="K1122" s="5">
        <f t="shared" si="450"/>
        <v>95.943557067544532</v>
      </c>
      <c r="L1122" s="5">
        <f t="shared" si="451"/>
        <v>100</v>
      </c>
      <c r="N1122" s="19">
        <f t="shared" si="419"/>
        <v>0</v>
      </c>
    </row>
    <row r="1123" spans="1:14" ht="30" x14ac:dyDescent="0.25">
      <c r="A1123" s="79"/>
      <c r="B1123" s="82"/>
      <c r="C1123" s="88"/>
      <c r="D1123" s="68" t="s">
        <v>759</v>
      </c>
      <c r="E1123" s="41"/>
      <c r="F1123" s="41"/>
      <c r="G1123" s="41"/>
      <c r="H1123" s="41"/>
      <c r="I1123" s="41"/>
      <c r="J1123" s="5"/>
      <c r="K1123" s="5"/>
      <c r="L1123" s="5"/>
    </row>
    <row r="1124" spans="1:14" x14ac:dyDescent="0.25">
      <c r="A1124" s="79"/>
      <c r="B1124" s="82"/>
      <c r="C1124" s="88"/>
      <c r="D1124" s="68" t="s">
        <v>760</v>
      </c>
      <c r="E1124" s="41">
        <f>E1139</f>
        <v>0</v>
      </c>
      <c r="F1124" s="41">
        <f>F1139</f>
        <v>0</v>
      </c>
      <c r="G1124" s="41">
        <f>G1139</f>
        <v>0</v>
      </c>
      <c r="H1124" s="41">
        <f>H1139</f>
        <v>0</v>
      </c>
      <c r="I1124" s="41">
        <f>I1139</f>
        <v>0</v>
      </c>
      <c r="J1124" s="5" t="e">
        <f t="shared" si="449"/>
        <v>#DIV/0!</v>
      </c>
      <c r="K1124" s="5" t="e">
        <f t="shared" si="450"/>
        <v>#DIV/0!</v>
      </c>
      <c r="L1124" s="5" t="e">
        <f t="shared" si="451"/>
        <v>#DIV/0!</v>
      </c>
      <c r="N1124" s="19">
        <f t="shared" si="419"/>
        <v>0</v>
      </c>
    </row>
    <row r="1125" spans="1:14" ht="30" x14ac:dyDescent="0.25">
      <c r="A1125" s="79"/>
      <c r="B1125" s="82"/>
      <c r="C1125" s="88"/>
      <c r="D1125" s="68" t="s">
        <v>761</v>
      </c>
      <c r="E1125" s="41"/>
      <c r="F1125" s="41"/>
      <c r="G1125" s="41"/>
      <c r="H1125" s="41"/>
      <c r="I1125" s="41"/>
      <c r="J1125" s="5"/>
      <c r="K1125" s="5"/>
      <c r="L1125" s="5"/>
    </row>
    <row r="1126" spans="1:14" x14ac:dyDescent="0.25">
      <c r="A1126" s="79"/>
      <c r="B1126" s="82"/>
      <c r="C1126" s="88"/>
      <c r="D1126" s="9" t="s">
        <v>5</v>
      </c>
      <c r="E1126" s="41">
        <f t="shared" ref="E1126:I1127" si="453">E1141</f>
        <v>0</v>
      </c>
      <c r="F1126" s="41">
        <f t="shared" si="453"/>
        <v>0</v>
      </c>
      <c r="G1126" s="41">
        <f t="shared" si="453"/>
        <v>0</v>
      </c>
      <c r="H1126" s="41">
        <f t="shared" si="453"/>
        <v>0</v>
      </c>
      <c r="I1126" s="41">
        <f t="shared" si="453"/>
        <v>0</v>
      </c>
      <c r="J1126" s="5" t="e">
        <f t="shared" si="449"/>
        <v>#DIV/0!</v>
      </c>
      <c r="K1126" s="5" t="e">
        <f t="shared" si="450"/>
        <v>#DIV/0!</v>
      </c>
      <c r="L1126" s="5" t="e">
        <f t="shared" si="451"/>
        <v>#DIV/0!</v>
      </c>
      <c r="N1126" s="19">
        <f t="shared" si="419"/>
        <v>0</v>
      </c>
    </row>
    <row r="1127" spans="1:14" x14ac:dyDescent="0.25">
      <c r="A1127" s="80"/>
      <c r="B1127" s="82"/>
      <c r="C1127" s="89"/>
      <c r="D1127" s="9" t="s">
        <v>138</v>
      </c>
      <c r="E1127" s="41">
        <f t="shared" si="453"/>
        <v>6100</v>
      </c>
      <c r="F1127" s="41">
        <f t="shared" si="453"/>
        <v>6100</v>
      </c>
      <c r="G1127" s="41">
        <f t="shared" si="453"/>
        <v>6100</v>
      </c>
      <c r="H1127" s="41">
        <f t="shared" si="453"/>
        <v>6100</v>
      </c>
      <c r="I1127" s="41">
        <f t="shared" si="453"/>
        <v>6100</v>
      </c>
      <c r="J1127" s="5">
        <f t="shared" si="449"/>
        <v>100</v>
      </c>
      <c r="K1127" s="5">
        <f t="shared" si="450"/>
        <v>100</v>
      </c>
      <c r="L1127" s="5">
        <f t="shared" si="451"/>
        <v>100</v>
      </c>
      <c r="N1127" s="19">
        <f t="shared" si="419"/>
        <v>0</v>
      </c>
    </row>
    <row r="1128" spans="1:14" s="27" customFormat="1" x14ac:dyDescent="0.25">
      <c r="A1128" s="56"/>
      <c r="B1128" s="82"/>
      <c r="C1128" s="97" t="s">
        <v>637</v>
      </c>
      <c r="D1128" s="98"/>
      <c r="E1128" s="98"/>
      <c r="F1128" s="98"/>
      <c r="G1128" s="98"/>
      <c r="H1128" s="98"/>
      <c r="I1128" s="98"/>
      <c r="J1128" s="98"/>
      <c r="K1128" s="98"/>
      <c r="L1128" s="99"/>
      <c r="M1128" s="20"/>
      <c r="N1128" s="19">
        <f t="shared" si="419"/>
        <v>0</v>
      </c>
    </row>
    <row r="1129" spans="1:14" s="27" customFormat="1" x14ac:dyDescent="0.25">
      <c r="A1129" s="78"/>
      <c r="B1129" s="82"/>
      <c r="C1129" s="75" t="s">
        <v>482</v>
      </c>
      <c r="D1129" s="9" t="s">
        <v>2</v>
      </c>
      <c r="E1129" s="41">
        <f>E1152</f>
        <v>0</v>
      </c>
      <c r="F1129" s="41">
        <f t="shared" ref="F1129:I1129" si="454">F1152</f>
        <v>0</v>
      </c>
      <c r="G1129" s="41">
        <f t="shared" si="454"/>
        <v>0</v>
      </c>
      <c r="H1129" s="41">
        <f t="shared" si="454"/>
        <v>0</v>
      </c>
      <c r="I1129" s="41">
        <f t="shared" si="454"/>
        <v>0</v>
      </c>
      <c r="J1129" s="5" t="e">
        <f t="shared" ref="J1129:J1150" si="455">I1129/E1129*100</f>
        <v>#DIV/0!</v>
      </c>
      <c r="K1129" s="5" t="e">
        <f t="shared" ref="K1129:K1150" si="456">I1129/F1129*100</f>
        <v>#DIV/0!</v>
      </c>
      <c r="L1129" s="5" t="e">
        <f t="shared" ref="L1129:L1150" si="457">H1129/G1129*100</f>
        <v>#DIV/0!</v>
      </c>
      <c r="M1129" s="20"/>
      <c r="N1129" s="19">
        <f t="shared" si="419"/>
        <v>0</v>
      </c>
    </row>
    <row r="1130" spans="1:14" s="27" customFormat="1" x14ac:dyDescent="0.25">
      <c r="A1130" s="79"/>
      <c r="B1130" s="82"/>
      <c r="C1130" s="76"/>
      <c r="D1130" s="9" t="s">
        <v>46</v>
      </c>
      <c r="E1130" s="41">
        <f>E1153</f>
        <v>0</v>
      </c>
      <c r="F1130" s="41">
        <f>F1153</f>
        <v>0</v>
      </c>
      <c r="G1130" s="41">
        <f>G1153</f>
        <v>0</v>
      </c>
      <c r="H1130" s="41">
        <f>H1153</f>
        <v>0</v>
      </c>
      <c r="I1130" s="41">
        <f>I1153</f>
        <v>0</v>
      </c>
      <c r="J1130" s="5" t="e">
        <f t="shared" si="455"/>
        <v>#DIV/0!</v>
      </c>
      <c r="K1130" s="5" t="e">
        <f t="shared" si="456"/>
        <v>#DIV/0!</v>
      </c>
      <c r="L1130" s="5" t="e">
        <f t="shared" si="457"/>
        <v>#DIV/0!</v>
      </c>
      <c r="M1130" s="20"/>
      <c r="N1130" s="19">
        <f t="shared" si="419"/>
        <v>0</v>
      </c>
    </row>
    <row r="1131" spans="1:14" s="27" customFormat="1" ht="30" x14ac:dyDescent="0.25">
      <c r="A1131" s="79"/>
      <c r="B1131" s="82"/>
      <c r="C1131" s="76"/>
      <c r="D1131" s="68" t="s">
        <v>759</v>
      </c>
      <c r="E1131" s="41"/>
      <c r="F1131" s="41"/>
      <c r="G1131" s="41"/>
      <c r="H1131" s="41"/>
      <c r="I1131" s="41"/>
      <c r="J1131" s="5"/>
      <c r="K1131" s="5"/>
      <c r="L1131" s="5"/>
      <c r="M1131" s="20"/>
      <c r="N1131" s="19"/>
    </row>
    <row r="1132" spans="1:14" s="27" customFormat="1" x14ac:dyDescent="0.25">
      <c r="A1132" s="79"/>
      <c r="B1132" s="82"/>
      <c r="C1132" s="76"/>
      <c r="D1132" s="68" t="s">
        <v>760</v>
      </c>
      <c r="E1132" s="41">
        <f>E1155</f>
        <v>0</v>
      </c>
      <c r="F1132" s="41">
        <f>F1155</f>
        <v>0</v>
      </c>
      <c r="G1132" s="41">
        <f>G1155</f>
        <v>0</v>
      </c>
      <c r="H1132" s="41">
        <f>H1155</f>
        <v>0</v>
      </c>
      <c r="I1132" s="41">
        <f>I1155</f>
        <v>0</v>
      </c>
      <c r="J1132" s="5" t="e">
        <f t="shared" si="455"/>
        <v>#DIV/0!</v>
      </c>
      <c r="K1132" s="5" t="e">
        <f t="shared" si="456"/>
        <v>#DIV/0!</v>
      </c>
      <c r="L1132" s="5" t="e">
        <f t="shared" si="457"/>
        <v>#DIV/0!</v>
      </c>
      <c r="M1132" s="20"/>
      <c r="N1132" s="19">
        <f t="shared" si="419"/>
        <v>0</v>
      </c>
    </row>
    <row r="1133" spans="1:14" s="27" customFormat="1" ht="30" x14ac:dyDescent="0.25">
      <c r="A1133" s="79"/>
      <c r="B1133" s="82"/>
      <c r="C1133" s="76"/>
      <c r="D1133" s="68" t="s">
        <v>761</v>
      </c>
      <c r="E1133" s="41"/>
      <c r="F1133" s="41"/>
      <c r="G1133" s="41"/>
      <c r="H1133" s="41"/>
      <c r="I1133" s="41"/>
      <c r="J1133" s="5"/>
      <c r="K1133" s="5"/>
      <c r="L1133" s="5"/>
      <c r="M1133" s="20"/>
      <c r="N1133" s="19"/>
    </row>
    <row r="1134" spans="1:14" s="27" customFormat="1" x14ac:dyDescent="0.25">
      <c r="A1134" s="79"/>
      <c r="B1134" s="82"/>
      <c r="C1134" s="76"/>
      <c r="D1134" s="9" t="s">
        <v>5</v>
      </c>
      <c r="E1134" s="41">
        <f t="shared" ref="E1134:I1135" si="458">E1157</f>
        <v>0</v>
      </c>
      <c r="F1134" s="41">
        <f t="shared" si="458"/>
        <v>0</v>
      </c>
      <c r="G1134" s="41">
        <f t="shared" si="458"/>
        <v>0</v>
      </c>
      <c r="H1134" s="41">
        <f t="shared" si="458"/>
        <v>0</v>
      </c>
      <c r="I1134" s="41">
        <f t="shared" si="458"/>
        <v>0</v>
      </c>
      <c r="J1134" s="5" t="e">
        <f t="shared" si="455"/>
        <v>#DIV/0!</v>
      </c>
      <c r="K1134" s="5" t="e">
        <f t="shared" si="456"/>
        <v>#DIV/0!</v>
      </c>
      <c r="L1134" s="5" t="e">
        <f t="shared" si="457"/>
        <v>#DIV/0!</v>
      </c>
      <c r="M1134" s="20"/>
      <c r="N1134" s="19">
        <f t="shared" si="419"/>
        <v>0</v>
      </c>
    </row>
    <row r="1135" spans="1:14" s="27" customFormat="1" x14ac:dyDescent="0.25">
      <c r="A1135" s="80"/>
      <c r="B1135" s="82"/>
      <c r="C1135" s="77"/>
      <c r="D1135" s="9" t="s">
        <v>138</v>
      </c>
      <c r="E1135" s="41">
        <f t="shared" si="458"/>
        <v>0</v>
      </c>
      <c r="F1135" s="41">
        <f t="shared" si="458"/>
        <v>0</v>
      </c>
      <c r="G1135" s="41">
        <f t="shared" si="458"/>
        <v>0</v>
      </c>
      <c r="H1135" s="41">
        <f t="shared" si="458"/>
        <v>0</v>
      </c>
      <c r="I1135" s="41">
        <f t="shared" si="458"/>
        <v>0</v>
      </c>
      <c r="J1135" s="5" t="e">
        <f t="shared" si="455"/>
        <v>#DIV/0!</v>
      </c>
      <c r="K1135" s="5" t="e">
        <f t="shared" si="456"/>
        <v>#DIV/0!</v>
      </c>
      <c r="L1135" s="5" t="e">
        <f t="shared" si="457"/>
        <v>#DIV/0!</v>
      </c>
      <c r="M1135" s="20"/>
      <c r="N1135" s="19">
        <f t="shared" si="419"/>
        <v>0</v>
      </c>
    </row>
    <row r="1136" spans="1:14" s="27" customFormat="1" x14ac:dyDescent="0.25">
      <c r="A1136" s="78"/>
      <c r="B1136" s="82"/>
      <c r="C1136" s="75" t="s">
        <v>8</v>
      </c>
      <c r="D1136" s="9" t="s">
        <v>2</v>
      </c>
      <c r="E1136" s="41">
        <f t="shared" ref="E1136:I1137" si="459">E1144</f>
        <v>44283.7</v>
      </c>
      <c r="F1136" s="41">
        <f t="shared" si="459"/>
        <v>44283.7</v>
      </c>
      <c r="G1136" s="41">
        <f t="shared" si="459"/>
        <v>42734.8</v>
      </c>
      <c r="H1136" s="41">
        <f t="shared" si="459"/>
        <v>42734.8</v>
      </c>
      <c r="I1136" s="41">
        <f t="shared" si="459"/>
        <v>42734.8</v>
      </c>
      <c r="J1136" s="5">
        <f t="shared" si="455"/>
        <v>96.502324783159509</v>
      </c>
      <c r="K1136" s="5">
        <f t="shared" si="456"/>
        <v>96.502324783159509</v>
      </c>
      <c r="L1136" s="5">
        <f t="shared" si="457"/>
        <v>100</v>
      </c>
      <c r="M1136" s="20"/>
      <c r="N1136" s="19">
        <f t="shared" si="419"/>
        <v>0</v>
      </c>
    </row>
    <row r="1137" spans="1:14" s="27" customFormat="1" x14ac:dyDescent="0.25">
      <c r="A1137" s="79"/>
      <c r="B1137" s="82"/>
      <c r="C1137" s="76"/>
      <c r="D1137" s="9" t="s">
        <v>46</v>
      </c>
      <c r="E1137" s="41">
        <f t="shared" si="459"/>
        <v>38183.699999999997</v>
      </c>
      <c r="F1137" s="41">
        <f t="shared" si="459"/>
        <v>38183.699999999997</v>
      </c>
      <c r="G1137" s="41">
        <f t="shared" si="459"/>
        <v>36634.800000000003</v>
      </c>
      <c r="H1137" s="41">
        <f t="shared" si="459"/>
        <v>36634.800000000003</v>
      </c>
      <c r="I1137" s="41">
        <f t="shared" si="459"/>
        <v>36634.800000000003</v>
      </c>
      <c r="J1137" s="5">
        <f t="shared" si="455"/>
        <v>95.943557067544532</v>
      </c>
      <c r="K1137" s="5">
        <f t="shared" si="456"/>
        <v>95.943557067544532</v>
      </c>
      <c r="L1137" s="5">
        <f t="shared" si="457"/>
        <v>100</v>
      </c>
      <c r="M1137" s="20"/>
      <c r="N1137" s="19">
        <f t="shared" ref="N1137:N1218" si="460">G1137-H1137</f>
        <v>0</v>
      </c>
    </row>
    <row r="1138" spans="1:14" s="27" customFormat="1" ht="30" x14ac:dyDescent="0.25">
      <c r="A1138" s="79"/>
      <c r="B1138" s="82"/>
      <c r="C1138" s="76"/>
      <c r="D1138" s="68" t="s">
        <v>759</v>
      </c>
      <c r="E1138" s="41"/>
      <c r="F1138" s="41"/>
      <c r="G1138" s="41"/>
      <c r="H1138" s="41"/>
      <c r="I1138" s="41"/>
      <c r="J1138" s="5"/>
      <c r="K1138" s="5"/>
      <c r="L1138" s="5"/>
      <c r="M1138" s="20"/>
      <c r="N1138" s="19"/>
    </row>
    <row r="1139" spans="1:14" s="27" customFormat="1" x14ac:dyDescent="0.25">
      <c r="A1139" s="79"/>
      <c r="B1139" s="82"/>
      <c r="C1139" s="76"/>
      <c r="D1139" s="68" t="s">
        <v>760</v>
      </c>
      <c r="E1139" s="41">
        <f>E1147</f>
        <v>0</v>
      </c>
      <c r="F1139" s="41">
        <f>F1147</f>
        <v>0</v>
      </c>
      <c r="G1139" s="41">
        <f>G1147</f>
        <v>0</v>
      </c>
      <c r="H1139" s="41">
        <f>H1147</f>
        <v>0</v>
      </c>
      <c r="I1139" s="41">
        <f>I1147</f>
        <v>0</v>
      </c>
      <c r="J1139" s="5" t="e">
        <f t="shared" si="455"/>
        <v>#DIV/0!</v>
      </c>
      <c r="K1139" s="5" t="e">
        <f t="shared" si="456"/>
        <v>#DIV/0!</v>
      </c>
      <c r="L1139" s="5" t="e">
        <f t="shared" si="457"/>
        <v>#DIV/0!</v>
      </c>
      <c r="M1139" s="20"/>
      <c r="N1139" s="19">
        <f t="shared" si="460"/>
        <v>0</v>
      </c>
    </row>
    <row r="1140" spans="1:14" s="27" customFormat="1" ht="30" x14ac:dyDescent="0.25">
      <c r="A1140" s="79"/>
      <c r="B1140" s="82"/>
      <c r="C1140" s="76"/>
      <c r="D1140" s="68" t="s">
        <v>761</v>
      </c>
      <c r="E1140" s="41"/>
      <c r="F1140" s="41"/>
      <c r="G1140" s="41"/>
      <c r="H1140" s="41"/>
      <c r="I1140" s="41"/>
      <c r="J1140" s="5"/>
      <c r="K1140" s="5"/>
      <c r="L1140" s="5"/>
      <c r="M1140" s="20"/>
      <c r="N1140" s="19"/>
    </row>
    <row r="1141" spans="1:14" s="27" customFormat="1" x14ac:dyDescent="0.25">
      <c r="A1141" s="79"/>
      <c r="B1141" s="82"/>
      <c r="C1141" s="76"/>
      <c r="D1141" s="9" t="s">
        <v>5</v>
      </c>
      <c r="E1141" s="41">
        <f>E1149</f>
        <v>0</v>
      </c>
      <c r="F1141" s="41">
        <f t="shared" ref="F1141:I1142" si="461">F1149</f>
        <v>0</v>
      </c>
      <c r="G1141" s="41">
        <f t="shared" si="461"/>
        <v>0</v>
      </c>
      <c r="H1141" s="41">
        <f t="shared" si="461"/>
        <v>0</v>
      </c>
      <c r="I1141" s="41">
        <f t="shared" si="461"/>
        <v>0</v>
      </c>
      <c r="J1141" s="5" t="e">
        <f t="shared" si="455"/>
        <v>#DIV/0!</v>
      </c>
      <c r="K1141" s="5" t="e">
        <f t="shared" si="456"/>
        <v>#DIV/0!</v>
      </c>
      <c r="L1141" s="5" t="e">
        <f t="shared" si="457"/>
        <v>#DIV/0!</v>
      </c>
      <c r="M1141" s="20"/>
      <c r="N1141" s="19">
        <f t="shared" si="460"/>
        <v>0</v>
      </c>
    </row>
    <row r="1142" spans="1:14" s="27" customFormat="1" x14ac:dyDescent="0.25">
      <c r="A1142" s="80"/>
      <c r="B1142" s="82"/>
      <c r="C1142" s="76"/>
      <c r="D1142" s="9" t="s">
        <v>138</v>
      </c>
      <c r="E1142" s="41">
        <f>E1150</f>
        <v>6100</v>
      </c>
      <c r="F1142" s="41">
        <f t="shared" si="461"/>
        <v>6100</v>
      </c>
      <c r="G1142" s="41">
        <f t="shared" si="461"/>
        <v>6100</v>
      </c>
      <c r="H1142" s="41">
        <f t="shared" si="461"/>
        <v>6100</v>
      </c>
      <c r="I1142" s="41">
        <f t="shared" si="461"/>
        <v>6100</v>
      </c>
      <c r="J1142" s="5">
        <f t="shared" si="455"/>
        <v>100</v>
      </c>
      <c r="K1142" s="5">
        <f t="shared" si="456"/>
        <v>100</v>
      </c>
      <c r="L1142" s="5">
        <f t="shared" si="457"/>
        <v>100</v>
      </c>
      <c r="M1142" s="20"/>
      <c r="N1142" s="19">
        <f t="shared" si="460"/>
        <v>0</v>
      </c>
    </row>
    <row r="1143" spans="1:14" s="27" customFormat="1" x14ac:dyDescent="0.25">
      <c r="A1143" s="56"/>
      <c r="B1143" s="25"/>
      <c r="C1143" s="22"/>
      <c r="D1143" s="9"/>
      <c r="E1143" s="41"/>
      <c r="F1143" s="41"/>
      <c r="G1143" s="41"/>
      <c r="H1143" s="41"/>
      <c r="I1143" s="41"/>
      <c r="J1143" s="5" t="e">
        <f t="shared" si="455"/>
        <v>#DIV/0!</v>
      </c>
      <c r="K1143" s="5" t="e">
        <f t="shared" si="456"/>
        <v>#DIV/0!</v>
      </c>
      <c r="L1143" s="5" t="e">
        <f t="shared" si="457"/>
        <v>#DIV/0!</v>
      </c>
      <c r="M1143" s="20"/>
      <c r="N1143" s="19">
        <f t="shared" si="460"/>
        <v>0</v>
      </c>
    </row>
    <row r="1144" spans="1:14" s="27" customFormat="1" x14ac:dyDescent="0.25">
      <c r="A1144" s="78" t="s">
        <v>328</v>
      </c>
      <c r="B1144" s="75" t="s">
        <v>656</v>
      </c>
      <c r="C1144" s="75"/>
      <c r="D1144" s="9" t="s">
        <v>2</v>
      </c>
      <c r="E1144" s="41">
        <f>E1145+E1147+E1149+E1150</f>
        <v>44283.7</v>
      </c>
      <c r="F1144" s="41">
        <f t="shared" ref="F1144:I1144" si="462">F1145+F1147+F1149+F1150</f>
        <v>44283.7</v>
      </c>
      <c r="G1144" s="41">
        <f t="shared" si="462"/>
        <v>42734.8</v>
      </c>
      <c r="H1144" s="41">
        <f t="shared" si="462"/>
        <v>42734.8</v>
      </c>
      <c r="I1144" s="41">
        <f t="shared" si="462"/>
        <v>42734.8</v>
      </c>
      <c r="J1144" s="5">
        <f t="shared" si="455"/>
        <v>96.502324783159509</v>
      </c>
      <c r="K1144" s="5">
        <f t="shared" si="456"/>
        <v>96.502324783159509</v>
      </c>
      <c r="L1144" s="5">
        <f t="shared" si="457"/>
        <v>100</v>
      </c>
      <c r="M1144" s="20"/>
      <c r="N1144" s="19">
        <f t="shared" si="460"/>
        <v>0</v>
      </c>
    </row>
    <row r="1145" spans="1:14" s="27" customFormat="1" x14ac:dyDescent="0.25">
      <c r="A1145" s="79"/>
      <c r="B1145" s="76"/>
      <c r="C1145" s="76"/>
      <c r="D1145" s="9" t="s">
        <v>46</v>
      </c>
      <c r="E1145" s="41">
        <f>E1153+E1161</f>
        <v>38183.699999999997</v>
      </c>
      <c r="F1145" s="41">
        <f t="shared" ref="F1145:I1145" si="463">F1153+F1161</f>
        <v>38183.699999999997</v>
      </c>
      <c r="G1145" s="41">
        <f t="shared" si="463"/>
        <v>36634.800000000003</v>
      </c>
      <c r="H1145" s="41">
        <f t="shared" si="463"/>
        <v>36634.800000000003</v>
      </c>
      <c r="I1145" s="41">
        <f t="shared" si="463"/>
        <v>36634.800000000003</v>
      </c>
      <c r="J1145" s="5">
        <f t="shared" si="455"/>
        <v>95.943557067544532</v>
      </c>
      <c r="K1145" s="5">
        <f t="shared" si="456"/>
        <v>95.943557067544532</v>
      </c>
      <c r="L1145" s="5">
        <f t="shared" si="457"/>
        <v>100</v>
      </c>
      <c r="M1145" s="20"/>
      <c r="N1145" s="19">
        <f t="shared" si="460"/>
        <v>0</v>
      </c>
    </row>
    <row r="1146" spans="1:14" s="27" customFormat="1" ht="30" x14ac:dyDescent="0.25">
      <c r="A1146" s="79"/>
      <c r="B1146" s="76"/>
      <c r="C1146" s="76"/>
      <c r="D1146" s="68" t="s">
        <v>759</v>
      </c>
      <c r="E1146" s="41"/>
      <c r="F1146" s="41"/>
      <c r="G1146" s="41"/>
      <c r="H1146" s="41"/>
      <c r="I1146" s="41"/>
      <c r="J1146" s="5"/>
      <c r="K1146" s="5"/>
      <c r="L1146" s="5"/>
      <c r="M1146" s="20"/>
      <c r="N1146" s="19"/>
    </row>
    <row r="1147" spans="1:14" s="27" customFormat="1" x14ac:dyDescent="0.25">
      <c r="A1147" s="79"/>
      <c r="B1147" s="76"/>
      <c r="C1147" s="76"/>
      <c r="D1147" s="68" t="s">
        <v>760</v>
      </c>
      <c r="E1147" s="41">
        <f>E1155+E1163</f>
        <v>0</v>
      </c>
      <c r="F1147" s="41">
        <f>F1155+F1163</f>
        <v>0</v>
      </c>
      <c r="G1147" s="41">
        <f>G1155+G1163</f>
        <v>0</v>
      </c>
      <c r="H1147" s="41">
        <f>H1155+H1163</f>
        <v>0</v>
      </c>
      <c r="I1147" s="41">
        <f>I1155+I1163</f>
        <v>0</v>
      </c>
      <c r="J1147" s="5" t="e">
        <f t="shared" si="455"/>
        <v>#DIV/0!</v>
      </c>
      <c r="K1147" s="5" t="e">
        <f t="shared" si="456"/>
        <v>#DIV/0!</v>
      </c>
      <c r="L1147" s="5" t="e">
        <f t="shared" si="457"/>
        <v>#DIV/0!</v>
      </c>
      <c r="M1147" s="20"/>
      <c r="N1147" s="19">
        <f t="shared" si="460"/>
        <v>0</v>
      </c>
    </row>
    <row r="1148" spans="1:14" s="27" customFormat="1" ht="30" x14ac:dyDescent="0.25">
      <c r="A1148" s="79"/>
      <c r="B1148" s="76"/>
      <c r="C1148" s="76"/>
      <c r="D1148" s="68" t="s">
        <v>761</v>
      </c>
      <c r="E1148" s="41"/>
      <c r="F1148" s="41"/>
      <c r="G1148" s="41"/>
      <c r="H1148" s="41"/>
      <c r="I1148" s="41"/>
      <c r="J1148" s="5"/>
      <c r="K1148" s="5"/>
      <c r="L1148" s="5"/>
      <c r="M1148" s="20"/>
      <c r="N1148" s="19"/>
    </row>
    <row r="1149" spans="1:14" s="27" customFormat="1" x14ac:dyDescent="0.25">
      <c r="A1149" s="79"/>
      <c r="B1149" s="76"/>
      <c r="C1149" s="76"/>
      <c r="D1149" s="9" t="s">
        <v>5</v>
      </c>
      <c r="E1149" s="41">
        <f t="shared" ref="E1149:I1150" si="464">E1157+E1165</f>
        <v>0</v>
      </c>
      <c r="F1149" s="41">
        <f t="shared" si="464"/>
        <v>0</v>
      </c>
      <c r="G1149" s="41">
        <f t="shared" si="464"/>
        <v>0</v>
      </c>
      <c r="H1149" s="41">
        <f t="shared" si="464"/>
        <v>0</v>
      </c>
      <c r="I1149" s="41">
        <f t="shared" si="464"/>
        <v>0</v>
      </c>
      <c r="J1149" s="5" t="e">
        <f t="shared" si="455"/>
        <v>#DIV/0!</v>
      </c>
      <c r="K1149" s="5" t="e">
        <f t="shared" si="456"/>
        <v>#DIV/0!</v>
      </c>
      <c r="L1149" s="5" t="e">
        <f t="shared" si="457"/>
        <v>#DIV/0!</v>
      </c>
      <c r="M1149" s="20"/>
      <c r="N1149" s="19">
        <f t="shared" si="460"/>
        <v>0</v>
      </c>
    </row>
    <row r="1150" spans="1:14" s="27" customFormat="1" x14ac:dyDescent="0.25">
      <c r="A1150" s="80"/>
      <c r="B1150" s="76"/>
      <c r="C1150" s="77"/>
      <c r="D1150" s="9" t="s">
        <v>138</v>
      </c>
      <c r="E1150" s="41">
        <f t="shared" si="464"/>
        <v>6100</v>
      </c>
      <c r="F1150" s="41">
        <f t="shared" si="464"/>
        <v>6100</v>
      </c>
      <c r="G1150" s="41">
        <f t="shared" si="464"/>
        <v>6100</v>
      </c>
      <c r="H1150" s="41">
        <f t="shared" si="464"/>
        <v>6100</v>
      </c>
      <c r="I1150" s="41">
        <f t="shared" si="464"/>
        <v>6100</v>
      </c>
      <c r="J1150" s="5">
        <f t="shared" si="455"/>
        <v>100</v>
      </c>
      <c r="K1150" s="5">
        <f t="shared" si="456"/>
        <v>100</v>
      </c>
      <c r="L1150" s="5">
        <f t="shared" si="457"/>
        <v>100</v>
      </c>
      <c r="M1150" s="20"/>
      <c r="N1150" s="19">
        <f t="shared" si="460"/>
        <v>0</v>
      </c>
    </row>
    <row r="1151" spans="1:14" s="27" customFormat="1" x14ac:dyDescent="0.25">
      <c r="A1151" s="56"/>
      <c r="B1151" s="76"/>
      <c r="C1151" s="97" t="s">
        <v>637</v>
      </c>
      <c r="D1151" s="98"/>
      <c r="E1151" s="98"/>
      <c r="F1151" s="98"/>
      <c r="G1151" s="98"/>
      <c r="H1151" s="98"/>
      <c r="I1151" s="98"/>
      <c r="J1151" s="98"/>
      <c r="K1151" s="98"/>
      <c r="L1151" s="99"/>
      <c r="M1151" s="20"/>
      <c r="N1151" s="19">
        <f t="shared" si="460"/>
        <v>0</v>
      </c>
    </row>
    <row r="1152" spans="1:14" s="7" customFormat="1" x14ac:dyDescent="0.25">
      <c r="A1152" s="73" t="s">
        <v>328</v>
      </c>
      <c r="B1152" s="76"/>
      <c r="C1152" s="94" t="s">
        <v>482</v>
      </c>
      <c r="D1152" s="68" t="s">
        <v>2</v>
      </c>
      <c r="E1152" s="26">
        <f>E1153+E1155+E1157+E1158</f>
        <v>0</v>
      </c>
      <c r="F1152" s="26">
        <f>F1153+F1155+F1157+F1158</f>
        <v>0</v>
      </c>
      <c r="G1152" s="26">
        <f>G1153+G1155+G1157+G1158</f>
        <v>0</v>
      </c>
      <c r="H1152" s="26">
        <f t="shared" ref="H1152:I1152" si="465">H1153+H1155+H1157+H1158</f>
        <v>0</v>
      </c>
      <c r="I1152" s="26">
        <f t="shared" si="465"/>
        <v>0</v>
      </c>
      <c r="J1152" s="5" t="e">
        <f t="shared" ref="J1152:J1174" si="466">I1152/E1152*100</f>
        <v>#DIV/0!</v>
      </c>
      <c r="K1152" s="5" t="e">
        <f t="shared" ref="K1152:K1174" si="467">I1152/F1152*100</f>
        <v>#DIV/0!</v>
      </c>
      <c r="L1152" s="5" t="e">
        <f t="shared" ref="L1152:L1174" si="468">H1152/G1152*100</f>
        <v>#DIV/0!</v>
      </c>
      <c r="M1152" s="20"/>
      <c r="N1152" s="19">
        <f t="shared" si="460"/>
        <v>0</v>
      </c>
    </row>
    <row r="1153" spans="1:14" s="7" customFormat="1" x14ac:dyDescent="0.25">
      <c r="A1153" s="119"/>
      <c r="B1153" s="76"/>
      <c r="C1153" s="94"/>
      <c r="D1153" s="68" t="s">
        <v>3</v>
      </c>
      <c r="E1153" s="26">
        <v>0</v>
      </c>
      <c r="F1153" s="26">
        <v>0</v>
      </c>
      <c r="G1153" s="26">
        <v>0</v>
      </c>
      <c r="H1153" s="26">
        <v>0</v>
      </c>
      <c r="I1153" s="26">
        <v>0</v>
      </c>
      <c r="J1153" s="5" t="e">
        <f t="shared" si="466"/>
        <v>#DIV/0!</v>
      </c>
      <c r="K1153" s="5" t="e">
        <f t="shared" si="467"/>
        <v>#DIV/0!</v>
      </c>
      <c r="L1153" s="5" t="e">
        <f t="shared" si="468"/>
        <v>#DIV/0!</v>
      </c>
      <c r="M1153" s="20"/>
      <c r="N1153" s="19">
        <f t="shared" si="460"/>
        <v>0</v>
      </c>
    </row>
    <row r="1154" spans="1:14" s="7" customFormat="1" ht="30" x14ac:dyDescent="0.25">
      <c r="A1154" s="119"/>
      <c r="B1154" s="76"/>
      <c r="C1154" s="94"/>
      <c r="D1154" s="68" t="s">
        <v>759</v>
      </c>
      <c r="E1154" s="26"/>
      <c r="F1154" s="26"/>
      <c r="G1154" s="26"/>
      <c r="H1154" s="26"/>
      <c r="I1154" s="26"/>
      <c r="J1154" s="5"/>
      <c r="K1154" s="5"/>
      <c r="L1154" s="5"/>
      <c r="M1154" s="20"/>
      <c r="N1154" s="19"/>
    </row>
    <row r="1155" spans="1:14" s="7" customFormat="1" x14ac:dyDescent="0.25">
      <c r="A1155" s="119"/>
      <c r="B1155" s="76"/>
      <c r="C1155" s="94"/>
      <c r="D1155" s="68" t="s">
        <v>760</v>
      </c>
      <c r="E1155" s="26">
        <v>0</v>
      </c>
      <c r="F1155" s="26">
        <v>0</v>
      </c>
      <c r="G1155" s="26">
        <v>0</v>
      </c>
      <c r="H1155" s="26">
        <v>0</v>
      </c>
      <c r="I1155" s="26">
        <v>0</v>
      </c>
      <c r="J1155" s="5" t="e">
        <f t="shared" si="466"/>
        <v>#DIV/0!</v>
      </c>
      <c r="K1155" s="5" t="e">
        <f t="shared" si="467"/>
        <v>#DIV/0!</v>
      </c>
      <c r="L1155" s="5" t="e">
        <f t="shared" si="468"/>
        <v>#DIV/0!</v>
      </c>
      <c r="M1155" s="20"/>
      <c r="N1155" s="19">
        <f t="shared" si="460"/>
        <v>0</v>
      </c>
    </row>
    <row r="1156" spans="1:14" s="7" customFormat="1" ht="30" x14ac:dyDescent="0.25">
      <c r="A1156" s="119"/>
      <c r="B1156" s="76"/>
      <c r="C1156" s="94"/>
      <c r="D1156" s="68" t="s">
        <v>761</v>
      </c>
      <c r="E1156" s="26"/>
      <c r="F1156" s="26"/>
      <c r="G1156" s="26"/>
      <c r="H1156" s="26"/>
      <c r="I1156" s="26"/>
      <c r="J1156" s="5"/>
      <c r="K1156" s="5"/>
      <c r="L1156" s="5"/>
      <c r="M1156" s="20"/>
      <c r="N1156" s="19"/>
    </row>
    <row r="1157" spans="1:14" s="7" customFormat="1" x14ac:dyDescent="0.25">
      <c r="A1157" s="119"/>
      <c r="B1157" s="76"/>
      <c r="C1157" s="94"/>
      <c r="D1157" s="68" t="s">
        <v>9</v>
      </c>
      <c r="E1157" s="26">
        <v>0</v>
      </c>
      <c r="F1157" s="26">
        <v>0</v>
      </c>
      <c r="G1157" s="26">
        <v>0</v>
      </c>
      <c r="H1157" s="26">
        <v>0</v>
      </c>
      <c r="I1157" s="26">
        <v>0</v>
      </c>
      <c r="J1157" s="5" t="e">
        <f t="shared" si="466"/>
        <v>#DIV/0!</v>
      </c>
      <c r="K1157" s="5" t="e">
        <f t="shared" si="467"/>
        <v>#DIV/0!</v>
      </c>
      <c r="L1157" s="5" t="e">
        <f t="shared" si="468"/>
        <v>#DIV/0!</v>
      </c>
      <c r="M1157" s="20"/>
      <c r="N1157" s="19">
        <f t="shared" si="460"/>
        <v>0</v>
      </c>
    </row>
    <row r="1158" spans="1:14" s="7" customFormat="1" x14ac:dyDescent="0.25">
      <c r="A1158" s="119"/>
      <c r="B1158" s="76"/>
      <c r="C1158" s="94"/>
      <c r="D1158" s="68" t="s">
        <v>13</v>
      </c>
      <c r="E1158" s="26">
        <v>0</v>
      </c>
      <c r="F1158" s="26">
        <v>0</v>
      </c>
      <c r="G1158" s="26">
        <v>0</v>
      </c>
      <c r="H1158" s="26">
        <v>0</v>
      </c>
      <c r="I1158" s="26">
        <v>0</v>
      </c>
      <c r="J1158" s="5" t="e">
        <f t="shared" si="466"/>
        <v>#DIV/0!</v>
      </c>
      <c r="K1158" s="5" t="e">
        <f t="shared" si="467"/>
        <v>#DIV/0!</v>
      </c>
      <c r="L1158" s="5" t="e">
        <f t="shared" si="468"/>
        <v>#DIV/0!</v>
      </c>
      <c r="M1158" s="20"/>
      <c r="N1158" s="19">
        <f t="shared" si="460"/>
        <v>0</v>
      </c>
    </row>
    <row r="1159" spans="1:14" s="27" customFormat="1" x14ac:dyDescent="0.25">
      <c r="A1159" s="56"/>
      <c r="B1159" s="76"/>
      <c r="C1159" s="22"/>
      <c r="D1159" s="9"/>
      <c r="E1159" s="41"/>
      <c r="F1159" s="41"/>
      <c r="G1159" s="41"/>
      <c r="H1159" s="41"/>
      <c r="I1159" s="41"/>
      <c r="J1159" s="5" t="e">
        <f t="shared" si="466"/>
        <v>#DIV/0!</v>
      </c>
      <c r="K1159" s="5" t="e">
        <f t="shared" si="467"/>
        <v>#DIV/0!</v>
      </c>
      <c r="L1159" s="5" t="e">
        <f t="shared" si="468"/>
        <v>#DIV/0!</v>
      </c>
      <c r="M1159" s="20"/>
      <c r="N1159" s="19">
        <f t="shared" si="460"/>
        <v>0</v>
      </c>
    </row>
    <row r="1160" spans="1:14" s="7" customFormat="1" x14ac:dyDescent="0.25">
      <c r="A1160" s="116" t="s">
        <v>328</v>
      </c>
      <c r="B1160" s="76"/>
      <c r="C1160" s="94" t="s">
        <v>8</v>
      </c>
      <c r="D1160" s="68" t="s">
        <v>2</v>
      </c>
      <c r="E1160" s="26">
        <f>E1161+E1163+E1165+E1166</f>
        <v>44283.7</v>
      </c>
      <c r="F1160" s="26">
        <f>F1161+F1163+F1165+F1166</f>
        <v>44283.7</v>
      </c>
      <c r="G1160" s="26">
        <f>G1161+G1163+G1165+G1166</f>
        <v>42734.8</v>
      </c>
      <c r="H1160" s="26">
        <f t="shared" ref="H1160:I1160" si="469">H1161+H1163+H1165+H1166</f>
        <v>42734.8</v>
      </c>
      <c r="I1160" s="26">
        <f t="shared" si="469"/>
        <v>42734.8</v>
      </c>
      <c r="J1160" s="5">
        <f t="shared" si="466"/>
        <v>96.502324783159509</v>
      </c>
      <c r="K1160" s="5">
        <f t="shared" si="467"/>
        <v>96.502324783159509</v>
      </c>
      <c r="L1160" s="5">
        <f t="shared" si="468"/>
        <v>100</v>
      </c>
      <c r="M1160" s="20"/>
      <c r="N1160" s="19">
        <f t="shared" si="460"/>
        <v>0</v>
      </c>
    </row>
    <row r="1161" spans="1:14" s="7" customFormat="1" x14ac:dyDescent="0.25">
      <c r="A1161" s="117"/>
      <c r="B1161" s="76"/>
      <c r="C1161" s="94"/>
      <c r="D1161" s="68" t="s">
        <v>3</v>
      </c>
      <c r="E1161" s="26">
        <v>38183.699999999997</v>
      </c>
      <c r="F1161" s="26">
        <v>38183.699999999997</v>
      </c>
      <c r="G1161" s="26">
        <v>36634.800000000003</v>
      </c>
      <c r="H1161" s="26">
        <v>36634.800000000003</v>
      </c>
      <c r="I1161" s="26">
        <v>36634.800000000003</v>
      </c>
      <c r="J1161" s="5">
        <f t="shared" si="466"/>
        <v>95.943557067544532</v>
      </c>
      <c r="K1161" s="5">
        <f t="shared" si="467"/>
        <v>95.943557067544532</v>
      </c>
      <c r="L1161" s="5">
        <f t="shared" si="468"/>
        <v>100</v>
      </c>
      <c r="M1161" s="20"/>
      <c r="N1161" s="19">
        <f t="shared" si="460"/>
        <v>0</v>
      </c>
    </row>
    <row r="1162" spans="1:14" s="7" customFormat="1" ht="30" x14ac:dyDescent="0.25">
      <c r="A1162" s="117"/>
      <c r="B1162" s="76"/>
      <c r="C1162" s="94"/>
      <c r="D1162" s="68" t="s">
        <v>759</v>
      </c>
      <c r="E1162" s="26"/>
      <c r="F1162" s="26"/>
      <c r="G1162" s="26"/>
      <c r="H1162" s="26"/>
      <c r="I1162" s="26"/>
      <c r="J1162" s="5"/>
      <c r="K1162" s="5"/>
      <c r="L1162" s="5"/>
      <c r="M1162" s="20"/>
      <c r="N1162" s="19"/>
    </row>
    <row r="1163" spans="1:14" s="7" customFormat="1" x14ac:dyDescent="0.25">
      <c r="A1163" s="117"/>
      <c r="B1163" s="76"/>
      <c r="C1163" s="94"/>
      <c r="D1163" s="68" t="s">
        <v>760</v>
      </c>
      <c r="E1163" s="26">
        <v>0</v>
      </c>
      <c r="F1163" s="26">
        <v>0</v>
      </c>
      <c r="G1163" s="26">
        <v>0</v>
      </c>
      <c r="H1163" s="26"/>
      <c r="I1163" s="26"/>
      <c r="J1163" s="5" t="e">
        <f t="shared" si="466"/>
        <v>#DIV/0!</v>
      </c>
      <c r="K1163" s="5" t="e">
        <f t="shared" si="467"/>
        <v>#DIV/0!</v>
      </c>
      <c r="L1163" s="5" t="e">
        <f t="shared" si="468"/>
        <v>#DIV/0!</v>
      </c>
      <c r="M1163" s="20"/>
      <c r="N1163" s="19">
        <f t="shared" si="460"/>
        <v>0</v>
      </c>
    </row>
    <row r="1164" spans="1:14" s="7" customFormat="1" ht="30" x14ac:dyDescent="0.25">
      <c r="A1164" s="117"/>
      <c r="B1164" s="76"/>
      <c r="C1164" s="94"/>
      <c r="D1164" s="68" t="s">
        <v>761</v>
      </c>
      <c r="E1164" s="26"/>
      <c r="F1164" s="26"/>
      <c r="G1164" s="26"/>
      <c r="H1164" s="26"/>
      <c r="I1164" s="26"/>
      <c r="J1164" s="5"/>
      <c r="K1164" s="5"/>
      <c r="L1164" s="5"/>
      <c r="M1164" s="20"/>
      <c r="N1164" s="19"/>
    </row>
    <row r="1165" spans="1:14" s="7" customFormat="1" x14ac:dyDescent="0.25">
      <c r="A1165" s="117"/>
      <c r="B1165" s="76"/>
      <c r="C1165" s="94"/>
      <c r="D1165" s="68" t="s">
        <v>9</v>
      </c>
      <c r="E1165" s="26">
        <v>0</v>
      </c>
      <c r="F1165" s="26">
        <v>0</v>
      </c>
      <c r="G1165" s="26">
        <v>0</v>
      </c>
      <c r="H1165" s="26"/>
      <c r="I1165" s="26"/>
      <c r="J1165" s="5" t="e">
        <f t="shared" si="466"/>
        <v>#DIV/0!</v>
      </c>
      <c r="K1165" s="5" t="e">
        <f t="shared" si="467"/>
        <v>#DIV/0!</v>
      </c>
      <c r="L1165" s="5" t="e">
        <f t="shared" si="468"/>
        <v>#DIV/0!</v>
      </c>
      <c r="M1165" s="20"/>
      <c r="N1165" s="19">
        <f t="shared" si="460"/>
        <v>0</v>
      </c>
    </row>
    <row r="1166" spans="1:14" s="7" customFormat="1" x14ac:dyDescent="0.25">
      <c r="A1166" s="118"/>
      <c r="B1166" s="77"/>
      <c r="C1166" s="94"/>
      <c r="D1166" s="68" t="s">
        <v>13</v>
      </c>
      <c r="E1166" s="26">
        <v>6100</v>
      </c>
      <c r="F1166" s="26">
        <v>6100</v>
      </c>
      <c r="G1166" s="26">
        <v>6100</v>
      </c>
      <c r="H1166" s="26">
        <v>6100</v>
      </c>
      <c r="I1166" s="26">
        <v>6100</v>
      </c>
      <c r="J1166" s="5">
        <f t="shared" si="466"/>
        <v>100</v>
      </c>
      <c r="K1166" s="5">
        <f t="shared" si="467"/>
        <v>100</v>
      </c>
      <c r="L1166" s="5">
        <f t="shared" si="468"/>
        <v>100</v>
      </c>
      <c r="M1166" s="20"/>
      <c r="N1166" s="19">
        <f t="shared" si="460"/>
        <v>0</v>
      </c>
    </row>
    <row r="1167" spans="1:14" x14ac:dyDescent="0.25">
      <c r="B1167" s="22"/>
      <c r="C1167" s="22"/>
      <c r="D1167" s="9"/>
      <c r="E1167" s="41"/>
      <c r="F1167" s="41"/>
      <c r="G1167" s="41"/>
      <c r="H1167" s="41"/>
      <c r="I1167" s="41"/>
      <c r="J1167" s="5" t="e">
        <f t="shared" si="466"/>
        <v>#DIV/0!</v>
      </c>
      <c r="K1167" s="5" t="e">
        <f t="shared" si="467"/>
        <v>#DIV/0!</v>
      </c>
      <c r="L1167" s="5" t="e">
        <f t="shared" si="468"/>
        <v>#DIV/0!</v>
      </c>
      <c r="N1167" s="19">
        <f t="shared" si="460"/>
        <v>0</v>
      </c>
    </row>
    <row r="1168" spans="1:14" x14ac:dyDescent="0.25">
      <c r="A1168" s="116" t="s">
        <v>737</v>
      </c>
      <c r="B1168" s="81" t="s">
        <v>657</v>
      </c>
      <c r="C1168" s="94" t="s">
        <v>329</v>
      </c>
      <c r="D1168" s="9" t="s">
        <v>2</v>
      </c>
      <c r="E1168" s="41">
        <f>E1169+E1171+E1173+E1174</f>
        <v>135907</v>
      </c>
      <c r="F1168" s="41">
        <f t="shared" ref="F1168:I1168" si="470">F1169+F1171+F1173+F1174</f>
        <v>135907</v>
      </c>
      <c r="G1168" s="41">
        <f t="shared" si="470"/>
        <v>135907</v>
      </c>
      <c r="H1168" s="41">
        <f t="shared" si="470"/>
        <v>135907</v>
      </c>
      <c r="I1168" s="41">
        <f t="shared" si="470"/>
        <v>135907</v>
      </c>
      <c r="J1168" s="5">
        <f t="shared" si="466"/>
        <v>100</v>
      </c>
      <c r="K1168" s="5">
        <f t="shared" si="467"/>
        <v>100</v>
      </c>
      <c r="L1168" s="5">
        <f t="shared" si="468"/>
        <v>100</v>
      </c>
      <c r="N1168" s="19">
        <f t="shared" si="460"/>
        <v>0</v>
      </c>
    </row>
    <row r="1169" spans="1:14" x14ac:dyDescent="0.25">
      <c r="A1169" s="117"/>
      <c r="B1169" s="82"/>
      <c r="C1169" s="94"/>
      <c r="D1169" s="9" t="s">
        <v>46</v>
      </c>
      <c r="E1169" s="41">
        <f>E1177</f>
        <v>122975.8</v>
      </c>
      <c r="F1169" s="41">
        <f t="shared" ref="F1169:I1169" si="471">F1177</f>
        <v>122975.8</v>
      </c>
      <c r="G1169" s="41">
        <f t="shared" si="471"/>
        <v>122975.8</v>
      </c>
      <c r="H1169" s="41">
        <f t="shared" si="471"/>
        <v>122975.8</v>
      </c>
      <c r="I1169" s="41">
        <f t="shared" si="471"/>
        <v>122975.8</v>
      </c>
      <c r="J1169" s="5">
        <f t="shared" si="466"/>
        <v>100</v>
      </c>
      <c r="K1169" s="5">
        <f t="shared" si="467"/>
        <v>100</v>
      </c>
      <c r="L1169" s="5">
        <f t="shared" si="468"/>
        <v>100</v>
      </c>
      <c r="N1169" s="19">
        <f t="shared" si="460"/>
        <v>0</v>
      </c>
    </row>
    <row r="1170" spans="1:14" ht="30" x14ac:dyDescent="0.25">
      <c r="A1170" s="117"/>
      <c r="B1170" s="82"/>
      <c r="C1170" s="94"/>
      <c r="D1170" s="68" t="s">
        <v>759</v>
      </c>
      <c r="E1170" s="41"/>
      <c r="F1170" s="41"/>
      <c r="G1170" s="41"/>
      <c r="H1170" s="41"/>
      <c r="I1170" s="41"/>
      <c r="J1170" s="5"/>
      <c r="K1170" s="5"/>
      <c r="L1170" s="5"/>
    </row>
    <row r="1171" spans="1:14" x14ac:dyDescent="0.25">
      <c r="A1171" s="117"/>
      <c r="B1171" s="82"/>
      <c r="C1171" s="94"/>
      <c r="D1171" s="68" t="s">
        <v>760</v>
      </c>
      <c r="E1171" s="41">
        <f t="shared" ref="E1171:I1171" si="472">E1179</f>
        <v>0</v>
      </c>
      <c r="F1171" s="41">
        <f t="shared" si="472"/>
        <v>0</v>
      </c>
      <c r="G1171" s="41">
        <f t="shared" si="472"/>
        <v>0</v>
      </c>
      <c r="H1171" s="41">
        <f t="shared" si="472"/>
        <v>0</v>
      </c>
      <c r="I1171" s="41">
        <f t="shared" si="472"/>
        <v>0</v>
      </c>
      <c r="J1171" s="5" t="e">
        <f t="shared" si="466"/>
        <v>#DIV/0!</v>
      </c>
      <c r="K1171" s="5" t="e">
        <f t="shared" si="467"/>
        <v>#DIV/0!</v>
      </c>
      <c r="L1171" s="5" t="e">
        <f t="shared" si="468"/>
        <v>#DIV/0!</v>
      </c>
      <c r="N1171" s="19">
        <f t="shared" si="460"/>
        <v>0</v>
      </c>
    </row>
    <row r="1172" spans="1:14" ht="30" x14ac:dyDescent="0.25">
      <c r="A1172" s="117"/>
      <c r="B1172" s="82"/>
      <c r="C1172" s="94"/>
      <c r="D1172" s="68" t="s">
        <v>761</v>
      </c>
      <c r="E1172" s="41"/>
      <c r="F1172" s="41"/>
      <c r="G1172" s="41"/>
      <c r="H1172" s="41"/>
      <c r="I1172" s="41"/>
      <c r="J1172" s="5"/>
      <c r="K1172" s="5"/>
      <c r="L1172" s="5"/>
    </row>
    <row r="1173" spans="1:14" x14ac:dyDescent="0.25">
      <c r="A1173" s="117"/>
      <c r="B1173" s="82"/>
      <c r="C1173" s="94"/>
      <c r="D1173" s="9" t="s">
        <v>5</v>
      </c>
      <c r="E1173" s="41">
        <f t="shared" ref="E1173:I1174" si="473">E1181</f>
        <v>12931.2</v>
      </c>
      <c r="F1173" s="41">
        <f t="shared" si="473"/>
        <v>12931.2</v>
      </c>
      <c r="G1173" s="41">
        <f t="shared" si="473"/>
        <v>12931.2</v>
      </c>
      <c r="H1173" s="41">
        <f t="shared" si="473"/>
        <v>12931.2</v>
      </c>
      <c r="I1173" s="41">
        <f t="shared" si="473"/>
        <v>12931.2</v>
      </c>
      <c r="J1173" s="5">
        <f t="shared" si="466"/>
        <v>100</v>
      </c>
      <c r="K1173" s="5">
        <f t="shared" si="467"/>
        <v>100</v>
      </c>
      <c r="L1173" s="5">
        <f t="shared" si="468"/>
        <v>100</v>
      </c>
      <c r="N1173" s="19">
        <f t="shared" si="460"/>
        <v>0</v>
      </c>
    </row>
    <row r="1174" spans="1:14" x14ac:dyDescent="0.25">
      <c r="A1174" s="118"/>
      <c r="B1174" s="83"/>
      <c r="C1174" s="94"/>
      <c r="D1174" s="9" t="s">
        <v>138</v>
      </c>
      <c r="E1174" s="41">
        <f t="shared" si="473"/>
        <v>0</v>
      </c>
      <c r="F1174" s="41">
        <f t="shared" si="473"/>
        <v>0</v>
      </c>
      <c r="G1174" s="41">
        <f t="shared" si="473"/>
        <v>0</v>
      </c>
      <c r="H1174" s="41">
        <f t="shared" si="473"/>
        <v>0</v>
      </c>
      <c r="I1174" s="41">
        <f t="shared" si="473"/>
        <v>0</v>
      </c>
      <c r="J1174" s="5" t="e">
        <f t="shared" si="466"/>
        <v>#DIV/0!</v>
      </c>
      <c r="K1174" s="5" t="e">
        <f t="shared" si="467"/>
        <v>#DIV/0!</v>
      </c>
      <c r="L1174" s="5" t="e">
        <f t="shared" si="468"/>
        <v>#DIV/0!</v>
      </c>
      <c r="N1174" s="19">
        <f t="shared" si="460"/>
        <v>0</v>
      </c>
    </row>
    <row r="1175" spans="1:14" x14ac:dyDescent="0.25">
      <c r="B1175" s="25"/>
      <c r="C1175" s="92" t="s">
        <v>635</v>
      </c>
      <c r="D1175" s="93"/>
      <c r="E1175" s="93"/>
      <c r="F1175" s="93"/>
      <c r="G1175" s="93"/>
      <c r="H1175" s="93"/>
      <c r="I1175" s="93"/>
      <c r="J1175" s="93"/>
      <c r="K1175" s="93"/>
      <c r="L1175" s="93"/>
      <c r="N1175" s="19">
        <f t="shared" si="460"/>
        <v>0</v>
      </c>
    </row>
    <row r="1176" spans="1:14" x14ac:dyDescent="0.25">
      <c r="A1176" s="116" t="s">
        <v>737</v>
      </c>
      <c r="B1176" s="81" t="s">
        <v>657</v>
      </c>
      <c r="C1176" s="94" t="s">
        <v>329</v>
      </c>
      <c r="D1176" s="9" t="s">
        <v>2</v>
      </c>
      <c r="E1176" s="41">
        <f>SUM(E1177:E1183)</f>
        <v>135907</v>
      </c>
      <c r="F1176" s="41">
        <f t="shared" ref="F1176:I1176" si="474">SUM(F1177:F1183)</f>
        <v>135907</v>
      </c>
      <c r="G1176" s="41">
        <f t="shared" si="474"/>
        <v>135907</v>
      </c>
      <c r="H1176" s="41">
        <f t="shared" si="474"/>
        <v>135907</v>
      </c>
      <c r="I1176" s="41">
        <f t="shared" si="474"/>
        <v>135907</v>
      </c>
      <c r="J1176" s="5">
        <f t="shared" ref="J1176:J1210" si="475">I1176/E1176*100</f>
        <v>100</v>
      </c>
      <c r="K1176" s="5">
        <f t="shared" ref="K1176:K1210" si="476">I1176/F1176*100</f>
        <v>100</v>
      </c>
      <c r="L1176" s="5">
        <f t="shared" ref="L1176:L1210" si="477">H1176/G1176*100</f>
        <v>100</v>
      </c>
      <c r="N1176" s="19">
        <f t="shared" si="460"/>
        <v>0</v>
      </c>
    </row>
    <row r="1177" spans="1:14" x14ac:dyDescent="0.25">
      <c r="A1177" s="117"/>
      <c r="B1177" s="82"/>
      <c r="C1177" s="94"/>
      <c r="D1177" s="9" t="s">
        <v>46</v>
      </c>
      <c r="E1177" s="41">
        <f>E1185+E1193+E1199</f>
        <v>122975.8</v>
      </c>
      <c r="F1177" s="41">
        <f t="shared" ref="F1177:I1177" si="478">F1185+F1193+F1199</f>
        <v>122975.8</v>
      </c>
      <c r="G1177" s="41">
        <f t="shared" si="478"/>
        <v>122975.8</v>
      </c>
      <c r="H1177" s="41">
        <f t="shared" si="478"/>
        <v>122975.8</v>
      </c>
      <c r="I1177" s="41">
        <f t="shared" si="478"/>
        <v>122975.8</v>
      </c>
      <c r="J1177" s="5">
        <f t="shared" si="475"/>
        <v>100</v>
      </c>
      <c r="K1177" s="5">
        <f t="shared" si="476"/>
        <v>100</v>
      </c>
      <c r="L1177" s="5">
        <f t="shared" si="477"/>
        <v>100</v>
      </c>
      <c r="N1177" s="19">
        <f t="shared" si="460"/>
        <v>0</v>
      </c>
    </row>
    <row r="1178" spans="1:14" ht="30" x14ac:dyDescent="0.25">
      <c r="A1178" s="117"/>
      <c r="B1178" s="82"/>
      <c r="C1178" s="94"/>
      <c r="D1178" s="68" t="s">
        <v>759</v>
      </c>
      <c r="E1178" s="41"/>
      <c r="F1178" s="41"/>
      <c r="G1178" s="41"/>
      <c r="H1178" s="41"/>
      <c r="I1178" s="41"/>
      <c r="J1178" s="5"/>
      <c r="K1178" s="5"/>
      <c r="L1178" s="5"/>
    </row>
    <row r="1179" spans="1:14" x14ac:dyDescent="0.25">
      <c r="A1179" s="117"/>
      <c r="B1179" s="82"/>
      <c r="C1179" s="94"/>
      <c r="D1179" s="68" t="s">
        <v>760</v>
      </c>
      <c r="E1179" s="41">
        <f>E1187+E1194+E1200</f>
        <v>0</v>
      </c>
      <c r="F1179" s="41">
        <f>F1187+F1194+F1200</f>
        <v>0</v>
      </c>
      <c r="G1179" s="41">
        <f>G1187+G1194+G1200</f>
        <v>0</v>
      </c>
      <c r="H1179" s="41">
        <f>H1187+H1194+H1200</f>
        <v>0</v>
      </c>
      <c r="I1179" s="41">
        <f>I1187+I1194+I1200</f>
        <v>0</v>
      </c>
      <c r="J1179" s="5" t="e">
        <f t="shared" si="475"/>
        <v>#DIV/0!</v>
      </c>
      <c r="K1179" s="5" t="e">
        <f t="shared" si="476"/>
        <v>#DIV/0!</v>
      </c>
      <c r="L1179" s="5" t="e">
        <f t="shared" si="477"/>
        <v>#DIV/0!</v>
      </c>
      <c r="N1179" s="19">
        <f t="shared" si="460"/>
        <v>0</v>
      </c>
    </row>
    <row r="1180" spans="1:14" ht="30" x14ac:dyDescent="0.25">
      <c r="A1180" s="117"/>
      <c r="B1180" s="82"/>
      <c r="C1180" s="94"/>
      <c r="D1180" s="68" t="s">
        <v>761</v>
      </c>
      <c r="E1180" s="41"/>
      <c r="F1180" s="41"/>
      <c r="G1180" s="41"/>
      <c r="H1180" s="41"/>
      <c r="I1180" s="41"/>
      <c r="J1180" s="5"/>
      <c r="K1180" s="5"/>
      <c r="L1180" s="5"/>
    </row>
    <row r="1181" spans="1:14" x14ac:dyDescent="0.25">
      <c r="A1181" s="117"/>
      <c r="B1181" s="82"/>
      <c r="C1181" s="94"/>
      <c r="D1181" s="9" t="s">
        <v>5</v>
      </c>
      <c r="E1181" s="41">
        <f t="shared" ref="E1181:I1183" si="479">E1189+E1195+E1201</f>
        <v>12931.2</v>
      </c>
      <c r="F1181" s="41">
        <f t="shared" si="479"/>
        <v>12931.2</v>
      </c>
      <c r="G1181" s="41">
        <f t="shared" si="479"/>
        <v>12931.2</v>
      </c>
      <c r="H1181" s="41">
        <f t="shared" si="479"/>
        <v>12931.2</v>
      </c>
      <c r="I1181" s="41">
        <f t="shared" si="479"/>
        <v>12931.2</v>
      </c>
      <c r="J1181" s="5">
        <f t="shared" si="475"/>
        <v>100</v>
      </c>
      <c r="K1181" s="5">
        <f t="shared" si="476"/>
        <v>100</v>
      </c>
      <c r="L1181" s="5">
        <f t="shared" si="477"/>
        <v>100</v>
      </c>
      <c r="N1181" s="19">
        <f t="shared" si="460"/>
        <v>0</v>
      </c>
    </row>
    <row r="1182" spans="1:14" x14ac:dyDescent="0.25">
      <c r="A1182" s="118"/>
      <c r="B1182" s="83"/>
      <c r="C1182" s="94"/>
      <c r="D1182" s="9" t="s">
        <v>138</v>
      </c>
      <c r="E1182" s="41"/>
      <c r="F1182" s="41">
        <f t="shared" si="479"/>
        <v>0</v>
      </c>
      <c r="G1182" s="41">
        <f t="shared" si="479"/>
        <v>0</v>
      </c>
      <c r="H1182" s="41">
        <f t="shared" si="479"/>
        <v>0</v>
      </c>
      <c r="I1182" s="41">
        <f t="shared" si="479"/>
        <v>0</v>
      </c>
      <c r="J1182" s="5" t="e">
        <f t="shared" si="475"/>
        <v>#DIV/0!</v>
      </c>
      <c r="K1182" s="5" t="e">
        <f t="shared" si="476"/>
        <v>#DIV/0!</v>
      </c>
      <c r="L1182" s="5" t="e">
        <f t="shared" si="477"/>
        <v>#DIV/0!</v>
      </c>
      <c r="N1182" s="19">
        <f t="shared" si="460"/>
        <v>0</v>
      </c>
    </row>
    <row r="1183" spans="1:14" x14ac:dyDescent="0.25">
      <c r="B1183" s="25"/>
      <c r="C1183" s="22"/>
      <c r="D1183" s="9"/>
      <c r="E1183" s="41"/>
      <c r="F1183" s="41">
        <f t="shared" si="479"/>
        <v>0</v>
      </c>
      <c r="G1183" s="41">
        <f t="shared" si="479"/>
        <v>0</v>
      </c>
      <c r="H1183" s="41">
        <f t="shared" si="479"/>
        <v>0</v>
      </c>
      <c r="I1183" s="41">
        <f t="shared" si="479"/>
        <v>0</v>
      </c>
      <c r="J1183" s="5" t="e">
        <f t="shared" si="475"/>
        <v>#DIV/0!</v>
      </c>
      <c r="K1183" s="5" t="e">
        <f t="shared" si="476"/>
        <v>#DIV/0!</v>
      </c>
      <c r="L1183" s="5" t="e">
        <f t="shared" si="477"/>
        <v>#DIV/0!</v>
      </c>
      <c r="N1183" s="19">
        <f t="shared" si="460"/>
        <v>0</v>
      </c>
    </row>
    <row r="1184" spans="1:14" s="7" customFormat="1" x14ac:dyDescent="0.25">
      <c r="A1184" s="73" t="s">
        <v>330</v>
      </c>
      <c r="B1184" s="71" t="s">
        <v>331</v>
      </c>
      <c r="C1184" s="94" t="s">
        <v>329</v>
      </c>
      <c r="D1184" s="68" t="s">
        <v>2</v>
      </c>
      <c r="E1184" s="26">
        <f>E1185+E1187+E1189+E1190</f>
        <v>135907</v>
      </c>
      <c r="F1184" s="26">
        <f>F1185+F1187+F1189+F1190</f>
        <v>135907</v>
      </c>
      <c r="G1184" s="26">
        <f>G1185+G1187+G1189+G1190</f>
        <v>135907</v>
      </c>
      <c r="H1184" s="26">
        <f t="shared" ref="H1184:I1184" si="480">H1185+H1187+H1189+H1190</f>
        <v>135907</v>
      </c>
      <c r="I1184" s="26">
        <f t="shared" si="480"/>
        <v>135907</v>
      </c>
      <c r="J1184" s="5">
        <f t="shared" si="475"/>
        <v>100</v>
      </c>
      <c r="K1184" s="5">
        <f t="shared" si="476"/>
        <v>100</v>
      </c>
      <c r="L1184" s="5">
        <f t="shared" si="477"/>
        <v>100</v>
      </c>
      <c r="M1184" s="20"/>
      <c r="N1184" s="19">
        <f t="shared" si="460"/>
        <v>0</v>
      </c>
    </row>
    <row r="1185" spans="1:14" s="7" customFormat="1" x14ac:dyDescent="0.25">
      <c r="A1185" s="73"/>
      <c r="B1185" s="71"/>
      <c r="C1185" s="94"/>
      <c r="D1185" s="68" t="s">
        <v>3</v>
      </c>
      <c r="E1185" s="26">
        <v>122975.8</v>
      </c>
      <c r="F1185" s="26">
        <v>122975.8</v>
      </c>
      <c r="G1185" s="26">
        <v>122975.8</v>
      </c>
      <c r="H1185" s="26">
        <v>122975.8</v>
      </c>
      <c r="I1185" s="26">
        <v>122975.8</v>
      </c>
      <c r="J1185" s="5">
        <f t="shared" si="475"/>
        <v>100</v>
      </c>
      <c r="K1185" s="5">
        <f t="shared" si="476"/>
        <v>100</v>
      </c>
      <c r="L1185" s="5">
        <f t="shared" si="477"/>
        <v>100</v>
      </c>
      <c r="M1185" s="20"/>
      <c r="N1185" s="19">
        <f t="shared" si="460"/>
        <v>0</v>
      </c>
    </row>
    <row r="1186" spans="1:14" s="7" customFormat="1" ht="30" x14ac:dyDescent="0.25">
      <c r="A1186" s="73"/>
      <c r="B1186" s="71"/>
      <c r="C1186" s="94"/>
      <c r="D1186" s="68" t="s">
        <v>759</v>
      </c>
      <c r="E1186" s="26"/>
      <c r="F1186" s="26"/>
      <c r="G1186" s="26"/>
      <c r="H1186" s="26"/>
      <c r="I1186" s="26"/>
      <c r="J1186" s="5"/>
      <c r="K1186" s="5"/>
      <c r="L1186" s="5"/>
      <c r="M1186" s="20"/>
      <c r="N1186" s="19"/>
    </row>
    <row r="1187" spans="1:14" s="7" customFormat="1" x14ac:dyDescent="0.25">
      <c r="A1187" s="73"/>
      <c r="B1187" s="71"/>
      <c r="C1187" s="94"/>
      <c r="D1187" s="68" t="s">
        <v>760</v>
      </c>
      <c r="E1187" s="26">
        <v>0</v>
      </c>
      <c r="F1187" s="26">
        <v>0</v>
      </c>
      <c r="G1187" s="26">
        <v>0</v>
      </c>
      <c r="H1187" s="26"/>
      <c r="I1187" s="26"/>
      <c r="J1187" s="5" t="e">
        <f t="shared" si="475"/>
        <v>#DIV/0!</v>
      </c>
      <c r="K1187" s="5" t="e">
        <f t="shared" si="476"/>
        <v>#DIV/0!</v>
      </c>
      <c r="L1187" s="5" t="e">
        <f t="shared" si="477"/>
        <v>#DIV/0!</v>
      </c>
      <c r="M1187" s="20"/>
      <c r="N1187" s="19">
        <f t="shared" si="460"/>
        <v>0</v>
      </c>
    </row>
    <row r="1188" spans="1:14" s="7" customFormat="1" ht="30" x14ac:dyDescent="0.25">
      <c r="A1188" s="73"/>
      <c r="B1188" s="71"/>
      <c r="C1188" s="94"/>
      <c r="D1188" s="68" t="s">
        <v>761</v>
      </c>
      <c r="E1188" s="26"/>
      <c r="F1188" s="26"/>
      <c r="G1188" s="26"/>
      <c r="H1188" s="26"/>
      <c r="I1188" s="26"/>
      <c r="J1188" s="5"/>
      <c r="K1188" s="5"/>
      <c r="L1188" s="5"/>
      <c r="M1188" s="20"/>
      <c r="N1188" s="19"/>
    </row>
    <row r="1189" spans="1:14" s="7" customFormat="1" x14ac:dyDescent="0.25">
      <c r="A1189" s="73"/>
      <c r="B1189" s="71"/>
      <c r="C1189" s="94"/>
      <c r="D1189" s="68" t="s">
        <v>9</v>
      </c>
      <c r="E1189" s="26">
        <v>12931.2</v>
      </c>
      <c r="F1189" s="26">
        <v>12931.2</v>
      </c>
      <c r="G1189" s="26">
        <v>12931.2</v>
      </c>
      <c r="H1189" s="26">
        <v>12931.2</v>
      </c>
      <c r="I1189" s="26">
        <v>12931.2</v>
      </c>
      <c r="J1189" s="5">
        <f t="shared" si="475"/>
        <v>100</v>
      </c>
      <c r="K1189" s="5">
        <f t="shared" si="476"/>
        <v>100</v>
      </c>
      <c r="L1189" s="5">
        <f t="shared" si="477"/>
        <v>100</v>
      </c>
      <c r="M1189" s="20"/>
      <c r="N1189" s="19">
        <f t="shared" si="460"/>
        <v>0</v>
      </c>
    </row>
    <row r="1190" spans="1:14" s="7" customFormat="1" x14ac:dyDescent="0.25">
      <c r="A1190" s="73"/>
      <c r="B1190" s="71"/>
      <c r="C1190" s="94"/>
      <c r="D1190" s="68" t="s">
        <v>13</v>
      </c>
      <c r="E1190" s="26">
        <v>0</v>
      </c>
      <c r="F1190" s="26">
        <v>0</v>
      </c>
      <c r="G1190" s="26">
        <v>0</v>
      </c>
      <c r="H1190" s="26"/>
      <c r="I1190" s="26"/>
      <c r="J1190" s="5" t="e">
        <f t="shared" si="475"/>
        <v>#DIV/0!</v>
      </c>
      <c r="K1190" s="5" t="e">
        <f t="shared" si="476"/>
        <v>#DIV/0!</v>
      </c>
      <c r="L1190" s="5" t="e">
        <f t="shared" si="477"/>
        <v>#DIV/0!</v>
      </c>
      <c r="M1190" s="20"/>
      <c r="N1190" s="19">
        <f t="shared" si="460"/>
        <v>0</v>
      </c>
    </row>
    <row r="1191" spans="1:14" x14ac:dyDescent="0.25">
      <c r="B1191" s="22"/>
      <c r="C1191" s="22"/>
      <c r="D1191" s="9"/>
      <c r="E1191" s="41"/>
      <c r="F1191" s="41"/>
      <c r="G1191" s="41"/>
      <c r="H1191" s="41"/>
      <c r="I1191" s="41"/>
      <c r="J1191" s="5" t="e">
        <f t="shared" si="475"/>
        <v>#DIV/0!</v>
      </c>
      <c r="K1191" s="5" t="e">
        <f t="shared" si="476"/>
        <v>#DIV/0!</v>
      </c>
      <c r="L1191" s="5" t="e">
        <f t="shared" si="477"/>
        <v>#DIV/0!</v>
      </c>
      <c r="N1191" s="19">
        <f t="shared" si="460"/>
        <v>0</v>
      </c>
    </row>
    <row r="1192" spans="1:14" ht="15" hidden="1" customHeight="1" x14ac:dyDescent="0.25">
      <c r="A1192" s="116" t="s">
        <v>740</v>
      </c>
      <c r="B1192" s="75" t="s">
        <v>658</v>
      </c>
      <c r="C1192" s="75" t="s">
        <v>638</v>
      </c>
      <c r="D1192" s="9" t="s">
        <v>2</v>
      </c>
      <c r="E1192" s="41">
        <v>0</v>
      </c>
      <c r="F1192" s="41">
        <v>0</v>
      </c>
      <c r="G1192" s="41">
        <v>0</v>
      </c>
      <c r="H1192" s="41">
        <v>0</v>
      </c>
      <c r="I1192" s="41">
        <v>0</v>
      </c>
      <c r="J1192" s="5" t="e">
        <f t="shared" si="475"/>
        <v>#DIV/0!</v>
      </c>
      <c r="K1192" s="5" t="e">
        <f t="shared" si="476"/>
        <v>#DIV/0!</v>
      </c>
      <c r="L1192" s="5" t="e">
        <f t="shared" si="477"/>
        <v>#DIV/0!</v>
      </c>
      <c r="N1192" s="19">
        <f t="shared" si="460"/>
        <v>0</v>
      </c>
    </row>
    <row r="1193" spans="1:14" ht="15" hidden="1" customHeight="1" x14ac:dyDescent="0.25">
      <c r="A1193" s="117"/>
      <c r="B1193" s="76"/>
      <c r="C1193" s="76"/>
      <c r="D1193" s="9" t="s">
        <v>46</v>
      </c>
      <c r="E1193" s="41">
        <v>0</v>
      </c>
      <c r="F1193" s="41">
        <v>0</v>
      </c>
      <c r="G1193" s="41">
        <v>0</v>
      </c>
      <c r="H1193" s="41">
        <v>0</v>
      </c>
      <c r="I1193" s="41">
        <v>0</v>
      </c>
      <c r="J1193" s="5" t="e">
        <f t="shared" si="475"/>
        <v>#DIV/0!</v>
      </c>
      <c r="K1193" s="5" t="e">
        <f t="shared" si="476"/>
        <v>#DIV/0!</v>
      </c>
      <c r="L1193" s="5" t="e">
        <f t="shared" si="477"/>
        <v>#DIV/0!</v>
      </c>
      <c r="N1193" s="19">
        <f t="shared" si="460"/>
        <v>0</v>
      </c>
    </row>
    <row r="1194" spans="1:14" ht="15" hidden="1" customHeight="1" x14ac:dyDescent="0.25">
      <c r="A1194" s="117"/>
      <c r="B1194" s="76"/>
      <c r="C1194" s="76"/>
      <c r="D1194" s="9" t="s">
        <v>256</v>
      </c>
      <c r="E1194" s="41">
        <v>0</v>
      </c>
      <c r="F1194" s="41">
        <v>0</v>
      </c>
      <c r="G1194" s="41">
        <v>0</v>
      </c>
      <c r="H1194" s="41">
        <v>0</v>
      </c>
      <c r="I1194" s="41">
        <v>0</v>
      </c>
      <c r="J1194" s="5" t="e">
        <f t="shared" si="475"/>
        <v>#DIV/0!</v>
      </c>
      <c r="K1194" s="5" t="e">
        <f t="shared" si="476"/>
        <v>#DIV/0!</v>
      </c>
      <c r="L1194" s="5" t="e">
        <f t="shared" si="477"/>
        <v>#DIV/0!</v>
      </c>
      <c r="N1194" s="19">
        <f t="shared" si="460"/>
        <v>0</v>
      </c>
    </row>
    <row r="1195" spans="1:14" ht="15" hidden="1" customHeight="1" x14ac:dyDescent="0.25">
      <c r="A1195" s="117"/>
      <c r="B1195" s="76"/>
      <c r="C1195" s="76"/>
      <c r="D1195" s="9" t="s">
        <v>5</v>
      </c>
      <c r="E1195" s="41">
        <v>0</v>
      </c>
      <c r="F1195" s="41">
        <v>0</v>
      </c>
      <c r="G1195" s="41">
        <v>0</v>
      </c>
      <c r="H1195" s="41">
        <v>0</v>
      </c>
      <c r="I1195" s="41">
        <v>0</v>
      </c>
      <c r="J1195" s="5" t="e">
        <f t="shared" si="475"/>
        <v>#DIV/0!</v>
      </c>
      <c r="K1195" s="5" t="e">
        <f t="shared" si="476"/>
        <v>#DIV/0!</v>
      </c>
      <c r="L1195" s="5" t="e">
        <f t="shared" si="477"/>
        <v>#DIV/0!</v>
      </c>
      <c r="N1195" s="19">
        <f t="shared" si="460"/>
        <v>0</v>
      </c>
    </row>
    <row r="1196" spans="1:14" ht="15" hidden="1" customHeight="1" x14ac:dyDescent="0.25">
      <c r="A1196" s="118"/>
      <c r="B1196" s="77"/>
      <c r="C1196" s="77"/>
      <c r="D1196" s="9" t="s">
        <v>138</v>
      </c>
      <c r="E1196" s="41">
        <v>0</v>
      </c>
      <c r="F1196" s="41">
        <v>0</v>
      </c>
      <c r="G1196" s="41">
        <v>0</v>
      </c>
      <c r="H1196" s="41">
        <v>0</v>
      </c>
      <c r="I1196" s="41">
        <v>0</v>
      </c>
      <c r="J1196" s="5" t="e">
        <f t="shared" si="475"/>
        <v>#DIV/0!</v>
      </c>
      <c r="K1196" s="5" t="e">
        <f t="shared" si="476"/>
        <v>#DIV/0!</v>
      </c>
      <c r="L1196" s="5" t="e">
        <f t="shared" si="477"/>
        <v>#DIV/0!</v>
      </c>
      <c r="N1196" s="19">
        <f t="shared" si="460"/>
        <v>0</v>
      </c>
    </row>
    <row r="1197" spans="1:14" hidden="1" x14ac:dyDescent="0.25">
      <c r="B1197" s="22"/>
      <c r="C1197" s="22"/>
      <c r="D1197" s="9"/>
      <c r="E1197" s="41"/>
      <c r="F1197" s="41"/>
      <c r="G1197" s="41"/>
      <c r="H1197" s="41"/>
      <c r="I1197" s="41"/>
      <c r="J1197" s="5" t="e">
        <f t="shared" si="475"/>
        <v>#DIV/0!</v>
      </c>
      <c r="K1197" s="5" t="e">
        <f t="shared" si="476"/>
        <v>#DIV/0!</v>
      </c>
      <c r="L1197" s="5" t="e">
        <f t="shared" si="477"/>
        <v>#DIV/0!</v>
      </c>
      <c r="N1197" s="19">
        <f t="shared" si="460"/>
        <v>0</v>
      </c>
    </row>
    <row r="1198" spans="1:14" ht="15" hidden="1" customHeight="1" x14ac:dyDescent="0.25">
      <c r="A1198" s="116" t="s">
        <v>739</v>
      </c>
      <c r="B1198" s="75" t="s">
        <v>659</v>
      </c>
      <c r="C1198" s="75" t="s">
        <v>638</v>
      </c>
      <c r="D1198" s="9" t="s">
        <v>2</v>
      </c>
      <c r="E1198" s="41">
        <v>0</v>
      </c>
      <c r="F1198" s="41">
        <v>0</v>
      </c>
      <c r="G1198" s="41">
        <v>0</v>
      </c>
      <c r="H1198" s="41">
        <v>0</v>
      </c>
      <c r="I1198" s="41">
        <v>0</v>
      </c>
      <c r="J1198" s="5" t="e">
        <f t="shared" si="475"/>
        <v>#DIV/0!</v>
      </c>
      <c r="K1198" s="5" t="e">
        <f t="shared" si="476"/>
        <v>#DIV/0!</v>
      </c>
      <c r="L1198" s="5" t="e">
        <f t="shared" si="477"/>
        <v>#DIV/0!</v>
      </c>
      <c r="N1198" s="19">
        <f t="shared" si="460"/>
        <v>0</v>
      </c>
    </row>
    <row r="1199" spans="1:14" ht="15" hidden="1" customHeight="1" x14ac:dyDescent="0.25">
      <c r="A1199" s="117"/>
      <c r="B1199" s="76"/>
      <c r="C1199" s="76"/>
      <c r="D1199" s="9" t="s">
        <v>46</v>
      </c>
      <c r="E1199" s="41">
        <v>0</v>
      </c>
      <c r="F1199" s="41">
        <v>0</v>
      </c>
      <c r="G1199" s="41">
        <v>0</v>
      </c>
      <c r="H1199" s="41">
        <v>0</v>
      </c>
      <c r="I1199" s="41">
        <v>0</v>
      </c>
      <c r="J1199" s="5" t="e">
        <f t="shared" si="475"/>
        <v>#DIV/0!</v>
      </c>
      <c r="K1199" s="5" t="e">
        <f t="shared" si="476"/>
        <v>#DIV/0!</v>
      </c>
      <c r="L1199" s="5" t="e">
        <f t="shared" si="477"/>
        <v>#DIV/0!</v>
      </c>
      <c r="N1199" s="19">
        <f t="shared" si="460"/>
        <v>0</v>
      </c>
    </row>
    <row r="1200" spans="1:14" ht="15" hidden="1" customHeight="1" x14ac:dyDescent="0.25">
      <c r="A1200" s="117"/>
      <c r="B1200" s="76"/>
      <c r="C1200" s="76"/>
      <c r="D1200" s="9" t="s">
        <v>256</v>
      </c>
      <c r="E1200" s="41">
        <v>0</v>
      </c>
      <c r="F1200" s="41">
        <v>0</v>
      </c>
      <c r="G1200" s="41">
        <v>0</v>
      </c>
      <c r="H1200" s="41">
        <v>0</v>
      </c>
      <c r="I1200" s="41">
        <v>0</v>
      </c>
      <c r="J1200" s="5" t="e">
        <f t="shared" si="475"/>
        <v>#DIV/0!</v>
      </c>
      <c r="K1200" s="5" t="e">
        <f t="shared" si="476"/>
        <v>#DIV/0!</v>
      </c>
      <c r="L1200" s="5" t="e">
        <f t="shared" si="477"/>
        <v>#DIV/0!</v>
      </c>
      <c r="N1200" s="19">
        <f t="shared" si="460"/>
        <v>0</v>
      </c>
    </row>
    <row r="1201" spans="1:14" ht="15" hidden="1" customHeight="1" x14ac:dyDescent="0.25">
      <c r="A1201" s="117"/>
      <c r="B1201" s="76"/>
      <c r="C1201" s="76"/>
      <c r="D1201" s="9" t="s">
        <v>5</v>
      </c>
      <c r="E1201" s="41">
        <v>0</v>
      </c>
      <c r="F1201" s="41">
        <v>0</v>
      </c>
      <c r="G1201" s="41">
        <v>0</v>
      </c>
      <c r="H1201" s="41">
        <v>0</v>
      </c>
      <c r="I1201" s="41">
        <v>0</v>
      </c>
      <c r="J1201" s="5" t="e">
        <f t="shared" si="475"/>
        <v>#DIV/0!</v>
      </c>
      <c r="K1201" s="5" t="e">
        <f t="shared" si="476"/>
        <v>#DIV/0!</v>
      </c>
      <c r="L1201" s="5" t="e">
        <f t="shared" si="477"/>
        <v>#DIV/0!</v>
      </c>
      <c r="N1201" s="19">
        <f t="shared" si="460"/>
        <v>0</v>
      </c>
    </row>
    <row r="1202" spans="1:14" ht="15" hidden="1" customHeight="1" x14ac:dyDescent="0.25">
      <c r="A1202" s="118"/>
      <c r="B1202" s="77"/>
      <c r="C1202" s="77"/>
      <c r="D1202" s="9" t="s">
        <v>138</v>
      </c>
      <c r="E1202" s="41">
        <v>0</v>
      </c>
      <c r="F1202" s="41">
        <v>0</v>
      </c>
      <c r="G1202" s="41">
        <v>0</v>
      </c>
      <c r="H1202" s="41">
        <v>0</v>
      </c>
      <c r="I1202" s="41">
        <v>0</v>
      </c>
      <c r="J1202" s="5" t="e">
        <f t="shared" si="475"/>
        <v>#DIV/0!</v>
      </c>
      <c r="K1202" s="5" t="e">
        <f t="shared" si="476"/>
        <v>#DIV/0!</v>
      </c>
      <c r="L1202" s="5" t="e">
        <f t="shared" si="477"/>
        <v>#DIV/0!</v>
      </c>
      <c r="N1202" s="19">
        <f t="shared" si="460"/>
        <v>0</v>
      </c>
    </row>
    <row r="1203" spans="1:14" x14ac:dyDescent="0.25">
      <c r="B1203" s="22"/>
      <c r="C1203" s="22"/>
      <c r="D1203" s="9"/>
      <c r="E1203" s="41"/>
      <c r="F1203" s="41"/>
      <c r="G1203" s="41"/>
      <c r="H1203" s="41"/>
      <c r="I1203" s="41"/>
      <c r="J1203" s="5" t="e">
        <f t="shared" si="475"/>
        <v>#DIV/0!</v>
      </c>
      <c r="K1203" s="5" t="e">
        <f t="shared" si="476"/>
        <v>#DIV/0!</v>
      </c>
      <c r="L1203" s="5" t="e">
        <f t="shared" si="477"/>
        <v>#DIV/0!</v>
      </c>
      <c r="N1203" s="19">
        <f t="shared" si="460"/>
        <v>0</v>
      </c>
    </row>
    <row r="1204" spans="1:14" x14ac:dyDescent="0.25">
      <c r="A1204" s="116" t="s">
        <v>332</v>
      </c>
      <c r="B1204" s="81" t="s">
        <v>660</v>
      </c>
      <c r="C1204" s="75" t="s">
        <v>482</v>
      </c>
      <c r="D1204" s="9" t="s">
        <v>2</v>
      </c>
      <c r="E1204" s="41">
        <f>E1205+E1207+E1209+E1210</f>
        <v>6786.6</v>
      </c>
      <c r="F1204" s="41">
        <f t="shared" ref="F1204:I1204" si="481">F1205+F1207+F1209+F1210</f>
        <v>6786.6</v>
      </c>
      <c r="G1204" s="41">
        <f t="shared" si="481"/>
        <v>6786.6</v>
      </c>
      <c r="H1204" s="41">
        <f t="shared" si="481"/>
        <v>6786.6</v>
      </c>
      <c r="I1204" s="41">
        <f t="shared" si="481"/>
        <v>6786.6</v>
      </c>
      <c r="J1204" s="5">
        <f t="shared" si="475"/>
        <v>100</v>
      </c>
      <c r="K1204" s="5">
        <f t="shared" si="476"/>
        <v>100</v>
      </c>
      <c r="L1204" s="5">
        <f t="shared" si="477"/>
        <v>100</v>
      </c>
      <c r="N1204" s="19">
        <f t="shared" si="460"/>
        <v>0</v>
      </c>
    </row>
    <row r="1205" spans="1:14" x14ac:dyDescent="0.25">
      <c r="A1205" s="117"/>
      <c r="B1205" s="82"/>
      <c r="C1205" s="76"/>
      <c r="D1205" s="9" t="s">
        <v>46</v>
      </c>
      <c r="E1205" s="41">
        <f>E1213</f>
        <v>6786.6</v>
      </c>
      <c r="F1205" s="41">
        <f t="shared" ref="F1205:I1205" si="482">F1213</f>
        <v>6786.6</v>
      </c>
      <c r="G1205" s="41">
        <f t="shared" si="482"/>
        <v>6786.6</v>
      </c>
      <c r="H1205" s="41">
        <f t="shared" si="482"/>
        <v>6786.6</v>
      </c>
      <c r="I1205" s="41">
        <f t="shared" si="482"/>
        <v>6786.6</v>
      </c>
      <c r="J1205" s="5">
        <f t="shared" si="475"/>
        <v>100</v>
      </c>
      <c r="K1205" s="5">
        <f t="shared" si="476"/>
        <v>100</v>
      </c>
      <c r="L1205" s="5">
        <f t="shared" si="477"/>
        <v>100</v>
      </c>
      <c r="N1205" s="19">
        <f t="shared" si="460"/>
        <v>0</v>
      </c>
    </row>
    <row r="1206" spans="1:14" ht="30" x14ac:dyDescent="0.25">
      <c r="A1206" s="117"/>
      <c r="B1206" s="82"/>
      <c r="C1206" s="76"/>
      <c r="D1206" s="68" t="s">
        <v>759</v>
      </c>
      <c r="E1206" s="41"/>
      <c r="F1206" s="41"/>
      <c r="G1206" s="41"/>
      <c r="H1206" s="41"/>
      <c r="I1206" s="41"/>
      <c r="J1206" s="5"/>
      <c r="K1206" s="5"/>
      <c r="L1206" s="5"/>
    </row>
    <row r="1207" spans="1:14" x14ac:dyDescent="0.25">
      <c r="A1207" s="117"/>
      <c r="B1207" s="82"/>
      <c r="C1207" s="76"/>
      <c r="D1207" s="68" t="s">
        <v>760</v>
      </c>
      <c r="E1207" s="41">
        <f t="shared" ref="E1207:I1207" si="483">E1215</f>
        <v>0</v>
      </c>
      <c r="F1207" s="41">
        <f t="shared" si="483"/>
        <v>0</v>
      </c>
      <c r="G1207" s="41">
        <f t="shared" si="483"/>
        <v>0</v>
      </c>
      <c r="H1207" s="41">
        <f t="shared" si="483"/>
        <v>0</v>
      </c>
      <c r="I1207" s="41">
        <f t="shared" si="483"/>
        <v>0</v>
      </c>
      <c r="J1207" s="5" t="e">
        <f t="shared" si="475"/>
        <v>#DIV/0!</v>
      </c>
      <c r="K1207" s="5" t="e">
        <f t="shared" si="476"/>
        <v>#DIV/0!</v>
      </c>
      <c r="L1207" s="5" t="e">
        <f t="shared" si="477"/>
        <v>#DIV/0!</v>
      </c>
      <c r="N1207" s="19">
        <f t="shared" si="460"/>
        <v>0</v>
      </c>
    </row>
    <row r="1208" spans="1:14" ht="30" x14ac:dyDescent="0.25">
      <c r="A1208" s="117"/>
      <c r="B1208" s="82"/>
      <c r="C1208" s="76"/>
      <c r="D1208" s="68" t="s">
        <v>761</v>
      </c>
      <c r="E1208" s="41"/>
      <c r="F1208" s="41"/>
      <c r="G1208" s="41"/>
      <c r="H1208" s="41"/>
      <c r="I1208" s="41"/>
      <c r="J1208" s="5"/>
      <c r="K1208" s="5"/>
      <c r="L1208" s="5"/>
    </row>
    <row r="1209" spans="1:14" x14ac:dyDescent="0.25">
      <c r="A1209" s="117"/>
      <c r="B1209" s="82"/>
      <c r="C1209" s="76"/>
      <c r="D1209" s="9" t="s">
        <v>5</v>
      </c>
      <c r="E1209" s="41">
        <f t="shared" ref="E1209:I1210" si="484">E1217</f>
        <v>0</v>
      </c>
      <c r="F1209" s="41">
        <f t="shared" si="484"/>
        <v>0</v>
      </c>
      <c r="G1209" s="41">
        <f t="shared" si="484"/>
        <v>0</v>
      </c>
      <c r="H1209" s="41">
        <f t="shared" si="484"/>
        <v>0</v>
      </c>
      <c r="I1209" s="41">
        <f t="shared" si="484"/>
        <v>0</v>
      </c>
      <c r="J1209" s="5" t="e">
        <f t="shared" si="475"/>
        <v>#DIV/0!</v>
      </c>
      <c r="K1209" s="5" t="e">
        <f t="shared" si="476"/>
        <v>#DIV/0!</v>
      </c>
      <c r="L1209" s="5" t="e">
        <f t="shared" si="477"/>
        <v>#DIV/0!</v>
      </c>
      <c r="N1209" s="19">
        <f t="shared" si="460"/>
        <v>0</v>
      </c>
    </row>
    <row r="1210" spans="1:14" x14ac:dyDescent="0.25">
      <c r="A1210" s="118"/>
      <c r="B1210" s="83"/>
      <c r="C1210" s="77"/>
      <c r="D1210" s="9" t="s">
        <v>138</v>
      </c>
      <c r="E1210" s="41">
        <f t="shared" si="484"/>
        <v>0</v>
      </c>
      <c r="F1210" s="41">
        <f t="shared" si="484"/>
        <v>0</v>
      </c>
      <c r="G1210" s="41">
        <f t="shared" si="484"/>
        <v>0</v>
      </c>
      <c r="H1210" s="41">
        <f t="shared" si="484"/>
        <v>0</v>
      </c>
      <c r="I1210" s="41">
        <f t="shared" si="484"/>
        <v>0</v>
      </c>
      <c r="J1210" s="5" t="e">
        <f t="shared" si="475"/>
        <v>#DIV/0!</v>
      </c>
      <c r="K1210" s="5" t="e">
        <f t="shared" si="476"/>
        <v>#DIV/0!</v>
      </c>
      <c r="L1210" s="5" t="e">
        <f t="shared" si="477"/>
        <v>#DIV/0!</v>
      </c>
      <c r="N1210" s="19">
        <f t="shared" si="460"/>
        <v>0</v>
      </c>
    </row>
    <row r="1211" spans="1:14" x14ac:dyDescent="0.25">
      <c r="B1211" s="25"/>
      <c r="C1211" s="92" t="s">
        <v>635</v>
      </c>
      <c r="D1211" s="93"/>
      <c r="E1211" s="93"/>
      <c r="F1211" s="93"/>
      <c r="G1211" s="93"/>
      <c r="H1211" s="93"/>
      <c r="I1211" s="93"/>
      <c r="J1211" s="93"/>
      <c r="K1211" s="93"/>
      <c r="L1211" s="93"/>
      <c r="N1211" s="19">
        <f t="shared" si="460"/>
        <v>0</v>
      </c>
    </row>
    <row r="1212" spans="1:14" x14ac:dyDescent="0.25">
      <c r="A1212" s="116" t="s">
        <v>332</v>
      </c>
      <c r="B1212" s="81" t="s">
        <v>660</v>
      </c>
      <c r="C1212" s="75" t="s">
        <v>482</v>
      </c>
      <c r="D1212" s="9" t="s">
        <v>2</v>
      </c>
      <c r="E1212" s="41">
        <f>E1213+E1215+E1217+E1218</f>
        <v>6786.6</v>
      </c>
      <c r="F1212" s="41">
        <f t="shared" ref="F1212:I1212" si="485">F1213+F1215+F1217+F1218</f>
        <v>6786.6</v>
      </c>
      <c r="G1212" s="41">
        <f t="shared" si="485"/>
        <v>6786.6</v>
      </c>
      <c r="H1212" s="41">
        <f t="shared" si="485"/>
        <v>6786.6</v>
      </c>
      <c r="I1212" s="41">
        <f t="shared" si="485"/>
        <v>6786.6</v>
      </c>
      <c r="J1212" s="5">
        <f t="shared" ref="J1212:J1218" si="486">I1212/E1212*100</f>
        <v>100</v>
      </c>
      <c r="K1212" s="5">
        <f t="shared" ref="K1212:K1218" si="487">I1212/F1212*100</f>
        <v>100</v>
      </c>
      <c r="L1212" s="5">
        <f t="shared" ref="L1212:L1218" si="488">H1212/G1212*100</f>
        <v>100</v>
      </c>
      <c r="N1212" s="19">
        <f t="shared" si="460"/>
        <v>0</v>
      </c>
    </row>
    <row r="1213" spans="1:14" x14ac:dyDescent="0.25">
      <c r="A1213" s="117"/>
      <c r="B1213" s="82"/>
      <c r="C1213" s="76"/>
      <c r="D1213" s="9" t="s">
        <v>46</v>
      </c>
      <c r="E1213" s="41">
        <f>E1221+E1227+E1283</f>
        <v>6786.6</v>
      </c>
      <c r="F1213" s="41">
        <f t="shared" ref="F1213:I1213" si="489">F1221+F1227+F1283</f>
        <v>6786.6</v>
      </c>
      <c r="G1213" s="41">
        <f t="shared" si="489"/>
        <v>6786.6</v>
      </c>
      <c r="H1213" s="41">
        <f t="shared" si="489"/>
        <v>6786.6</v>
      </c>
      <c r="I1213" s="41">
        <f t="shared" si="489"/>
        <v>6786.6</v>
      </c>
      <c r="J1213" s="5">
        <f t="shared" si="486"/>
        <v>100</v>
      </c>
      <c r="K1213" s="5">
        <f t="shared" si="487"/>
        <v>100</v>
      </c>
      <c r="L1213" s="5">
        <f t="shared" si="488"/>
        <v>100</v>
      </c>
      <c r="N1213" s="19">
        <f t="shared" si="460"/>
        <v>0</v>
      </c>
    </row>
    <row r="1214" spans="1:14" ht="30" x14ac:dyDescent="0.25">
      <c r="A1214" s="117"/>
      <c r="B1214" s="82"/>
      <c r="C1214" s="76"/>
      <c r="D1214" s="68" t="s">
        <v>759</v>
      </c>
      <c r="E1214" s="41"/>
      <c r="F1214" s="41"/>
      <c r="G1214" s="41"/>
      <c r="H1214" s="41"/>
      <c r="I1214" s="41"/>
      <c r="J1214" s="5"/>
      <c r="K1214" s="5"/>
      <c r="L1214" s="5"/>
    </row>
    <row r="1215" spans="1:14" x14ac:dyDescent="0.25">
      <c r="A1215" s="117"/>
      <c r="B1215" s="82"/>
      <c r="C1215" s="76"/>
      <c r="D1215" s="68" t="s">
        <v>760</v>
      </c>
      <c r="E1215" s="41">
        <f>E1222+E1229+E1285</f>
        <v>0</v>
      </c>
      <c r="F1215" s="41">
        <f>F1222+F1229+F1285</f>
        <v>0</v>
      </c>
      <c r="G1215" s="41">
        <f>G1222+G1229+G1285</f>
        <v>0</v>
      </c>
      <c r="H1215" s="41">
        <f>H1222+H1229+H1285</f>
        <v>0</v>
      </c>
      <c r="I1215" s="41">
        <f>I1222+I1229+I1285</f>
        <v>0</v>
      </c>
      <c r="J1215" s="5" t="e">
        <f t="shared" si="486"/>
        <v>#DIV/0!</v>
      </c>
      <c r="K1215" s="5" t="e">
        <f t="shared" si="487"/>
        <v>#DIV/0!</v>
      </c>
      <c r="L1215" s="5" t="e">
        <f t="shared" si="488"/>
        <v>#DIV/0!</v>
      </c>
      <c r="N1215" s="19">
        <f t="shared" si="460"/>
        <v>0</v>
      </c>
    </row>
    <row r="1216" spans="1:14" ht="30" x14ac:dyDescent="0.25">
      <c r="A1216" s="117"/>
      <c r="B1216" s="82"/>
      <c r="C1216" s="76"/>
      <c r="D1216" s="68" t="s">
        <v>761</v>
      </c>
      <c r="E1216" s="41"/>
      <c r="F1216" s="41"/>
      <c r="G1216" s="41"/>
      <c r="H1216" s="41"/>
      <c r="I1216" s="41"/>
      <c r="J1216" s="5"/>
      <c r="K1216" s="5"/>
      <c r="L1216" s="5"/>
    </row>
    <row r="1217" spans="1:14" x14ac:dyDescent="0.25">
      <c r="A1217" s="117"/>
      <c r="B1217" s="82"/>
      <c r="C1217" s="76"/>
      <c r="D1217" s="9" t="s">
        <v>5</v>
      </c>
      <c r="E1217" s="41">
        <f t="shared" ref="E1217:I1218" si="490">E1223+E1231+E1287</f>
        <v>0</v>
      </c>
      <c r="F1217" s="41">
        <f t="shared" si="490"/>
        <v>0</v>
      </c>
      <c r="G1217" s="41">
        <f t="shared" si="490"/>
        <v>0</v>
      </c>
      <c r="H1217" s="41">
        <f t="shared" si="490"/>
        <v>0</v>
      </c>
      <c r="I1217" s="41">
        <f t="shared" si="490"/>
        <v>0</v>
      </c>
      <c r="J1217" s="5" t="e">
        <f t="shared" si="486"/>
        <v>#DIV/0!</v>
      </c>
      <c r="K1217" s="5" t="e">
        <f t="shared" si="487"/>
        <v>#DIV/0!</v>
      </c>
      <c r="L1217" s="5" t="e">
        <f t="shared" si="488"/>
        <v>#DIV/0!</v>
      </c>
      <c r="N1217" s="19">
        <f t="shared" si="460"/>
        <v>0</v>
      </c>
    </row>
    <row r="1218" spans="1:14" x14ac:dyDescent="0.25">
      <c r="A1218" s="118"/>
      <c r="B1218" s="83"/>
      <c r="C1218" s="77"/>
      <c r="D1218" s="9" t="s">
        <v>138</v>
      </c>
      <c r="E1218" s="41">
        <f t="shared" si="490"/>
        <v>0</v>
      </c>
      <c r="F1218" s="41">
        <f t="shared" si="490"/>
        <v>0</v>
      </c>
      <c r="G1218" s="41">
        <f t="shared" si="490"/>
        <v>0</v>
      </c>
      <c r="H1218" s="41">
        <f t="shared" si="490"/>
        <v>0</v>
      </c>
      <c r="I1218" s="41">
        <f t="shared" si="490"/>
        <v>0</v>
      </c>
      <c r="J1218" s="5" t="e">
        <f t="shared" si="486"/>
        <v>#DIV/0!</v>
      </c>
      <c r="K1218" s="5" t="e">
        <f t="shared" si="487"/>
        <v>#DIV/0!</v>
      </c>
      <c r="L1218" s="5" t="e">
        <f t="shared" si="488"/>
        <v>#DIV/0!</v>
      </c>
      <c r="N1218" s="19">
        <f t="shared" si="460"/>
        <v>0</v>
      </c>
    </row>
    <row r="1219" spans="1:14" s="27" customFormat="1" x14ac:dyDescent="0.25">
      <c r="A1219" s="56"/>
      <c r="B1219" s="60"/>
      <c r="C1219" s="22"/>
      <c r="D1219" s="9"/>
      <c r="E1219" s="41"/>
      <c r="F1219" s="41"/>
      <c r="G1219" s="41"/>
      <c r="H1219" s="41"/>
      <c r="I1219" s="41"/>
      <c r="J1219" s="23"/>
      <c r="K1219" s="23"/>
      <c r="L1219" s="23"/>
      <c r="M1219" s="20"/>
      <c r="N1219" s="19">
        <f t="shared" ref="N1219:N1304" si="491">G1219-H1219</f>
        <v>0</v>
      </c>
    </row>
    <row r="1220" spans="1:14" s="7" customFormat="1" ht="15" hidden="1" customHeight="1" x14ac:dyDescent="0.25">
      <c r="A1220" s="73" t="s">
        <v>332</v>
      </c>
      <c r="B1220" s="71" t="s">
        <v>333</v>
      </c>
      <c r="C1220" s="94" t="s">
        <v>216</v>
      </c>
      <c r="D1220" s="68" t="s">
        <v>2</v>
      </c>
      <c r="E1220" s="26">
        <f>E1221+E1222+E1223+E1224</f>
        <v>0</v>
      </c>
      <c r="F1220" s="26">
        <f>F1221+F1222+F1223+F1224</f>
        <v>0</v>
      </c>
      <c r="G1220" s="26">
        <f>G1221+G1222+G1223+G1224</f>
        <v>0</v>
      </c>
      <c r="H1220" s="26"/>
      <c r="I1220" s="26"/>
      <c r="J1220" s="5" t="e">
        <f t="shared" ref="J1220:J1224" si="492">I1220/E1220*100</f>
        <v>#DIV/0!</v>
      </c>
      <c r="K1220" s="5" t="e">
        <f t="shared" ref="K1220:K1224" si="493">I1220/F1220*100</f>
        <v>#DIV/0!</v>
      </c>
      <c r="L1220" s="5" t="e">
        <f t="shared" ref="L1220:L1224" si="494">H1220/G1220*100</f>
        <v>#DIV/0!</v>
      </c>
      <c r="M1220" s="20"/>
      <c r="N1220" s="19">
        <f t="shared" si="491"/>
        <v>0</v>
      </c>
    </row>
    <row r="1221" spans="1:14" s="7" customFormat="1" ht="15" hidden="1" customHeight="1" x14ac:dyDescent="0.25">
      <c r="A1221" s="73"/>
      <c r="B1221" s="71"/>
      <c r="C1221" s="94"/>
      <c r="D1221" s="68" t="s">
        <v>3</v>
      </c>
      <c r="E1221" s="26">
        <v>0</v>
      </c>
      <c r="F1221" s="26">
        <v>0</v>
      </c>
      <c r="G1221" s="26">
        <v>0</v>
      </c>
      <c r="H1221" s="26"/>
      <c r="I1221" s="26"/>
      <c r="J1221" s="5" t="e">
        <f t="shared" si="492"/>
        <v>#DIV/0!</v>
      </c>
      <c r="K1221" s="5" t="e">
        <f t="shared" si="493"/>
        <v>#DIV/0!</v>
      </c>
      <c r="L1221" s="5" t="e">
        <f t="shared" si="494"/>
        <v>#DIV/0!</v>
      </c>
      <c r="M1221" s="20"/>
      <c r="N1221" s="19">
        <f t="shared" si="491"/>
        <v>0</v>
      </c>
    </row>
    <row r="1222" spans="1:14" s="7" customFormat="1" ht="15" hidden="1" customHeight="1" x14ac:dyDescent="0.25">
      <c r="A1222" s="73"/>
      <c r="B1222" s="71"/>
      <c r="C1222" s="94"/>
      <c r="D1222" s="68" t="s">
        <v>4</v>
      </c>
      <c r="E1222" s="26">
        <v>0</v>
      </c>
      <c r="F1222" s="26">
        <v>0</v>
      </c>
      <c r="G1222" s="26">
        <v>0</v>
      </c>
      <c r="H1222" s="26"/>
      <c r="I1222" s="26"/>
      <c r="J1222" s="5" t="e">
        <f t="shared" si="492"/>
        <v>#DIV/0!</v>
      </c>
      <c r="K1222" s="5" t="e">
        <f t="shared" si="493"/>
        <v>#DIV/0!</v>
      </c>
      <c r="L1222" s="5" t="e">
        <f t="shared" si="494"/>
        <v>#DIV/0!</v>
      </c>
      <c r="M1222" s="20"/>
      <c r="N1222" s="19">
        <f t="shared" si="491"/>
        <v>0</v>
      </c>
    </row>
    <row r="1223" spans="1:14" s="7" customFormat="1" ht="15" hidden="1" customHeight="1" x14ac:dyDescent="0.25">
      <c r="A1223" s="73"/>
      <c r="B1223" s="71"/>
      <c r="C1223" s="94"/>
      <c r="D1223" s="68" t="s">
        <v>9</v>
      </c>
      <c r="E1223" s="26">
        <v>0</v>
      </c>
      <c r="F1223" s="26">
        <v>0</v>
      </c>
      <c r="G1223" s="26">
        <v>0</v>
      </c>
      <c r="H1223" s="26"/>
      <c r="I1223" s="26"/>
      <c r="J1223" s="5" t="e">
        <f t="shared" si="492"/>
        <v>#DIV/0!</v>
      </c>
      <c r="K1223" s="5" t="e">
        <f t="shared" si="493"/>
        <v>#DIV/0!</v>
      </c>
      <c r="L1223" s="5" t="e">
        <f t="shared" si="494"/>
        <v>#DIV/0!</v>
      </c>
      <c r="M1223" s="20"/>
      <c r="N1223" s="19">
        <f t="shared" si="491"/>
        <v>0</v>
      </c>
    </row>
    <row r="1224" spans="1:14" s="7" customFormat="1" ht="15" hidden="1" customHeight="1" x14ac:dyDescent="0.25">
      <c r="A1224" s="73"/>
      <c r="B1224" s="71"/>
      <c r="C1224" s="94"/>
      <c r="D1224" s="68" t="s">
        <v>13</v>
      </c>
      <c r="E1224" s="26">
        <v>0</v>
      </c>
      <c r="F1224" s="26">
        <v>0</v>
      </c>
      <c r="G1224" s="26">
        <v>0</v>
      </c>
      <c r="H1224" s="26"/>
      <c r="I1224" s="26"/>
      <c r="J1224" s="5" t="e">
        <f t="shared" si="492"/>
        <v>#DIV/0!</v>
      </c>
      <c r="K1224" s="5" t="e">
        <f t="shared" si="493"/>
        <v>#DIV/0!</v>
      </c>
      <c r="L1224" s="5" t="e">
        <f t="shared" si="494"/>
        <v>#DIV/0!</v>
      </c>
      <c r="M1224" s="20"/>
      <c r="N1224" s="19">
        <f t="shared" si="491"/>
        <v>0</v>
      </c>
    </row>
    <row r="1225" spans="1:14" s="27" customFormat="1" hidden="1" x14ac:dyDescent="0.25">
      <c r="A1225" s="56"/>
      <c r="B1225" s="22"/>
      <c r="C1225" s="22"/>
      <c r="D1225" s="9"/>
      <c r="E1225" s="41">
        <f t="shared" ref="E1225" si="495">SUM(F1225:L1225)</f>
        <v>0</v>
      </c>
      <c r="F1225" s="41"/>
      <c r="G1225" s="41"/>
      <c r="H1225" s="41"/>
      <c r="I1225" s="41"/>
      <c r="J1225" s="23"/>
      <c r="K1225" s="23"/>
      <c r="L1225" s="23"/>
      <c r="M1225" s="20"/>
      <c r="N1225" s="19">
        <f t="shared" si="491"/>
        <v>0</v>
      </c>
    </row>
    <row r="1226" spans="1:14" s="27" customFormat="1" x14ac:dyDescent="0.25">
      <c r="A1226" s="78" t="s">
        <v>738</v>
      </c>
      <c r="B1226" s="75" t="s">
        <v>661</v>
      </c>
      <c r="C1226" s="75" t="s">
        <v>482</v>
      </c>
      <c r="D1226" s="9" t="s">
        <v>2</v>
      </c>
      <c r="E1226" s="41">
        <f>E1227+E1229+E1231+E1232</f>
        <v>1242.9000000000001</v>
      </c>
      <c r="F1226" s="41">
        <f t="shared" ref="F1226:I1226" si="496">F1227+F1229+F1231+F1232</f>
        <v>1242.9000000000001</v>
      </c>
      <c r="G1226" s="41">
        <f t="shared" si="496"/>
        <v>1242.9000000000001</v>
      </c>
      <c r="H1226" s="41">
        <f t="shared" si="496"/>
        <v>1242.9000000000001</v>
      </c>
      <c r="I1226" s="41">
        <f t="shared" si="496"/>
        <v>1242.9000000000001</v>
      </c>
      <c r="J1226" s="5">
        <f t="shared" ref="J1226:J1227" si="497">I1226/E1226*100</f>
        <v>100</v>
      </c>
      <c r="K1226" s="5">
        <f t="shared" ref="K1226:K1227" si="498">I1226/F1226*100</f>
        <v>100</v>
      </c>
      <c r="L1226" s="5">
        <f t="shared" ref="L1226:L1227" si="499">H1226/G1226*100</f>
        <v>100</v>
      </c>
      <c r="M1226" s="20"/>
      <c r="N1226" s="19">
        <f t="shared" si="491"/>
        <v>0</v>
      </c>
    </row>
    <row r="1227" spans="1:14" s="27" customFormat="1" x14ac:dyDescent="0.25">
      <c r="A1227" s="79"/>
      <c r="B1227" s="76"/>
      <c r="C1227" s="76"/>
      <c r="D1227" s="9" t="s">
        <v>46</v>
      </c>
      <c r="E1227" s="41">
        <f>E1234+E1241+E1248+E1255+E1262+E1269+E1276</f>
        <v>1242.9000000000001</v>
      </c>
      <c r="F1227" s="41">
        <f t="shared" ref="F1227:I1227" si="500">F1234+F1241+F1248+F1255+F1262+F1269+F1276</f>
        <v>1242.9000000000001</v>
      </c>
      <c r="G1227" s="41">
        <f t="shared" si="500"/>
        <v>1242.9000000000001</v>
      </c>
      <c r="H1227" s="41">
        <f t="shared" si="500"/>
        <v>1242.9000000000001</v>
      </c>
      <c r="I1227" s="41">
        <f t="shared" si="500"/>
        <v>1242.9000000000001</v>
      </c>
      <c r="J1227" s="5">
        <f t="shared" si="497"/>
        <v>100</v>
      </c>
      <c r="K1227" s="5">
        <f t="shared" si="498"/>
        <v>100</v>
      </c>
      <c r="L1227" s="5">
        <f t="shared" si="499"/>
        <v>100</v>
      </c>
      <c r="M1227" s="20"/>
      <c r="N1227" s="19">
        <f t="shared" si="491"/>
        <v>0</v>
      </c>
    </row>
    <row r="1228" spans="1:14" s="27" customFormat="1" ht="30" x14ac:dyDescent="0.25">
      <c r="A1228" s="79"/>
      <c r="B1228" s="76"/>
      <c r="C1228" s="76"/>
      <c r="D1228" s="68" t="s">
        <v>759</v>
      </c>
      <c r="E1228" s="41"/>
      <c r="F1228" s="41"/>
      <c r="G1228" s="41"/>
      <c r="H1228" s="41"/>
      <c r="I1228" s="41"/>
      <c r="J1228" s="5"/>
      <c r="K1228" s="5"/>
      <c r="L1228" s="5"/>
      <c r="M1228" s="20"/>
      <c r="N1228" s="19"/>
    </row>
    <row r="1229" spans="1:14" s="27" customFormat="1" x14ac:dyDescent="0.25">
      <c r="A1229" s="79"/>
      <c r="B1229" s="76"/>
      <c r="C1229" s="76"/>
      <c r="D1229" s="68" t="s">
        <v>760</v>
      </c>
      <c r="E1229" s="41">
        <f>E1236+E1243+E1250+E1257+E1264+E1271+E1278</f>
        <v>0</v>
      </c>
      <c r="F1229" s="41">
        <f>F1236+F1243+F1250+F1257+F1264+F1271+F1278</f>
        <v>0</v>
      </c>
      <c r="G1229" s="41">
        <f>G1236+G1243+G1250+G1257+G1264+G1271+G1278</f>
        <v>0</v>
      </c>
      <c r="H1229" s="41">
        <f>H1236+H1243+H1250+H1257+H1264+H1271+H1278</f>
        <v>0</v>
      </c>
      <c r="I1229" s="41">
        <f>I1236+I1243+I1250+I1257+I1264+I1271+I1278</f>
        <v>0</v>
      </c>
      <c r="J1229" s="23">
        <v>0</v>
      </c>
      <c r="K1229" s="23">
        <v>0</v>
      </c>
      <c r="L1229" s="23">
        <v>0</v>
      </c>
      <c r="M1229" s="20"/>
      <c r="N1229" s="19">
        <f t="shared" si="491"/>
        <v>0</v>
      </c>
    </row>
    <row r="1230" spans="1:14" s="27" customFormat="1" ht="30" x14ac:dyDescent="0.25">
      <c r="A1230" s="79"/>
      <c r="B1230" s="76"/>
      <c r="C1230" s="76"/>
      <c r="D1230" s="68" t="s">
        <v>761</v>
      </c>
      <c r="E1230" s="41"/>
      <c r="F1230" s="41"/>
      <c r="G1230" s="41"/>
      <c r="H1230" s="41"/>
      <c r="I1230" s="41"/>
      <c r="J1230" s="23"/>
      <c r="K1230" s="23"/>
      <c r="L1230" s="23"/>
      <c r="M1230" s="20"/>
      <c r="N1230" s="19"/>
    </row>
    <row r="1231" spans="1:14" s="27" customFormat="1" x14ac:dyDescent="0.25">
      <c r="A1231" s="79"/>
      <c r="B1231" s="76"/>
      <c r="C1231" s="76"/>
      <c r="D1231" s="9" t="s">
        <v>5</v>
      </c>
      <c r="E1231" s="41">
        <f t="shared" ref="E1231:I1232" si="501">E1238+E1245+E1252+E1259+E1266+E1273+E1280</f>
        <v>0</v>
      </c>
      <c r="F1231" s="41">
        <f t="shared" si="501"/>
        <v>0</v>
      </c>
      <c r="G1231" s="41">
        <f t="shared" si="501"/>
        <v>0</v>
      </c>
      <c r="H1231" s="41">
        <f t="shared" si="501"/>
        <v>0</v>
      </c>
      <c r="I1231" s="41">
        <f t="shared" si="501"/>
        <v>0</v>
      </c>
      <c r="J1231" s="23">
        <v>0</v>
      </c>
      <c r="K1231" s="23">
        <v>0</v>
      </c>
      <c r="L1231" s="23">
        <v>0</v>
      </c>
      <c r="M1231" s="20"/>
      <c r="N1231" s="19">
        <f t="shared" si="491"/>
        <v>0</v>
      </c>
    </row>
    <row r="1232" spans="1:14" s="27" customFormat="1" x14ac:dyDescent="0.25">
      <c r="A1232" s="80"/>
      <c r="B1232" s="77"/>
      <c r="C1232" s="77"/>
      <c r="D1232" s="9" t="s">
        <v>138</v>
      </c>
      <c r="E1232" s="41">
        <f t="shared" si="501"/>
        <v>0</v>
      </c>
      <c r="F1232" s="41">
        <f t="shared" si="501"/>
        <v>0</v>
      </c>
      <c r="G1232" s="41">
        <f t="shared" si="501"/>
        <v>0</v>
      </c>
      <c r="H1232" s="41">
        <f t="shared" si="501"/>
        <v>0</v>
      </c>
      <c r="I1232" s="41">
        <f t="shared" si="501"/>
        <v>0</v>
      </c>
      <c r="J1232" s="23">
        <v>0</v>
      </c>
      <c r="K1232" s="23">
        <v>0</v>
      </c>
      <c r="L1232" s="23">
        <v>0</v>
      </c>
      <c r="M1232" s="20"/>
      <c r="N1232" s="19">
        <f t="shared" si="491"/>
        <v>0</v>
      </c>
    </row>
    <row r="1233" spans="1:14" s="10" customFormat="1" x14ac:dyDescent="0.25">
      <c r="A1233" s="73" t="s">
        <v>334</v>
      </c>
      <c r="B1233" s="71" t="s">
        <v>335</v>
      </c>
      <c r="C1233" s="94" t="s">
        <v>336</v>
      </c>
      <c r="D1233" s="68" t="s">
        <v>2</v>
      </c>
      <c r="E1233" s="1">
        <f>E1234</f>
        <v>581.20000000000005</v>
      </c>
      <c r="F1233" s="1">
        <f>F1234</f>
        <v>581.20000000000005</v>
      </c>
      <c r="G1233" s="1">
        <f>G1234</f>
        <v>581.20000000000005</v>
      </c>
      <c r="H1233" s="1">
        <f t="shared" ref="H1233:I1233" si="502">H1234</f>
        <v>581.20000000000005</v>
      </c>
      <c r="I1233" s="1">
        <f t="shared" si="502"/>
        <v>581.20000000000005</v>
      </c>
      <c r="J1233" s="5">
        <f t="shared" ref="J1233:J1234" si="503">I1233/E1233*100</f>
        <v>100</v>
      </c>
      <c r="K1233" s="5">
        <f t="shared" ref="K1233:K1234" si="504">I1233/F1233*100</f>
        <v>100</v>
      </c>
      <c r="L1233" s="5">
        <f t="shared" ref="L1233:L1234" si="505">H1233/G1233*100</f>
        <v>100</v>
      </c>
      <c r="M1233" s="20"/>
      <c r="N1233" s="19">
        <f t="shared" si="491"/>
        <v>0</v>
      </c>
    </row>
    <row r="1234" spans="1:14" s="10" customFormat="1" x14ac:dyDescent="0.25">
      <c r="A1234" s="73"/>
      <c r="B1234" s="71"/>
      <c r="C1234" s="94"/>
      <c r="D1234" s="68" t="s">
        <v>3</v>
      </c>
      <c r="E1234" s="1">
        <v>581.20000000000005</v>
      </c>
      <c r="F1234" s="1">
        <v>581.20000000000005</v>
      </c>
      <c r="G1234" s="1">
        <v>581.20000000000005</v>
      </c>
      <c r="H1234" s="1">
        <v>581.20000000000005</v>
      </c>
      <c r="I1234" s="1">
        <v>581.20000000000005</v>
      </c>
      <c r="J1234" s="5">
        <f t="shared" si="503"/>
        <v>100</v>
      </c>
      <c r="K1234" s="5">
        <f t="shared" si="504"/>
        <v>100</v>
      </c>
      <c r="L1234" s="5">
        <f t="shared" si="505"/>
        <v>100</v>
      </c>
      <c r="M1234" s="20"/>
      <c r="N1234" s="19">
        <f t="shared" si="491"/>
        <v>0</v>
      </c>
    </row>
    <row r="1235" spans="1:14" s="10" customFormat="1" ht="30" x14ac:dyDescent="0.25">
      <c r="A1235" s="73"/>
      <c r="B1235" s="71"/>
      <c r="C1235" s="94"/>
      <c r="D1235" s="68" t="s">
        <v>759</v>
      </c>
      <c r="E1235" s="1"/>
      <c r="F1235" s="1"/>
      <c r="G1235" s="1"/>
      <c r="H1235" s="1"/>
      <c r="I1235" s="1"/>
      <c r="J1235" s="5"/>
      <c r="K1235" s="5"/>
      <c r="L1235" s="5"/>
      <c r="M1235" s="20"/>
      <c r="N1235" s="19"/>
    </row>
    <row r="1236" spans="1:14" s="10" customFormat="1" x14ac:dyDescent="0.25">
      <c r="A1236" s="73"/>
      <c r="B1236" s="71"/>
      <c r="C1236" s="94"/>
      <c r="D1236" s="68" t="s">
        <v>760</v>
      </c>
      <c r="E1236" s="1">
        <v>0</v>
      </c>
      <c r="F1236" s="1">
        <v>0</v>
      </c>
      <c r="G1236" s="1">
        <v>0</v>
      </c>
      <c r="H1236" s="26"/>
      <c r="I1236" s="26"/>
      <c r="J1236" s="5"/>
      <c r="K1236" s="5"/>
      <c r="L1236" s="5"/>
      <c r="M1236" s="20"/>
      <c r="N1236" s="19">
        <f t="shared" si="491"/>
        <v>0</v>
      </c>
    </row>
    <row r="1237" spans="1:14" s="10" customFormat="1" ht="30" x14ac:dyDescent="0.25">
      <c r="A1237" s="73"/>
      <c r="B1237" s="71"/>
      <c r="C1237" s="94"/>
      <c r="D1237" s="68" t="s">
        <v>761</v>
      </c>
      <c r="E1237" s="1"/>
      <c r="F1237" s="1"/>
      <c r="G1237" s="1"/>
      <c r="H1237" s="26"/>
      <c r="I1237" s="26"/>
      <c r="J1237" s="5"/>
      <c r="K1237" s="5"/>
      <c r="L1237" s="5"/>
      <c r="M1237" s="20"/>
      <c r="N1237" s="19"/>
    </row>
    <row r="1238" spans="1:14" s="10" customFormat="1" x14ac:dyDescent="0.25">
      <c r="A1238" s="73"/>
      <c r="B1238" s="71"/>
      <c r="C1238" s="94"/>
      <c r="D1238" s="68" t="s">
        <v>9</v>
      </c>
      <c r="E1238" s="1">
        <v>0</v>
      </c>
      <c r="F1238" s="1">
        <v>0</v>
      </c>
      <c r="G1238" s="1">
        <v>0</v>
      </c>
      <c r="H1238" s="26"/>
      <c r="I1238" s="26"/>
      <c r="J1238" s="5"/>
      <c r="K1238" s="5"/>
      <c r="L1238" s="5"/>
      <c r="M1238" s="20"/>
      <c r="N1238" s="19">
        <f t="shared" si="491"/>
        <v>0</v>
      </c>
    </row>
    <row r="1239" spans="1:14" s="10" customFormat="1" x14ac:dyDescent="0.25">
      <c r="A1239" s="73"/>
      <c r="B1239" s="71"/>
      <c r="C1239" s="94"/>
      <c r="D1239" s="68" t="s">
        <v>13</v>
      </c>
      <c r="E1239" s="1">
        <v>0</v>
      </c>
      <c r="F1239" s="1">
        <v>0</v>
      </c>
      <c r="G1239" s="1">
        <v>0</v>
      </c>
      <c r="H1239" s="26"/>
      <c r="I1239" s="26"/>
      <c r="J1239" s="5"/>
      <c r="K1239" s="5"/>
      <c r="L1239" s="5"/>
      <c r="M1239" s="20"/>
      <c r="N1239" s="19">
        <f t="shared" si="491"/>
        <v>0</v>
      </c>
    </row>
    <row r="1240" spans="1:14" s="10" customFormat="1" ht="15" hidden="1" customHeight="1" x14ac:dyDescent="0.25">
      <c r="A1240" s="73" t="s">
        <v>337</v>
      </c>
      <c r="B1240" s="71" t="s">
        <v>338</v>
      </c>
      <c r="C1240" s="94" t="s">
        <v>336</v>
      </c>
      <c r="D1240" s="68" t="s">
        <v>2</v>
      </c>
      <c r="E1240" s="1">
        <f>E1241</f>
        <v>0</v>
      </c>
      <c r="F1240" s="1">
        <f>F1241</f>
        <v>0</v>
      </c>
      <c r="G1240" s="1">
        <f>G1241</f>
        <v>0</v>
      </c>
      <c r="H1240" s="26"/>
      <c r="I1240" s="26"/>
      <c r="J1240" s="5" t="e">
        <f t="shared" ref="J1240:J1276" si="506">I1240/E1240*100</f>
        <v>#DIV/0!</v>
      </c>
      <c r="K1240" s="5" t="e">
        <f t="shared" ref="K1240:K1276" si="507">I1240/F1240*100</f>
        <v>#DIV/0!</v>
      </c>
      <c r="L1240" s="5" t="e">
        <f t="shared" ref="L1240:L1276" si="508">H1240/G1240*100</f>
        <v>#DIV/0!</v>
      </c>
      <c r="M1240" s="20"/>
      <c r="N1240" s="19">
        <f t="shared" si="491"/>
        <v>0</v>
      </c>
    </row>
    <row r="1241" spans="1:14" s="10" customFormat="1" ht="15" hidden="1" customHeight="1" x14ac:dyDescent="0.25">
      <c r="A1241" s="73"/>
      <c r="B1241" s="71"/>
      <c r="C1241" s="94"/>
      <c r="D1241" s="68" t="s">
        <v>3</v>
      </c>
      <c r="E1241" s="1"/>
      <c r="F1241" s="1"/>
      <c r="G1241" s="1"/>
      <c r="H1241" s="26"/>
      <c r="I1241" s="26"/>
      <c r="J1241" s="5" t="e">
        <f t="shared" si="506"/>
        <v>#DIV/0!</v>
      </c>
      <c r="K1241" s="5" t="e">
        <f t="shared" si="507"/>
        <v>#DIV/0!</v>
      </c>
      <c r="L1241" s="5" t="e">
        <f t="shared" si="508"/>
        <v>#DIV/0!</v>
      </c>
      <c r="M1241" s="20"/>
      <c r="N1241" s="19">
        <f t="shared" si="491"/>
        <v>0</v>
      </c>
    </row>
    <row r="1242" spans="1:14" s="10" customFormat="1" ht="30" hidden="1" customHeight="1" x14ac:dyDescent="0.25">
      <c r="A1242" s="73"/>
      <c r="B1242" s="71"/>
      <c r="C1242" s="94"/>
      <c r="D1242" s="68" t="s">
        <v>759</v>
      </c>
      <c r="E1242" s="1"/>
      <c r="F1242" s="1"/>
      <c r="G1242" s="1"/>
      <c r="H1242" s="26"/>
      <c r="I1242" s="26"/>
      <c r="J1242" s="5"/>
      <c r="K1242" s="5"/>
      <c r="L1242" s="5"/>
      <c r="M1242" s="20"/>
      <c r="N1242" s="19"/>
    </row>
    <row r="1243" spans="1:14" s="10" customFormat="1" ht="15" hidden="1" customHeight="1" x14ac:dyDescent="0.25">
      <c r="A1243" s="73"/>
      <c r="B1243" s="71"/>
      <c r="C1243" s="94"/>
      <c r="D1243" s="68" t="s">
        <v>760</v>
      </c>
      <c r="E1243" s="1">
        <v>0</v>
      </c>
      <c r="F1243" s="1">
        <v>0</v>
      </c>
      <c r="G1243" s="1">
        <v>0</v>
      </c>
      <c r="H1243" s="26"/>
      <c r="I1243" s="26"/>
      <c r="J1243" s="5" t="e">
        <f t="shared" si="506"/>
        <v>#DIV/0!</v>
      </c>
      <c r="K1243" s="5" t="e">
        <f t="shared" si="507"/>
        <v>#DIV/0!</v>
      </c>
      <c r="L1243" s="5" t="e">
        <f t="shared" si="508"/>
        <v>#DIV/0!</v>
      </c>
      <c r="M1243" s="20"/>
      <c r="N1243" s="19">
        <f t="shared" si="491"/>
        <v>0</v>
      </c>
    </row>
    <row r="1244" spans="1:14" s="10" customFormat="1" ht="30" hidden="1" customHeight="1" x14ac:dyDescent="0.25">
      <c r="A1244" s="73"/>
      <c r="B1244" s="71"/>
      <c r="C1244" s="94"/>
      <c r="D1244" s="68" t="s">
        <v>761</v>
      </c>
      <c r="E1244" s="1"/>
      <c r="F1244" s="1"/>
      <c r="G1244" s="1"/>
      <c r="H1244" s="26"/>
      <c r="I1244" s="26"/>
      <c r="J1244" s="5"/>
      <c r="K1244" s="5"/>
      <c r="L1244" s="5"/>
      <c r="M1244" s="20"/>
      <c r="N1244" s="19"/>
    </row>
    <row r="1245" spans="1:14" s="10" customFormat="1" ht="15" hidden="1" customHeight="1" x14ac:dyDescent="0.25">
      <c r="A1245" s="73"/>
      <c r="B1245" s="71"/>
      <c r="C1245" s="94"/>
      <c r="D1245" s="68" t="s">
        <v>9</v>
      </c>
      <c r="E1245" s="1">
        <v>0</v>
      </c>
      <c r="F1245" s="1">
        <v>0</v>
      </c>
      <c r="G1245" s="1">
        <v>0</v>
      </c>
      <c r="H1245" s="26"/>
      <c r="I1245" s="26"/>
      <c r="J1245" s="5" t="e">
        <f t="shared" si="506"/>
        <v>#DIV/0!</v>
      </c>
      <c r="K1245" s="5" t="e">
        <f t="shared" si="507"/>
        <v>#DIV/0!</v>
      </c>
      <c r="L1245" s="5" t="e">
        <f t="shared" si="508"/>
        <v>#DIV/0!</v>
      </c>
      <c r="M1245" s="20"/>
      <c r="N1245" s="19">
        <f t="shared" si="491"/>
        <v>0</v>
      </c>
    </row>
    <row r="1246" spans="1:14" s="10" customFormat="1" ht="15" hidden="1" customHeight="1" x14ac:dyDescent="0.25">
      <c r="A1246" s="73"/>
      <c r="B1246" s="71"/>
      <c r="C1246" s="94"/>
      <c r="D1246" s="68" t="s">
        <v>13</v>
      </c>
      <c r="E1246" s="1">
        <v>0</v>
      </c>
      <c r="F1246" s="1">
        <v>0</v>
      </c>
      <c r="G1246" s="1">
        <v>0</v>
      </c>
      <c r="H1246" s="26"/>
      <c r="I1246" s="26"/>
      <c r="J1246" s="5" t="e">
        <f t="shared" si="506"/>
        <v>#DIV/0!</v>
      </c>
      <c r="K1246" s="5" t="e">
        <f t="shared" si="507"/>
        <v>#DIV/0!</v>
      </c>
      <c r="L1246" s="5" t="e">
        <f t="shared" si="508"/>
        <v>#DIV/0!</v>
      </c>
      <c r="M1246" s="20"/>
      <c r="N1246" s="19">
        <f t="shared" si="491"/>
        <v>0</v>
      </c>
    </row>
    <row r="1247" spans="1:14" s="10" customFormat="1" x14ac:dyDescent="0.25">
      <c r="A1247" s="73" t="s">
        <v>339</v>
      </c>
      <c r="B1247" s="71" t="s">
        <v>340</v>
      </c>
      <c r="C1247" s="94" t="s">
        <v>336</v>
      </c>
      <c r="D1247" s="68" t="s">
        <v>2</v>
      </c>
      <c r="E1247" s="1">
        <f>E1248</f>
        <v>156.80000000000001</v>
      </c>
      <c r="F1247" s="1">
        <f>F1248</f>
        <v>156.80000000000001</v>
      </c>
      <c r="G1247" s="1">
        <f>G1248</f>
        <v>156.80000000000001</v>
      </c>
      <c r="H1247" s="1">
        <f t="shared" ref="H1247:I1247" si="509">H1248</f>
        <v>156.80000000000001</v>
      </c>
      <c r="I1247" s="1">
        <f t="shared" si="509"/>
        <v>156.80000000000001</v>
      </c>
      <c r="J1247" s="5">
        <f t="shared" si="506"/>
        <v>100</v>
      </c>
      <c r="K1247" s="5">
        <f t="shared" si="507"/>
        <v>100</v>
      </c>
      <c r="L1247" s="5">
        <f t="shared" si="508"/>
        <v>100</v>
      </c>
      <c r="M1247" s="20"/>
      <c r="N1247" s="19">
        <f t="shared" si="491"/>
        <v>0</v>
      </c>
    </row>
    <row r="1248" spans="1:14" s="10" customFormat="1" x14ac:dyDescent="0.25">
      <c r="A1248" s="73"/>
      <c r="B1248" s="71"/>
      <c r="C1248" s="94"/>
      <c r="D1248" s="68" t="s">
        <v>3</v>
      </c>
      <c r="E1248" s="1">
        <v>156.80000000000001</v>
      </c>
      <c r="F1248" s="1">
        <v>156.80000000000001</v>
      </c>
      <c r="G1248" s="1">
        <v>156.80000000000001</v>
      </c>
      <c r="H1248" s="26">
        <v>156.80000000000001</v>
      </c>
      <c r="I1248" s="26">
        <v>156.80000000000001</v>
      </c>
      <c r="J1248" s="5">
        <f t="shared" si="506"/>
        <v>100</v>
      </c>
      <c r="K1248" s="5">
        <f t="shared" si="507"/>
        <v>100</v>
      </c>
      <c r="L1248" s="5">
        <f t="shared" si="508"/>
        <v>100</v>
      </c>
      <c r="M1248" s="20"/>
      <c r="N1248" s="19">
        <f t="shared" si="491"/>
        <v>0</v>
      </c>
    </row>
    <row r="1249" spans="1:14" s="10" customFormat="1" ht="30" x14ac:dyDescent="0.25">
      <c r="A1249" s="73"/>
      <c r="B1249" s="71"/>
      <c r="C1249" s="94"/>
      <c r="D1249" s="68" t="s">
        <v>759</v>
      </c>
      <c r="E1249" s="1"/>
      <c r="F1249" s="1"/>
      <c r="G1249" s="1"/>
      <c r="H1249" s="26"/>
      <c r="I1249" s="26"/>
      <c r="J1249" s="5"/>
      <c r="K1249" s="5"/>
      <c r="L1249" s="5"/>
      <c r="M1249" s="20"/>
      <c r="N1249" s="19"/>
    </row>
    <row r="1250" spans="1:14" s="10" customFormat="1" x14ac:dyDescent="0.25">
      <c r="A1250" s="73"/>
      <c r="B1250" s="71"/>
      <c r="C1250" s="94"/>
      <c r="D1250" s="68" t="s">
        <v>760</v>
      </c>
      <c r="E1250" s="1">
        <v>0</v>
      </c>
      <c r="F1250" s="1">
        <v>0</v>
      </c>
      <c r="G1250" s="1">
        <v>0</v>
      </c>
      <c r="H1250" s="26"/>
      <c r="I1250" s="26"/>
      <c r="J1250" s="5"/>
      <c r="K1250" s="5"/>
      <c r="L1250" s="5"/>
      <c r="M1250" s="20"/>
      <c r="N1250" s="19">
        <f t="shared" si="491"/>
        <v>0</v>
      </c>
    </row>
    <row r="1251" spans="1:14" s="10" customFormat="1" ht="30" x14ac:dyDescent="0.25">
      <c r="A1251" s="73"/>
      <c r="B1251" s="71"/>
      <c r="C1251" s="94"/>
      <c r="D1251" s="68" t="s">
        <v>761</v>
      </c>
      <c r="E1251" s="1"/>
      <c r="F1251" s="1"/>
      <c r="G1251" s="1"/>
      <c r="H1251" s="26"/>
      <c r="I1251" s="26"/>
      <c r="J1251" s="5"/>
      <c r="K1251" s="5"/>
      <c r="L1251" s="5"/>
      <c r="M1251" s="20"/>
      <c r="N1251" s="19"/>
    </row>
    <row r="1252" spans="1:14" s="10" customFormat="1" x14ac:dyDescent="0.25">
      <c r="A1252" s="73"/>
      <c r="B1252" s="71"/>
      <c r="C1252" s="94"/>
      <c r="D1252" s="68" t="s">
        <v>9</v>
      </c>
      <c r="E1252" s="1">
        <v>0</v>
      </c>
      <c r="F1252" s="1">
        <v>0</v>
      </c>
      <c r="G1252" s="1">
        <v>0</v>
      </c>
      <c r="H1252" s="26"/>
      <c r="I1252" s="26"/>
      <c r="J1252" s="5"/>
      <c r="K1252" s="5"/>
      <c r="L1252" s="5"/>
      <c r="M1252" s="20"/>
      <c r="N1252" s="19">
        <f t="shared" si="491"/>
        <v>0</v>
      </c>
    </row>
    <row r="1253" spans="1:14" s="10" customFormat="1" x14ac:dyDescent="0.25">
      <c r="A1253" s="73"/>
      <c r="B1253" s="71"/>
      <c r="C1253" s="94"/>
      <c r="D1253" s="68" t="s">
        <v>13</v>
      </c>
      <c r="E1253" s="1">
        <v>0</v>
      </c>
      <c r="F1253" s="1">
        <v>0</v>
      </c>
      <c r="G1253" s="1">
        <v>0</v>
      </c>
      <c r="H1253" s="26"/>
      <c r="I1253" s="26"/>
      <c r="J1253" s="5"/>
      <c r="K1253" s="5"/>
      <c r="L1253" s="5"/>
      <c r="M1253" s="20"/>
      <c r="N1253" s="19">
        <f t="shared" si="491"/>
        <v>0</v>
      </c>
    </row>
    <row r="1254" spans="1:14" s="10" customFormat="1" x14ac:dyDescent="0.25">
      <c r="A1254" s="73" t="s">
        <v>341</v>
      </c>
      <c r="B1254" s="71" t="s">
        <v>342</v>
      </c>
      <c r="C1254" s="94" t="s">
        <v>336</v>
      </c>
      <c r="D1254" s="68" t="s">
        <v>2</v>
      </c>
      <c r="E1254" s="1">
        <f>E1255</f>
        <v>117</v>
      </c>
      <c r="F1254" s="1">
        <f>F1255</f>
        <v>117</v>
      </c>
      <c r="G1254" s="1">
        <f>G1255</f>
        <v>117</v>
      </c>
      <c r="H1254" s="1">
        <f t="shared" ref="H1254:I1254" si="510">H1255</f>
        <v>117</v>
      </c>
      <c r="I1254" s="1">
        <f t="shared" si="510"/>
        <v>117</v>
      </c>
      <c r="J1254" s="5">
        <f t="shared" si="506"/>
        <v>100</v>
      </c>
      <c r="K1254" s="5">
        <f t="shared" si="507"/>
        <v>100</v>
      </c>
      <c r="L1254" s="5">
        <f t="shared" si="508"/>
        <v>100</v>
      </c>
      <c r="M1254" s="20"/>
      <c r="N1254" s="19">
        <f t="shared" si="491"/>
        <v>0</v>
      </c>
    </row>
    <row r="1255" spans="1:14" s="10" customFormat="1" x14ac:dyDescent="0.25">
      <c r="A1255" s="73"/>
      <c r="B1255" s="71"/>
      <c r="C1255" s="94"/>
      <c r="D1255" s="68" t="s">
        <v>3</v>
      </c>
      <c r="E1255" s="1">
        <v>117</v>
      </c>
      <c r="F1255" s="1">
        <v>117</v>
      </c>
      <c r="G1255" s="1">
        <v>117</v>
      </c>
      <c r="H1255" s="1">
        <v>117</v>
      </c>
      <c r="I1255" s="1">
        <v>117</v>
      </c>
      <c r="J1255" s="5">
        <f t="shared" si="506"/>
        <v>100</v>
      </c>
      <c r="K1255" s="5">
        <f t="shared" si="507"/>
        <v>100</v>
      </c>
      <c r="L1255" s="5">
        <f t="shared" si="508"/>
        <v>100</v>
      </c>
      <c r="M1255" s="20"/>
      <c r="N1255" s="19">
        <f t="shared" si="491"/>
        <v>0</v>
      </c>
    </row>
    <row r="1256" spans="1:14" s="10" customFormat="1" ht="30" x14ac:dyDescent="0.25">
      <c r="A1256" s="73"/>
      <c r="B1256" s="71"/>
      <c r="C1256" s="94"/>
      <c r="D1256" s="68" t="s">
        <v>759</v>
      </c>
      <c r="E1256" s="1"/>
      <c r="F1256" s="1"/>
      <c r="G1256" s="1"/>
      <c r="H1256" s="1"/>
      <c r="I1256" s="1"/>
      <c r="J1256" s="5"/>
      <c r="K1256" s="5"/>
      <c r="L1256" s="5"/>
      <c r="M1256" s="20"/>
      <c r="N1256" s="19"/>
    </row>
    <row r="1257" spans="1:14" s="10" customFormat="1" x14ac:dyDescent="0.25">
      <c r="A1257" s="73"/>
      <c r="B1257" s="71"/>
      <c r="C1257" s="94"/>
      <c r="D1257" s="68" t="s">
        <v>760</v>
      </c>
      <c r="E1257" s="1">
        <v>0</v>
      </c>
      <c r="F1257" s="1">
        <v>0</v>
      </c>
      <c r="G1257" s="1">
        <v>0</v>
      </c>
      <c r="H1257" s="26"/>
      <c r="I1257" s="26"/>
      <c r="J1257" s="5"/>
      <c r="K1257" s="5"/>
      <c r="L1257" s="5"/>
      <c r="M1257" s="20"/>
      <c r="N1257" s="19">
        <f t="shared" si="491"/>
        <v>0</v>
      </c>
    </row>
    <row r="1258" spans="1:14" s="10" customFormat="1" ht="30" x14ac:dyDescent="0.25">
      <c r="A1258" s="73"/>
      <c r="B1258" s="71"/>
      <c r="C1258" s="94"/>
      <c r="D1258" s="68" t="s">
        <v>761</v>
      </c>
      <c r="E1258" s="1"/>
      <c r="F1258" s="1"/>
      <c r="G1258" s="1"/>
      <c r="H1258" s="26"/>
      <c r="I1258" s="26"/>
      <c r="J1258" s="5"/>
      <c r="K1258" s="5"/>
      <c r="L1258" s="5"/>
      <c r="M1258" s="20"/>
      <c r="N1258" s="19"/>
    </row>
    <row r="1259" spans="1:14" s="10" customFormat="1" x14ac:dyDescent="0.25">
      <c r="A1259" s="73"/>
      <c r="B1259" s="71"/>
      <c r="C1259" s="94"/>
      <c r="D1259" s="68" t="s">
        <v>9</v>
      </c>
      <c r="E1259" s="1">
        <v>0</v>
      </c>
      <c r="F1259" s="1">
        <v>0</v>
      </c>
      <c r="G1259" s="1">
        <v>0</v>
      </c>
      <c r="H1259" s="26"/>
      <c r="I1259" s="26"/>
      <c r="J1259" s="5"/>
      <c r="K1259" s="5"/>
      <c r="L1259" s="5"/>
      <c r="M1259" s="20"/>
      <c r="N1259" s="19">
        <f t="shared" si="491"/>
        <v>0</v>
      </c>
    </row>
    <row r="1260" spans="1:14" s="10" customFormat="1" x14ac:dyDescent="0.25">
      <c r="A1260" s="73"/>
      <c r="B1260" s="71"/>
      <c r="C1260" s="94"/>
      <c r="D1260" s="68" t="s">
        <v>13</v>
      </c>
      <c r="E1260" s="1">
        <v>0</v>
      </c>
      <c r="F1260" s="1">
        <v>0</v>
      </c>
      <c r="G1260" s="1">
        <v>0</v>
      </c>
      <c r="H1260" s="26"/>
      <c r="I1260" s="26"/>
      <c r="J1260" s="5"/>
      <c r="K1260" s="5"/>
      <c r="L1260" s="5"/>
      <c r="M1260" s="20"/>
      <c r="N1260" s="19">
        <f t="shared" si="491"/>
        <v>0</v>
      </c>
    </row>
    <row r="1261" spans="1:14" s="10" customFormat="1" x14ac:dyDescent="0.25">
      <c r="A1261" s="73" t="s">
        <v>343</v>
      </c>
      <c r="B1261" s="71" t="s">
        <v>344</v>
      </c>
      <c r="C1261" s="94" t="s">
        <v>336</v>
      </c>
      <c r="D1261" s="68" t="s">
        <v>2</v>
      </c>
      <c r="E1261" s="1">
        <f>E1262</f>
        <v>112.5</v>
      </c>
      <c r="F1261" s="1">
        <f>F1262</f>
        <v>112.5</v>
      </c>
      <c r="G1261" s="1">
        <f>G1262</f>
        <v>112.5</v>
      </c>
      <c r="H1261" s="1">
        <f t="shared" ref="H1261:I1261" si="511">H1262</f>
        <v>112.5</v>
      </c>
      <c r="I1261" s="1">
        <f t="shared" si="511"/>
        <v>112.5</v>
      </c>
      <c r="J1261" s="5">
        <f t="shared" si="506"/>
        <v>100</v>
      </c>
      <c r="K1261" s="5">
        <f t="shared" si="507"/>
        <v>100</v>
      </c>
      <c r="L1261" s="5">
        <f t="shared" si="508"/>
        <v>100</v>
      </c>
      <c r="M1261" s="20"/>
      <c r="N1261" s="19">
        <f t="shared" si="491"/>
        <v>0</v>
      </c>
    </row>
    <row r="1262" spans="1:14" s="10" customFormat="1" x14ac:dyDescent="0.25">
      <c r="A1262" s="73"/>
      <c r="B1262" s="71"/>
      <c r="C1262" s="94"/>
      <c r="D1262" s="68" t="s">
        <v>3</v>
      </c>
      <c r="E1262" s="1">
        <v>112.5</v>
      </c>
      <c r="F1262" s="1">
        <v>112.5</v>
      </c>
      <c r="G1262" s="1">
        <v>112.5</v>
      </c>
      <c r="H1262" s="26">
        <v>112.5</v>
      </c>
      <c r="I1262" s="26">
        <v>112.5</v>
      </c>
      <c r="J1262" s="5">
        <f t="shared" si="506"/>
        <v>100</v>
      </c>
      <c r="K1262" s="5">
        <f t="shared" si="507"/>
        <v>100</v>
      </c>
      <c r="L1262" s="5">
        <f t="shared" si="508"/>
        <v>100</v>
      </c>
      <c r="M1262" s="20"/>
      <c r="N1262" s="19">
        <f t="shared" si="491"/>
        <v>0</v>
      </c>
    </row>
    <row r="1263" spans="1:14" s="10" customFormat="1" ht="30" x14ac:dyDescent="0.25">
      <c r="A1263" s="73"/>
      <c r="B1263" s="71"/>
      <c r="C1263" s="94"/>
      <c r="D1263" s="68" t="s">
        <v>759</v>
      </c>
      <c r="E1263" s="1"/>
      <c r="F1263" s="1"/>
      <c r="G1263" s="1"/>
      <c r="H1263" s="26"/>
      <c r="I1263" s="26"/>
      <c r="J1263" s="5"/>
      <c r="K1263" s="5"/>
      <c r="L1263" s="5"/>
      <c r="M1263" s="20"/>
      <c r="N1263" s="19"/>
    </row>
    <row r="1264" spans="1:14" s="10" customFormat="1" x14ac:dyDescent="0.25">
      <c r="A1264" s="73"/>
      <c r="B1264" s="71"/>
      <c r="C1264" s="94"/>
      <c r="D1264" s="68" t="s">
        <v>760</v>
      </c>
      <c r="E1264" s="1">
        <v>0</v>
      </c>
      <c r="F1264" s="1">
        <v>0</v>
      </c>
      <c r="G1264" s="1">
        <v>0</v>
      </c>
      <c r="H1264" s="26"/>
      <c r="I1264" s="26"/>
      <c r="J1264" s="5"/>
      <c r="K1264" s="5"/>
      <c r="L1264" s="5"/>
      <c r="M1264" s="20"/>
      <c r="N1264" s="19">
        <f t="shared" si="491"/>
        <v>0</v>
      </c>
    </row>
    <row r="1265" spans="1:14" s="10" customFormat="1" ht="30" x14ac:dyDescent="0.25">
      <c r="A1265" s="73"/>
      <c r="B1265" s="71"/>
      <c r="C1265" s="94"/>
      <c r="D1265" s="68" t="s">
        <v>761</v>
      </c>
      <c r="E1265" s="1"/>
      <c r="F1265" s="1"/>
      <c r="G1265" s="1"/>
      <c r="H1265" s="26"/>
      <c r="I1265" s="26"/>
      <c r="J1265" s="5"/>
      <c r="K1265" s="5"/>
      <c r="L1265" s="5"/>
      <c r="M1265" s="20"/>
      <c r="N1265" s="19"/>
    </row>
    <row r="1266" spans="1:14" s="10" customFormat="1" x14ac:dyDescent="0.25">
      <c r="A1266" s="73"/>
      <c r="B1266" s="71"/>
      <c r="C1266" s="94"/>
      <c r="D1266" s="68" t="s">
        <v>9</v>
      </c>
      <c r="E1266" s="1">
        <v>0</v>
      </c>
      <c r="F1266" s="1">
        <v>0</v>
      </c>
      <c r="G1266" s="1">
        <v>0</v>
      </c>
      <c r="H1266" s="26"/>
      <c r="I1266" s="26"/>
      <c r="J1266" s="5"/>
      <c r="K1266" s="5"/>
      <c r="L1266" s="5"/>
      <c r="M1266" s="20"/>
      <c r="N1266" s="19">
        <f t="shared" si="491"/>
        <v>0</v>
      </c>
    </row>
    <row r="1267" spans="1:14" s="10" customFormat="1" x14ac:dyDescent="0.25">
      <c r="A1267" s="73"/>
      <c r="B1267" s="71"/>
      <c r="C1267" s="94"/>
      <c r="D1267" s="68" t="s">
        <v>13</v>
      </c>
      <c r="E1267" s="1">
        <v>0</v>
      </c>
      <c r="F1267" s="1">
        <v>0</v>
      </c>
      <c r="G1267" s="1">
        <v>0</v>
      </c>
      <c r="H1267" s="26"/>
      <c r="I1267" s="26"/>
      <c r="J1267" s="5"/>
      <c r="K1267" s="5"/>
      <c r="L1267" s="5"/>
      <c r="M1267" s="20"/>
      <c r="N1267" s="19">
        <f t="shared" si="491"/>
        <v>0</v>
      </c>
    </row>
    <row r="1268" spans="1:14" s="10" customFormat="1" x14ac:dyDescent="0.25">
      <c r="A1268" s="73" t="s">
        <v>345</v>
      </c>
      <c r="B1268" s="71" t="s">
        <v>346</v>
      </c>
      <c r="C1268" s="94" t="s">
        <v>336</v>
      </c>
      <c r="D1268" s="68" t="s">
        <v>2</v>
      </c>
      <c r="E1268" s="1">
        <f>E1269</f>
        <v>142</v>
      </c>
      <c r="F1268" s="1">
        <f>F1269</f>
        <v>142</v>
      </c>
      <c r="G1268" s="1">
        <f>G1269</f>
        <v>142</v>
      </c>
      <c r="H1268" s="1">
        <f t="shared" ref="H1268:I1268" si="512">H1269</f>
        <v>142</v>
      </c>
      <c r="I1268" s="1">
        <f t="shared" si="512"/>
        <v>142</v>
      </c>
      <c r="J1268" s="5">
        <f t="shared" si="506"/>
        <v>100</v>
      </c>
      <c r="K1268" s="5">
        <f t="shared" si="507"/>
        <v>100</v>
      </c>
      <c r="L1268" s="5">
        <f t="shared" si="508"/>
        <v>100</v>
      </c>
      <c r="M1268" s="20"/>
      <c r="N1268" s="19">
        <f t="shared" si="491"/>
        <v>0</v>
      </c>
    </row>
    <row r="1269" spans="1:14" s="10" customFormat="1" x14ac:dyDescent="0.25">
      <c r="A1269" s="73"/>
      <c r="B1269" s="71"/>
      <c r="C1269" s="94"/>
      <c r="D1269" s="68" t="s">
        <v>3</v>
      </c>
      <c r="E1269" s="1">
        <v>142</v>
      </c>
      <c r="F1269" s="1">
        <v>142</v>
      </c>
      <c r="G1269" s="1">
        <v>142</v>
      </c>
      <c r="H1269" s="1">
        <v>142</v>
      </c>
      <c r="I1269" s="1">
        <v>142</v>
      </c>
      <c r="J1269" s="5">
        <f t="shared" si="506"/>
        <v>100</v>
      </c>
      <c r="K1269" s="5">
        <f t="shared" si="507"/>
        <v>100</v>
      </c>
      <c r="L1269" s="5">
        <f t="shared" si="508"/>
        <v>100</v>
      </c>
      <c r="M1269" s="20"/>
      <c r="N1269" s="19">
        <f t="shared" si="491"/>
        <v>0</v>
      </c>
    </row>
    <row r="1270" spans="1:14" s="10" customFormat="1" ht="30" x14ac:dyDescent="0.25">
      <c r="A1270" s="73"/>
      <c r="B1270" s="71"/>
      <c r="C1270" s="94"/>
      <c r="D1270" s="68" t="s">
        <v>759</v>
      </c>
      <c r="E1270" s="1"/>
      <c r="F1270" s="1"/>
      <c r="G1270" s="1"/>
      <c r="H1270" s="1"/>
      <c r="I1270" s="1"/>
      <c r="J1270" s="5"/>
      <c r="K1270" s="5"/>
      <c r="L1270" s="5"/>
      <c r="M1270" s="20"/>
      <c r="N1270" s="19"/>
    </row>
    <row r="1271" spans="1:14" s="10" customFormat="1" x14ac:dyDescent="0.25">
      <c r="A1271" s="73"/>
      <c r="B1271" s="71"/>
      <c r="C1271" s="94"/>
      <c r="D1271" s="68" t="s">
        <v>760</v>
      </c>
      <c r="E1271" s="1"/>
      <c r="F1271" s="1"/>
      <c r="G1271" s="1"/>
      <c r="H1271" s="26"/>
      <c r="I1271" s="26"/>
      <c r="J1271" s="5"/>
      <c r="K1271" s="5"/>
      <c r="L1271" s="5"/>
      <c r="M1271" s="20"/>
      <c r="N1271" s="19">
        <f t="shared" si="491"/>
        <v>0</v>
      </c>
    </row>
    <row r="1272" spans="1:14" s="10" customFormat="1" ht="30" x14ac:dyDescent="0.25">
      <c r="A1272" s="73"/>
      <c r="B1272" s="71"/>
      <c r="C1272" s="94"/>
      <c r="D1272" s="68" t="s">
        <v>761</v>
      </c>
      <c r="E1272" s="1"/>
      <c r="F1272" s="1"/>
      <c r="G1272" s="1"/>
      <c r="H1272" s="26"/>
      <c r="I1272" s="26"/>
      <c r="J1272" s="5"/>
      <c r="K1272" s="5"/>
      <c r="L1272" s="5"/>
      <c r="M1272" s="20"/>
      <c r="N1272" s="19"/>
    </row>
    <row r="1273" spans="1:14" s="10" customFormat="1" x14ac:dyDescent="0.25">
      <c r="A1273" s="73"/>
      <c r="B1273" s="71"/>
      <c r="C1273" s="94"/>
      <c r="D1273" s="68" t="s">
        <v>9</v>
      </c>
      <c r="E1273" s="1">
        <v>0</v>
      </c>
      <c r="F1273" s="1">
        <v>0</v>
      </c>
      <c r="G1273" s="1">
        <v>0</v>
      </c>
      <c r="H1273" s="26"/>
      <c r="I1273" s="26"/>
      <c r="J1273" s="5"/>
      <c r="K1273" s="5"/>
      <c r="L1273" s="5"/>
      <c r="M1273" s="20"/>
      <c r="N1273" s="19">
        <f t="shared" si="491"/>
        <v>0</v>
      </c>
    </row>
    <row r="1274" spans="1:14" s="10" customFormat="1" x14ac:dyDescent="0.25">
      <c r="A1274" s="73"/>
      <c r="B1274" s="71"/>
      <c r="C1274" s="94"/>
      <c r="D1274" s="68" t="s">
        <v>13</v>
      </c>
      <c r="E1274" s="1">
        <v>0</v>
      </c>
      <c r="F1274" s="1">
        <v>0</v>
      </c>
      <c r="G1274" s="1">
        <v>0</v>
      </c>
      <c r="H1274" s="26"/>
      <c r="I1274" s="26"/>
      <c r="J1274" s="5"/>
      <c r="K1274" s="5"/>
      <c r="L1274" s="5"/>
      <c r="M1274" s="20"/>
      <c r="N1274" s="19">
        <f t="shared" si="491"/>
        <v>0</v>
      </c>
    </row>
    <row r="1275" spans="1:14" s="10" customFormat="1" x14ac:dyDescent="0.25">
      <c r="A1275" s="73" t="s">
        <v>347</v>
      </c>
      <c r="B1275" s="71" t="s">
        <v>348</v>
      </c>
      <c r="C1275" s="94" t="s">
        <v>336</v>
      </c>
      <c r="D1275" s="68" t="s">
        <v>2</v>
      </c>
      <c r="E1275" s="1">
        <f>E1276</f>
        <v>133.4</v>
      </c>
      <c r="F1275" s="1">
        <f>F1276</f>
        <v>133.4</v>
      </c>
      <c r="G1275" s="1">
        <f>G1276</f>
        <v>133.4</v>
      </c>
      <c r="H1275" s="1">
        <f t="shared" ref="H1275:I1275" si="513">H1276</f>
        <v>133.4</v>
      </c>
      <c r="I1275" s="1">
        <f t="shared" si="513"/>
        <v>133.4</v>
      </c>
      <c r="J1275" s="5">
        <f t="shared" si="506"/>
        <v>100</v>
      </c>
      <c r="K1275" s="5">
        <f t="shared" si="507"/>
        <v>100</v>
      </c>
      <c r="L1275" s="5">
        <f t="shared" si="508"/>
        <v>100</v>
      </c>
      <c r="M1275" s="20"/>
      <c r="N1275" s="19">
        <f t="shared" si="491"/>
        <v>0</v>
      </c>
    </row>
    <row r="1276" spans="1:14" s="10" customFormat="1" x14ac:dyDescent="0.25">
      <c r="A1276" s="73"/>
      <c r="B1276" s="71"/>
      <c r="C1276" s="94"/>
      <c r="D1276" s="68" t="s">
        <v>3</v>
      </c>
      <c r="E1276" s="1">
        <v>133.4</v>
      </c>
      <c r="F1276" s="1">
        <v>133.4</v>
      </c>
      <c r="G1276" s="1">
        <v>133.4</v>
      </c>
      <c r="H1276" s="1">
        <v>133.4</v>
      </c>
      <c r="I1276" s="1">
        <v>133.4</v>
      </c>
      <c r="J1276" s="5">
        <f t="shared" si="506"/>
        <v>100</v>
      </c>
      <c r="K1276" s="5">
        <f t="shared" si="507"/>
        <v>100</v>
      </c>
      <c r="L1276" s="5">
        <f t="shared" si="508"/>
        <v>100</v>
      </c>
      <c r="M1276" s="20"/>
      <c r="N1276" s="19">
        <f t="shared" si="491"/>
        <v>0</v>
      </c>
    </row>
    <row r="1277" spans="1:14" s="10" customFormat="1" ht="30" x14ac:dyDescent="0.25">
      <c r="A1277" s="73"/>
      <c r="B1277" s="71"/>
      <c r="C1277" s="94"/>
      <c r="D1277" s="68" t="s">
        <v>759</v>
      </c>
      <c r="E1277" s="1"/>
      <c r="F1277" s="1"/>
      <c r="G1277" s="1"/>
      <c r="H1277" s="1"/>
      <c r="I1277" s="1"/>
      <c r="J1277" s="5"/>
      <c r="K1277" s="5"/>
      <c r="L1277" s="5"/>
      <c r="M1277" s="20"/>
      <c r="N1277" s="19"/>
    </row>
    <row r="1278" spans="1:14" s="10" customFormat="1" x14ac:dyDescent="0.25">
      <c r="A1278" s="73"/>
      <c r="B1278" s="71"/>
      <c r="C1278" s="94"/>
      <c r="D1278" s="68" t="s">
        <v>760</v>
      </c>
      <c r="E1278" s="1"/>
      <c r="F1278" s="1"/>
      <c r="G1278" s="1"/>
      <c r="H1278" s="26"/>
      <c r="I1278" s="26"/>
      <c r="J1278" s="5"/>
      <c r="K1278" s="5"/>
      <c r="L1278" s="5"/>
      <c r="M1278" s="20"/>
      <c r="N1278" s="19">
        <f t="shared" si="491"/>
        <v>0</v>
      </c>
    </row>
    <row r="1279" spans="1:14" s="10" customFormat="1" ht="30" x14ac:dyDescent="0.25">
      <c r="A1279" s="73"/>
      <c r="B1279" s="71"/>
      <c r="C1279" s="94"/>
      <c r="D1279" s="68" t="s">
        <v>761</v>
      </c>
      <c r="E1279" s="1"/>
      <c r="F1279" s="1"/>
      <c r="G1279" s="1"/>
      <c r="H1279" s="26"/>
      <c r="I1279" s="26"/>
      <c r="J1279" s="5"/>
      <c r="K1279" s="5"/>
      <c r="L1279" s="5"/>
      <c r="M1279" s="20"/>
      <c r="N1279" s="19"/>
    </row>
    <row r="1280" spans="1:14" s="10" customFormat="1" x14ac:dyDescent="0.25">
      <c r="A1280" s="73"/>
      <c r="B1280" s="71"/>
      <c r="C1280" s="94"/>
      <c r="D1280" s="68" t="s">
        <v>9</v>
      </c>
      <c r="E1280" s="1">
        <v>0</v>
      </c>
      <c r="F1280" s="1">
        <v>0</v>
      </c>
      <c r="G1280" s="1">
        <v>0</v>
      </c>
      <c r="H1280" s="26"/>
      <c r="I1280" s="26"/>
      <c r="J1280" s="5"/>
      <c r="K1280" s="5"/>
      <c r="L1280" s="5"/>
      <c r="M1280" s="20"/>
      <c r="N1280" s="19">
        <f t="shared" si="491"/>
        <v>0</v>
      </c>
    </row>
    <row r="1281" spans="1:14" s="10" customFormat="1" x14ac:dyDescent="0.25">
      <c r="A1281" s="73"/>
      <c r="B1281" s="71"/>
      <c r="C1281" s="94"/>
      <c r="D1281" s="68" t="s">
        <v>13</v>
      </c>
      <c r="E1281" s="1">
        <v>0</v>
      </c>
      <c r="F1281" s="1">
        <v>0</v>
      </c>
      <c r="G1281" s="1">
        <v>0</v>
      </c>
      <c r="H1281" s="26"/>
      <c r="I1281" s="26"/>
      <c r="J1281" s="5"/>
      <c r="K1281" s="5"/>
      <c r="L1281" s="5"/>
      <c r="M1281" s="20"/>
      <c r="N1281" s="19">
        <f t="shared" si="491"/>
        <v>0</v>
      </c>
    </row>
    <row r="1282" spans="1:14" s="27" customFormat="1" x14ac:dyDescent="0.25">
      <c r="A1282" s="116" t="s">
        <v>349</v>
      </c>
      <c r="B1282" s="75" t="s">
        <v>662</v>
      </c>
      <c r="C1282" s="75" t="s">
        <v>482</v>
      </c>
      <c r="D1282" s="9" t="s">
        <v>2</v>
      </c>
      <c r="E1282" s="41">
        <f>E1283+E1285+E1287+E1288</f>
        <v>5543.7</v>
      </c>
      <c r="F1282" s="41">
        <f t="shared" ref="F1282:I1282" si="514">F1283+F1285+F1287+F1288</f>
        <v>5543.7</v>
      </c>
      <c r="G1282" s="41">
        <f t="shared" si="514"/>
        <v>5543.7</v>
      </c>
      <c r="H1282" s="41">
        <f t="shared" si="514"/>
        <v>5543.7</v>
      </c>
      <c r="I1282" s="41">
        <f t="shared" si="514"/>
        <v>5543.7</v>
      </c>
      <c r="J1282" s="5">
        <f t="shared" ref="J1282:J1331" si="515">I1282/E1282*100</f>
        <v>100</v>
      </c>
      <c r="K1282" s="5">
        <f t="shared" ref="K1282:K1331" si="516">I1282/F1282*100</f>
        <v>100</v>
      </c>
      <c r="L1282" s="5">
        <f t="shared" ref="L1282:L1331" si="517">H1282/G1282*100</f>
        <v>100</v>
      </c>
      <c r="M1282" s="20"/>
      <c r="N1282" s="19">
        <f t="shared" si="491"/>
        <v>0</v>
      </c>
    </row>
    <row r="1283" spans="1:14" s="27" customFormat="1" x14ac:dyDescent="0.25">
      <c r="A1283" s="117"/>
      <c r="B1283" s="76"/>
      <c r="C1283" s="76"/>
      <c r="D1283" s="9" t="s">
        <v>46</v>
      </c>
      <c r="E1283" s="41">
        <f>E1290+E1297+E1304+E1311+E1318</f>
        <v>5543.7</v>
      </c>
      <c r="F1283" s="41">
        <f>F1290+F1297+F1304+F1311+F1318</f>
        <v>5543.7</v>
      </c>
      <c r="G1283" s="41">
        <f>G1290+G1297+G1304+G1311+G1318</f>
        <v>5543.7</v>
      </c>
      <c r="H1283" s="41">
        <f>H1290+H1297+H1304+H1311+H1318</f>
        <v>5543.7</v>
      </c>
      <c r="I1283" s="41">
        <f>I1290+I1297+I1304+I1311+I1318</f>
        <v>5543.7</v>
      </c>
      <c r="J1283" s="5">
        <f t="shared" si="515"/>
        <v>100</v>
      </c>
      <c r="K1283" s="5">
        <f t="shared" si="516"/>
        <v>100</v>
      </c>
      <c r="L1283" s="5">
        <f t="shared" si="517"/>
        <v>100</v>
      </c>
      <c r="M1283" s="20"/>
      <c r="N1283" s="19">
        <f t="shared" si="491"/>
        <v>0</v>
      </c>
    </row>
    <row r="1284" spans="1:14" s="27" customFormat="1" ht="30" x14ac:dyDescent="0.25">
      <c r="A1284" s="117"/>
      <c r="B1284" s="76"/>
      <c r="C1284" s="76"/>
      <c r="D1284" s="68" t="s">
        <v>759</v>
      </c>
      <c r="E1284" s="41"/>
      <c r="F1284" s="41"/>
      <c r="G1284" s="41"/>
      <c r="H1284" s="41"/>
      <c r="I1284" s="41"/>
      <c r="J1284" s="5"/>
      <c r="K1284" s="5"/>
      <c r="L1284" s="5"/>
      <c r="M1284" s="20"/>
      <c r="N1284" s="19"/>
    </row>
    <row r="1285" spans="1:14" s="27" customFormat="1" x14ac:dyDescent="0.25">
      <c r="A1285" s="117"/>
      <c r="B1285" s="76"/>
      <c r="C1285" s="76"/>
      <c r="D1285" s="68" t="s">
        <v>760</v>
      </c>
      <c r="E1285" s="41">
        <f>E1292+E1299+E1306+E1313+E1320</f>
        <v>0</v>
      </c>
      <c r="F1285" s="41">
        <f>F1292+F1299+F1306+F1313+F1320</f>
        <v>0</v>
      </c>
      <c r="G1285" s="41">
        <f>G1292+G1299+G1306+G1313+G1320</f>
        <v>0</v>
      </c>
      <c r="H1285" s="41">
        <f>H1292+H1299+H1306+H1313+H1320</f>
        <v>0</v>
      </c>
      <c r="I1285" s="41">
        <f>I1292+I1299+I1306+I1313+I1320</f>
        <v>0</v>
      </c>
      <c r="J1285" s="5" t="e">
        <f t="shared" si="515"/>
        <v>#DIV/0!</v>
      </c>
      <c r="K1285" s="5" t="e">
        <f t="shared" si="516"/>
        <v>#DIV/0!</v>
      </c>
      <c r="L1285" s="5" t="e">
        <f t="shared" si="517"/>
        <v>#DIV/0!</v>
      </c>
      <c r="M1285" s="20"/>
      <c r="N1285" s="19">
        <f t="shared" si="491"/>
        <v>0</v>
      </c>
    </row>
    <row r="1286" spans="1:14" s="27" customFormat="1" ht="30" x14ac:dyDescent="0.25">
      <c r="A1286" s="117"/>
      <c r="B1286" s="76"/>
      <c r="C1286" s="76"/>
      <c r="D1286" s="68" t="s">
        <v>761</v>
      </c>
      <c r="E1286" s="41"/>
      <c r="F1286" s="41"/>
      <c r="G1286" s="41"/>
      <c r="H1286" s="41"/>
      <c r="I1286" s="41"/>
      <c r="J1286" s="5"/>
      <c r="K1286" s="5"/>
      <c r="L1286" s="5"/>
      <c r="M1286" s="20"/>
      <c r="N1286" s="19"/>
    </row>
    <row r="1287" spans="1:14" s="24" customFormat="1" x14ac:dyDescent="0.25">
      <c r="A1287" s="117"/>
      <c r="B1287" s="76"/>
      <c r="C1287" s="76"/>
      <c r="D1287" s="9" t="s">
        <v>5</v>
      </c>
      <c r="E1287" s="41">
        <f t="shared" ref="E1287:I1288" si="518">E1294+E1301+E1308+E1315+E1322</f>
        <v>0</v>
      </c>
      <c r="F1287" s="41">
        <f t="shared" si="518"/>
        <v>0</v>
      </c>
      <c r="G1287" s="41">
        <f t="shared" si="518"/>
        <v>0</v>
      </c>
      <c r="H1287" s="41">
        <f t="shared" si="518"/>
        <v>0</v>
      </c>
      <c r="I1287" s="41">
        <f t="shared" si="518"/>
        <v>0</v>
      </c>
      <c r="J1287" s="5" t="e">
        <f t="shared" si="515"/>
        <v>#DIV/0!</v>
      </c>
      <c r="K1287" s="5" t="e">
        <f t="shared" si="516"/>
        <v>#DIV/0!</v>
      </c>
      <c r="L1287" s="5" t="e">
        <f t="shared" si="517"/>
        <v>#DIV/0!</v>
      </c>
      <c r="M1287" s="20"/>
      <c r="N1287" s="19">
        <f t="shared" si="491"/>
        <v>0</v>
      </c>
    </row>
    <row r="1288" spans="1:14" s="24" customFormat="1" x14ac:dyDescent="0.25">
      <c r="A1288" s="118"/>
      <c r="B1288" s="77"/>
      <c r="C1288" s="77"/>
      <c r="D1288" s="9" t="s">
        <v>138</v>
      </c>
      <c r="E1288" s="41">
        <f t="shared" si="518"/>
        <v>0</v>
      </c>
      <c r="F1288" s="41">
        <f t="shared" si="518"/>
        <v>0</v>
      </c>
      <c r="G1288" s="41">
        <f t="shared" si="518"/>
        <v>0</v>
      </c>
      <c r="H1288" s="41">
        <f t="shared" si="518"/>
        <v>0</v>
      </c>
      <c r="I1288" s="41">
        <f t="shared" si="518"/>
        <v>0</v>
      </c>
      <c r="J1288" s="5" t="e">
        <f t="shared" si="515"/>
        <v>#DIV/0!</v>
      </c>
      <c r="K1288" s="5" t="e">
        <f t="shared" si="516"/>
        <v>#DIV/0!</v>
      </c>
      <c r="L1288" s="5" t="e">
        <f t="shared" si="517"/>
        <v>#DIV/0!</v>
      </c>
      <c r="M1288" s="20"/>
      <c r="N1288" s="19">
        <f t="shared" si="491"/>
        <v>0</v>
      </c>
    </row>
    <row r="1289" spans="1:14" s="7" customFormat="1" x14ac:dyDescent="0.25">
      <c r="A1289" s="73" t="s">
        <v>350</v>
      </c>
      <c r="B1289" s="71" t="s">
        <v>351</v>
      </c>
      <c r="C1289" s="94" t="s">
        <v>216</v>
      </c>
      <c r="D1289" s="68" t="s">
        <v>2</v>
      </c>
      <c r="E1289" s="1">
        <f>E1290+E1292+E1294+E1295</f>
        <v>2250</v>
      </c>
      <c r="F1289" s="1">
        <f>F1290+F1292+F1294+F1295</f>
        <v>2250</v>
      </c>
      <c r="G1289" s="1">
        <f>G1290+G1292+G1294+G1295</f>
        <v>2250</v>
      </c>
      <c r="H1289" s="1">
        <f t="shared" ref="H1289:I1289" si="519">H1290+H1292+H1294+H1295</f>
        <v>2250</v>
      </c>
      <c r="I1289" s="1">
        <f t="shared" si="519"/>
        <v>2250</v>
      </c>
      <c r="J1289" s="5">
        <f t="shared" si="515"/>
        <v>100</v>
      </c>
      <c r="K1289" s="5">
        <f t="shared" si="516"/>
        <v>100</v>
      </c>
      <c r="L1289" s="5">
        <f t="shared" si="517"/>
        <v>100</v>
      </c>
      <c r="M1289" s="20"/>
      <c r="N1289" s="19">
        <f t="shared" si="491"/>
        <v>0</v>
      </c>
    </row>
    <row r="1290" spans="1:14" s="7" customFormat="1" x14ac:dyDescent="0.25">
      <c r="A1290" s="73"/>
      <c r="B1290" s="71"/>
      <c r="C1290" s="94"/>
      <c r="D1290" s="68" t="s">
        <v>3</v>
      </c>
      <c r="E1290" s="1">
        <v>2250</v>
      </c>
      <c r="F1290" s="1">
        <v>2250</v>
      </c>
      <c r="G1290" s="1">
        <v>2250</v>
      </c>
      <c r="H1290" s="26">
        <v>2250</v>
      </c>
      <c r="I1290" s="26">
        <v>2250</v>
      </c>
      <c r="J1290" s="5">
        <f t="shared" si="515"/>
        <v>100</v>
      </c>
      <c r="K1290" s="5">
        <f t="shared" si="516"/>
        <v>100</v>
      </c>
      <c r="L1290" s="5">
        <f t="shared" si="517"/>
        <v>100</v>
      </c>
      <c r="M1290" s="20"/>
      <c r="N1290" s="19">
        <f t="shared" si="491"/>
        <v>0</v>
      </c>
    </row>
    <row r="1291" spans="1:14" s="7" customFormat="1" ht="30" x14ac:dyDescent="0.25">
      <c r="A1291" s="73"/>
      <c r="B1291" s="71"/>
      <c r="C1291" s="94"/>
      <c r="D1291" s="68" t="s">
        <v>759</v>
      </c>
      <c r="E1291" s="1"/>
      <c r="F1291" s="1"/>
      <c r="G1291" s="1"/>
      <c r="H1291" s="26"/>
      <c r="I1291" s="26"/>
      <c r="J1291" s="5"/>
      <c r="K1291" s="5"/>
      <c r="L1291" s="5"/>
      <c r="M1291" s="20"/>
      <c r="N1291" s="19"/>
    </row>
    <row r="1292" spans="1:14" s="7" customFormat="1" x14ac:dyDescent="0.25">
      <c r="A1292" s="73"/>
      <c r="B1292" s="71"/>
      <c r="C1292" s="94"/>
      <c r="D1292" s="68" t="s">
        <v>760</v>
      </c>
      <c r="E1292" s="1">
        <v>0</v>
      </c>
      <c r="F1292" s="1">
        <v>0</v>
      </c>
      <c r="G1292" s="1">
        <v>0</v>
      </c>
      <c r="H1292" s="26"/>
      <c r="I1292" s="26"/>
      <c r="J1292" s="5"/>
      <c r="K1292" s="5"/>
      <c r="L1292" s="5"/>
      <c r="M1292" s="20"/>
      <c r="N1292" s="19">
        <f t="shared" si="491"/>
        <v>0</v>
      </c>
    </row>
    <row r="1293" spans="1:14" s="7" customFormat="1" ht="30" x14ac:dyDescent="0.25">
      <c r="A1293" s="73"/>
      <c r="B1293" s="71"/>
      <c r="C1293" s="94"/>
      <c r="D1293" s="68" t="s">
        <v>761</v>
      </c>
      <c r="E1293" s="1"/>
      <c r="F1293" s="1"/>
      <c r="G1293" s="1"/>
      <c r="H1293" s="26"/>
      <c r="I1293" s="26"/>
      <c r="J1293" s="5"/>
      <c r="K1293" s="5"/>
      <c r="L1293" s="5"/>
      <c r="M1293" s="20"/>
      <c r="N1293" s="19"/>
    </row>
    <row r="1294" spans="1:14" s="7" customFormat="1" x14ac:dyDescent="0.25">
      <c r="A1294" s="73"/>
      <c r="B1294" s="71"/>
      <c r="C1294" s="94"/>
      <c r="D1294" s="68" t="s">
        <v>9</v>
      </c>
      <c r="E1294" s="1">
        <v>0</v>
      </c>
      <c r="F1294" s="1">
        <v>0</v>
      </c>
      <c r="G1294" s="1">
        <v>0</v>
      </c>
      <c r="H1294" s="26"/>
      <c r="I1294" s="26"/>
      <c r="J1294" s="5"/>
      <c r="K1294" s="5"/>
      <c r="L1294" s="5"/>
      <c r="M1294" s="20"/>
      <c r="N1294" s="19">
        <f t="shared" si="491"/>
        <v>0</v>
      </c>
    </row>
    <row r="1295" spans="1:14" s="7" customFormat="1" x14ac:dyDescent="0.25">
      <c r="A1295" s="73"/>
      <c r="B1295" s="71"/>
      <c r="C1295" s="94"/>
      <c r="D1295" s="68" t="s">
        <v>13</v>
      </c>
      <c r="E1295" s="1">
        <v>0</v>
      </c>
      <c r="F1295" s="1">
        <v>0</v>
      </c>
      <c r="G1295" s="1">
        <v>0</v>
      </c>
      <c r="H1295" s="26"/>
      <c r="I1295" s="26"/>
      <c r="J1295" s="5"/>
      <c r="K1295" s="5"/>
      <c r="L1295" s="5"/>
      <c r="M1295" s="20"/>
      <c r="N1295" s="19">
        <f t="shared" si="491"/>
        <v>0</v>
      </c>
    </row>
    <row r="1296" spans="1:14" s="7" customFormat="1" x14ac:dyDescent="0.25">
      <c r="A1296" s="73" t="s">
        <v>352</v>
      </c>
      <c r="B1296" s="71" t="s">
        <v>353</v>
      </c>
      <c r="C1296" s="94" t="s">
        <v>216</v>
      </c>
      <c r="D1296" s="68" t="s">
        <v>2</v>
      </c>
      <c r="E1296" s="1">
        <f>E1297</f>
        <v>1416</v>
      </c>
      <c r="F1296" s="1">
        <f>F1297</f>
        <v>1416</v>
      </c>
      <c r="G1296" s="1">
        <f>G1297</f>
        <v>1416</v>
      </c>
      <c r="H1296" s="1">
        <f t="shared" ref="H1296:I1296" si="520">H1297</f>
        <v>1416</v>
      </c>
      <c r="I1296" s="1">
        <f t="shared" si="520"/>
        <v>1416</v>
      </c>
      <c r="J1296" s="5">
        <f t="shared" si="515"/>
        <v>100</v>
      </c>
      <c r="K1296" s="5">
        <f t="shared" si="516"/>
        <v>100</v>
      </c>
      <c r="L1296" s="5">
        <f t="shared" si="517"/>
        <v>100</v>
      </c>
      <c r="M1296" s="20"/>
      <c r="N1296" s="19">
        <f t="shared" si="491"/>
        <v>0</v>
      </c>
    </row>
    <row r="1297" spans="1:14" s="7" customFormat="1" x14ac:dyDescent="0.25">
      <c r="A1297" s="73"/>
      <c r="B1297" s="71"/>
      <c r="C1297" s="94"/>
      <c r="D1297" s="68" t="s">
        <v>3</v>
      </c>
      <c r="E1297" s="1">
        <v>1416</v>
      </c>
      <c r="F1297" s="1">
        <v>1416</v>
      </c>
      <c r="G1297" s="1">
        <v>1416</v>
      </c>
      <c r="H1297" s="26">
        <v>1416</v>
      </c>
      <c r="I1297" s="26">
        <v>1416</v>
      </c>
      <c r="J1297" s="5">
        <f t="shared" si="515"/>
        <v>100</v>
      </c>
      <c r="K1297" s="5">
        <f t="shared" si="516"/>
        <v>100</v>
      </c>
      <c r="L1297" s="5">
        <f t="shared" si="517"/>
        <v>100</v>
      </c>
      <c r="M1297" s="20"/>
      <c r="N1297" s="19">
        <f t="shared" si="491"/>
        <v>0</v>
      </c>
    </row>
    <row r="1298" spans="1:14" s="7" customFormat="1" ht="30" x14ac:dyDescent="0.25">
      <c r="A1298" s="73"/>
      <c r="B1298" s="71"/>
      <c r="C1298" s="94"/>
      <c r="D1298" s="68" t="s">
        <v>759</v>
      </c>
      <c r="E1298" s="1"/>
      <c r="F1298" s="1"/>
      <c r="G1298" s="1"/>
      <c r="H1298" s="26"/>
      <c r="I1298" s="26"/>
      <c r="J1298" s="5"/>
      <c r="K1298" s="5"/>
      <c r="L1298" s="5"/>
      <c r="M1298" s="20"/>
      <c r="N1298" s="19"/>
    </row>
    <row r="1299" spans="1:14" s="7" customFormat="1" x14ac:dyDescent="0.25">
      <c r="A1299" s="73"/>
      <c r="B1299" s="71"/>
      <c r="C1299" s="94"/>
      <c r="D1299" s="68" t="s">
        <v>760</v>
      </c>
      <c r="E1299" s="1">
        <v>0</v>
      </c>
      <c r="F1299" s="1">
        <v>0</v>
      </c>
      <c r="G1299" s="1">
        <v>0</v>
      </c>
      <c r="H1299" s="26"/>
      <c r="I1299" s="26"/>
      <c r="J1299" s="5"/>
      <c r="K1299" s="5"/>
      <c r="L1299" s="5"/>
      <c r="M1299" s="20"/>
      <c r="N1299" s="19">
        <f t="shared" si="491"/>
        <v>0</v>
      </c>
    </row>
    <row r="1300" spans="1:14" s="7" customFormat="1" ht="30" x14ac:dyDescent="0.25">
      <c r="A1300" s="73"/>
      <c r="B1300" s="71"/>
      <c r="C1300" s="94"/>
      <c r="D1300" s="68" t="s">
        <v>761</v>
      </c>
      <c r="E1300" s="1"/>
      <c r="F1300" s="1"/>
      <c r="G1300" s="1"/>
      <c r="H1300" s="26"/>
      <c r="I1300" s="26"/>
      <c r="J1300" s="5"/>
      <c r="K1300" s="5"/>
      <c r="L1300" s="5"/>
      <c r="M1300" s="20"/>
      <c r="N1300" s="19"/>
    </row>
    <row r="1301" spans="1:14" s="7" customFormat="1" x14ac:dyDescent="0.25">
      <c r="A1301" s="73"/>
      <c r="B1301" s="71"/>
      <c r="C1301" s="94"/>
      <c r="D1301" s="68" t="s">
        <v>9</v>
      </c>
      <c r="E1301" s="1">
        <v>0</v>
      </c>
      <c r="F1301" s="1">
        <v>0</v>
      </c>
      <c r="G1301" s="1">
        <v>0</v>
      </c>
      <c r="H1301" s="26"/>
      <c r="I1301" s="26"/>
      <c r="J1301" s="5"/>
      <c r="K1301" s="5"/>
      <c r="L1301" s="5"/>
      <c r="M1301" s="20"/>
      <c r="N1301" s="19">
        <f t="shared" si="491"/>
        <v>0</v>
      </c>
    </row>
    <row r="1302" spans="1:14" s="7" customFormat="1" x14ac:dyDescent="0.25">
      <c r="A1302" s="73"/>
      <c r="B1302" s="71"/>
      <c r="C1302" s="94"/>
      <c r="D1302" s="68" t="s">
        <v>13</v>
      </c>
      <c r="E1302" s="1">
        <v>0</v>
      </c>
      <c r="F1302" s="1">
        <v>0</v>
      </c>
      <c r="G1302" s="1">
        <v>0</v>
      </c>
      <c r="H1302" s="26"/>
      <c r="I1302" s="26"/>
      <c r="J1302" s="5"/>
      <c r="K1302" s="5"/>
      <c r="L1302" s="5"/>
      <c r="M1302" s="20"/>
      <c r="N1302" s="19">
        <f t="shared" si="491"/>
        <v>0</v>
      </c>
    </row>
    <row r="1303" spans="1:14" s="7" customFormat="1" x14ac:dyDescent="0.25">
      <c r="A1303" s="91" t="s">
        <v>354</v>
      </c>
      <c r="B1303" s="71" t="s">
        <v>355</v>
      </c>
      <c r="C1303" s="94" t="s">
        <v>336</v>
      </c>
      <c r="D1303" s="68" t="s">
        <v>2</v>
      </c>
      <c r="E1303" s="1">
        <f>E1304</f>
        <v>222</v>
      </c>
      <c r="F1303" s="1">
        <f>F1304</f>
        <v>222</v>
      </c>
      <c r="G1303" s="1">
        <f>G1304</f>
        <v>222</v>
      </c>
      <c r="H1303" s="1">
        <f t="shared" ref="H1303:I1303" si="521">H1304</f>
        <v>222</v>
      </c>
      <c r="I1303" s="1">
        <f t="shared" si="521"/>
        <v>222</v>
      </c>
      <c r="J1303" s="5">
        <f t="shared" si="515"/>
        <v>100</v>
      </c>
      <c r="K1303" s="5">
        <f t="shared" si="516"/>
        <v>100</v>
      </c>
      <c r="L1303" s="5">
        <f t="shared" si="517"/>
        <v>100</v>
      </c>
      <c r="M1303" s="20"/>
      <c r="N1303" s="19">
        <f t="shared" si="491"/>
        <v>0</v>
      </c>
    </row>
    <row r="1304" spans="1:14" s="7" customFormat="1" x14ac:dyDescent="0.25">
      <c r="A1304" s="91"/>
      <c r="B1304" s="71"/>
      <c r="C1304" s="94"/>
      <c r="D1304" s="68" t="s">
        <v>3</v>
      </c>
      <c r="E1304" s="1">
        <v>222</v>
      </c>
      <c r="F1304" s="1">
        <v>222</v>
      </c>
      <c r="G1304" s="1">
        <v>222</v>
      </c>
      <c r="H1304" s="26">
        <v>222</v>
      </c>
      <c r="I1304" s="26">
        <v>222</v>
      </c>
      <c r="J1304" s="5">
        <f t="shared" si="515"/>
        <v>100</v>
      </c>
      <c r="K1304" s="5">
        <f t="shared" si="516"/>
        <v>100</v>
      </c>
      <c r="L1304" s="5">
        <f t="shared" si="517"/>
        <v>100</v>
      </c>
      <c r="M1304" s="20"/>
      <c r="N1304" s="19">
        <f t="shared" si="491"/>
        <v>0</v>
      </c>
    </row>
    <row r="1305" spans="1:14" s="7" customFormat="1" ht="30" x14ac:dyDescent="0.25">
      <c r="A1305" s="91"/>
      <c r="B1305" s="71"/>
      <c r="C1305" s="94"/>
      <c r="D1305" s="68" t="s">
        <v>759</v>
      </c>
      <c r="E1305" s="1"/>
      <c r="F1305" s="1"/>
      <c r="G1305" s="1"/>
      <c r="H1305" s="26"/>
      <c r="I1305" s="26"/>
      <c r="J1305" s="5"/>
      <c r="K1305" s="5"/>
      <c r="L1305" s="5"/>
      <c r="M1305" s="20"/>
      <c r="N1305" s="19"/>
    </row>
    <row r="1306" spans="1:14" s="7" customFormat="1" x14ac:dyDescent="0.25">
      <c r="A1306" s="91"/>
      <c r="B1306" s="71"/>
      <c r="C1306" s="94"/>
      <c r="D1306" s="68" t="s">
        <v>760</v>
      </c>
      <c r="E1306" s="1">
        <v>0</v>
      </c>
      <c r="F1306" s="1">
        <v>0</v>
      </c>
      <c r="G1306" s="1">
        <v>0</v>
      </c>
      <c r="H1306" s="26"/>
      <c r="I1306" s="26"/>
      <c r="J1306" s="5"/>
      <c r="K1306" s="5"/>
      <c r="L1306" s="5"/>
      <c r="M1306" s="20"/>
      <c r="N1306" s="19">
        <f t="shared" ref="N1306:N1388" si="522">G1306-H1306</f>
        <v>0</v>
      </c>
    </row>
    <row r="1307" spans="1:14" s="7" customFormat="1" ht="30" x14ac:dyDescent="0.25">
      <c r="A1307" s="91"/>
      <c r="B1307" s="71"/>
      <c r="C1307" s="94"/>
      <c r="D1307" s="68" t="s">
        <v>761</v>
      </c>
      <c r="E1307" s="1"/>
      <c r="F1307" s="1"/>
      <c r="G1307" s="1"/>
      <c r="H1307" s="26"/>
      <c r="I1307" s="26"/>
      <c r="J1307" s="5"/>
      <c r="K1307" s="5"/>
      <c r="L1307" s="5"/>
      <c r="M1307" s="20"/>
      <c r="N1307" s="19"/>
    </row>
    <row r="1308" spans="1:14" s="7" customFormat="1" x14ac:dyDescent="0.25">
      <c r="A1308" s="91"/>
      <c r="B1308" s="71"/>
      <c r="C1308" s="94"/>
      <c r="D1308" s="68" t="s">
        <v>9</v>
      </c>
      <c r="E1308" s="1">
        <v>0</v>
      </c>
      <c r="F1308" s="1">
        <v>0</v>
      </c>
      <c r="G1308" s="1">
        <v>0</v>
      </c>
      <c r="H1308" s="26"/>
      <c r="I1308" s="26"/>
      <c r="J1308" s="5"/>
      <c r="K1308" s="5"/>
      <c r="L1308" s="5"/>
      <c r="M1308" s="20"/>
      <c r="N1308" s="19">
        <f t="shared" si="522"/>
        <v>0</v>
      </c>
    </row>
    <row r="1309" spans="1:14" s="7" customFormat="1" x14ac:dyDescent="0.25">
      <c r="A1309" s="91"/>
      <c r="B1309" s="71"/>
      <c r="C1309" s="94"/>
      <c r="D1309" s="68" t="s">
        <v>13</v>
      </c>
      <c r="E1309" s="1">
        <v>0</v>
      </c>
      <c r="F1309" s="1">
        <v>0</v>
      </c>
      <c r="G1309" s="1">
        <v>0</v>
      </c>
      <c r="H1309" s="26"/>
      <c r="I1309" s="26"/>
      <c r="J1309" s="5"/>
      <c r="K1309" s="5"/>
      <c r="L1309" s="5"/>
      <c r="M1309" s="20"/>
      <c r="N1309" s="19">
        <f t="shared" si="522"/>
        <v>0</v>
      </c>
    </row>
    <row r="1310" spans="1:14" s="7" customFormat="1" ht="15" hidden="1" customHeight="1" x14ac:dyDescent="0.25">
      <c r="A1310" s="91" t="s">
        <v>356</v>
      </c>
      <c r="B1310" s="71" t="s">
        <v>357</v>
      </c>
      <c r="C1310" s="94" t="s">
        <v>336</v>
      </c>
      <c r="D1310" s="68" t="s">
        <v>2</v>
      </c>
      <c r="E1310" s="44"/>
      <c r="F1310" s="1">
        <f>F1311</f>
        <v>0</v>
      </c>
      <c r="G1310" s="44"/>
      <c r="H1310" s="26"/>
      <c r="I1310" s="26"/>
      <c r="J1310" s="5" t="e">
        <f t="shared" si="515"/>
        <v>#DIV/0!</v>
      </c>
      <c r="K1310" s="5" t="e">
        <f t="shared" si="516"/>
        <v>#DIV/0!</v>
      </c>
      <c r="L1310" s="5" t="e">
        <f t="shared" si="517"/>
        <v>#DIV/0!</v>
      </c>
      <c r="M1310" s="20"/>
      <c r="N1310" s="19">
        <f t="shared" si="522"/>
        <v>0</v>
      </c>
    </row>
    <row r="1311" spans="1:14" s="7" customFormat="1" ht="15" hidden="1" customHeight="1" x14ac:dyDescent="0.25">
      <c r="A1311" s="91"/>
      <c r="B1311" s="71"/>
      <c r="C1311" s="94"/>
      <c r="D1311" s="68" t="s">
        <v>3</v>
      </c>
      <c r="E1311" s="44"/>
      <c r="F1311" s="1"/>
      <c r="G1311" s="44"/>
      <c r="H1311" s="26"/>
      <c r="I1311" s="26"/>
      <c r="J1311" s="5" t="e">
        <f t="shared" si="515"/>
        <v>#DIV/0!</v>
      </c>
      <c r="K1311" s="5" t="e">
        <f t="shared" si="516"/>
        <v>#DIV/0!</v>
      </c>
      <c r="L1311" s="5" t="e">
        <f t="shared" si="517"/>
        <v>#DIV/0!</v>
      </c>
      <c r="M1311" s="20"/>
      <c r="N1311" s="19">
        <f t="shared" si="522"/>
        <v>0</v>
      </c>
    </row>
    <row r="1312" spans="1:14" s="7" customFormat="1" ht="15" hidden="1" customHeight="1" x14ac:dyDescent="0.25">
      <c r="A1312" s="91"/>
      <c r="B1312" s="71"/>
      <c r="C1312" s="94"/>
      <c r="D1312" s="68"/>
      <c r="E1312" s="44"/>
      <c r="F1312" s="1"/>
      <c r="G1312" s="44"/>
      <c r="H1312" s="26"/>
      <c r="I1312" s="26"/>
      <c r="J1312" s="5"/>
      <c r="K1312" s="5"/>
      <c r="L1312" s="5"/>
      <c r="M1312" s="20"/>
      <c r="N1312" s="19"/>
    </row>
    <row r="1313" spans="1:14" s="7" customFormat="1" ht="15" hidden="1" customHeight="1" x14ac:dyDescent="0.25">
      <c r="A1313" s="91"/>
      <c r="B1313" s="71"/>
      <c r="C1313" s="94"/>
      <c r="D1313" s="68" t="s">
        <v>4</v>
      </c>
      <c r="E1313" s="44"/>
      <c r="F1313" s="1">
        <v>0</v>
      </c>
      <c r="G1313" s="44"/>
      <c r="H1313" s="26"/>
      <c r="I1313" s="26"/>
      <c r="J1313" s="5" t="e">
        <f t="shared" si="515"/>
        <v>#DIV/0!</v>
      </c>
      <c r="K1313" s="5" t="e">
        <f t="shared" si="516"/>
        <v>#DIV/0!</v>
      </c>
      <c r="L1313" s="5" t="e">
        <f t="shared" si="517"/>
        <v>#DIV/0!</v>
      </c>
      <c r="M1313" s="20"/>
      <c r="N1313" s="19">
        <f t="shared" si="522"/>
        <v>0</v>
      </c>
    </row>
    <row r="1314" spans="1:14" s="7" customFormat="1" ht="15" hidden="1" customHeight="1" x14ac:dyDescent="0.25">
      <c r="A1314" s="91"/>
      <c r="B1314" s="71"/>
      <c r="C1314" s="94"/>
      <c r="D1314" s="68"/>
      <c r="E1314" s="44"/>
      <c r="F1314" s="1"/>
      <c r="G1314" s="44"/>
      <c r="H1314" s="26"/>
      <c r="I1314" s="26"/>
      <c r="J1314" s="5"/>
      <c r="K1314" s="5"/>
      <c r="L1314" s="5"/>
      <c r="M1314" s="20"/>
      <c r="N1314" s="19"/>
    </row>
    <row r="1315" spans="1:14" s="7" customFormat="1" ht="15" hidden="1" customHeight="1" x14ac:dyDescent="0.25">
      <c r="A1315" s="91"/>
      <c r="B1315" s="71"/>
      <c r="C1315" s="94"/>
      <c r="D1315" s="68" t="s">
        <v>9</v>
      </c>
      <c r="E1315" s="44"/>
      <c r="F1315" s="1">
        <v>0</v>
      </c>
      <c r="G1315" s="44"/>
      <c r="H1315" s="26"/>
      <c r="I1315" s="26"/>
      <c r="J1315" s="5" t="e">
        <f t="shared" si="515"/>
        <v>#DIV/0!</v>
      </c>
      <c r="K1315" s="5" t="e">
        <f t="shared" si="516"/>
        <v>#DIV/0!</v>
      </c>
      <c r="L1315" s="5" t="e">
        <f t="shared" si="517"/>
        <v>#DIV/0!</v>
      </c>
      <c r="M1315" s="20"/>
      <c r="N1315" s="19">
        <f t="shared" si="522"/>
        <v>0</v>
      </c>
    </row>
    <row r="1316" spans="1:14" s="7" customFormat="1" ht="15" hidden="1" customHeight="1" x14ac:dyDescent="0.25">
      <c r="A1316" s="91"/>
      <c r="B1316" s="71"/>
      <c r="C1316" s="94"/>
      <c r="D1316" s="68" t="s">
        <v>13</v>
      </c>
      <c r="E1316" s="44"/>
      <c r="F1316" s="1">
        <v>0</v>
      </c>
      <c r="G1316" s="44"/>
      <c r="H1316" s="26"/>
      <c r="I1316" s="26"/>
      <c r="J1316" s="5" t="e">
        <f t="shared" si="515"/>
        <v>#DIV/0!</v>
      </c>
      <c r="K1316" s="5" t="e">
        <f t="shared" si="516"/>
        <v>#DIV/0!</v>
      </c>
      <c r="L1316" s="5" t="e">
        <f t="shared" si="517"/>
        <v>#DIV/0!</v>
      </c>
      <c r="M1316" s="20"/>
      <c r="N1316" s="19">
        <f t="shared" si="522"/>
        <v>0</v>
      </c>
    </row>
    <row r="1317" spans="1:14" s="7" customFormat="1" x14ac:dyDescent="0.25">
      <c r="A1317" s="91" t="s">
        <v>358</v>
      </c>
      <c r="B1317" s="71" t="s">
        <v>742</v>
      </c>
      <c r="C1317" s="94" t="s">
        <v>741</v>
      </c>
      <c r="D1317" s="68" t="s">
        <v>2</v>
      </c>
      <c r="E1317" s="44">
        <f>E1318+E1320+E1322+E1323</f>
        <v>1655.7</v>
      </c>
      <c r="F1317" s="44">
        <f t="shared" ref="F1317:I1317" si="523">F1318+F1320+F1322+F1323</f>
        <v>1655.7</v>
      </c>
      <c r="G1317" s="44">
        <f t="shared" si="523"/>
        <v>1655.7</v>
      </c>
      <c r="H1317" s="44">
        <f t="shared" si="523"/>
        <v>1655.7</v>
      </c>
      <c r="I1317" s="44">
        <f t="shared" si="523"/>
        <v>1655.7</v>
      </c>
      <c r="J1317" s="5">
        <f t="shared" si="515"/>
        <v>100</v>
      </c>
      <c r="K1317" s="5">
        <f t="shared" si="516"/>
        <v>100</v>
      </c>
      <c r="L1317" s="5">
        <f t="shared" si="517"/>
        <v>100</v>
      </c>
      <c r="M1317" s="20"/>
      <c r="N1317" s="19">
        <f t="shared" si="522"/>
        <v>0</v>
      </c>
    </row>
    <row r="1318" spans="1:14" s="7" customFormat="1" x14ac:dyDescent="0.25">
      <c r="A1318" s="91"/>
      <c r="B1318" s="71"/>
      <c r="C1318" s="94"/>
      <c r="D1318" s="68" t="s">
        <v>3</v>
      </c>
      <c r="E1318" s="44">
        <v>1655.7</v>
      </c>
      <c r="F1318" s="44">
        <v>1655.7</v>
      </c>
      <c r="G1318" s="44">
        <v>1655.7</v>
      </c>
      <c r="H1318" s="44">
        <v>1655.7</v>
      </c>
      <c r="I1318" s="44">
        <v>1655.7</v>
      </c>
      <c r="J1318" s="5">
        <f t="shared" si="515"/>
        <v>100</v>
      </c>
      <c r="K1318" s="5">
        <f t="shared" si="516"/>
        <v>100</v>
      </c>
      <c r="L1318" s="5">
        <f t="shared" si="517"/>
        <v>100</v>
      </c>
      <c r="M1318" s="20"/>
      <c r="N1318" s="19">
        <f t="shared" si="522"/>
        <v>0</v>
      </c>
    </row>
    <row r="1319" spans="1:14" s="7" customFormat="1" ht="30" x14ac:dyDescent="0.25">
      <c r="A1319" s="91"/>
      <c r="B1319" s="71"/>
      <c r="C1319" s="94"/>
      <c r="D1319" s="68" t="s">
        <v>759</v>
      </c>
      <c r="E1319" s="44"/>
      <c r="F1319" s="44"/>
      <c r="G1319" s="44"/>
      <c r="H1319" s="44"/>
      <c r="I1319" s="44"/>
      <c r="J1319" s="5"/>
      <c r="K1319" s="5"/>
      <c r="L1319" s="5"/>
      <c r="M1319" s="20"/>
      <c r="N1319" s="19"/>
    </row>
    <row r="1320" spans="1:14" s="7" customFormat="1" x14ac:dyDescent="0.25">
      <c r="A1320" s="91"/>
      <c r="B1320" s="71"/>
      <c r="C1320" s="94"/>
      <c r="D1320" s="68" t="s">
        <v>760</v>
      </c>
      <c r="E1320" s="44"/>
      <c r="F1320" s="1">
        <v>0</v>
      </c>
      <c r="G1320" s="44"/>
      <c r="H1320" s="26"/>
      <c r="I1320" s="26"/>
      <c r="J1320" s="5" t="e">
        <f t="shared" si="515"/>
        <v>#DIV/0!</v>
      </c>
      <c r="K1320" s="5" t="e">
        <f t="shared" si="516"/>
        <v>#DIV/0!</v>
      </c>
      <c r="L1320" s="5" t="e">
        <f t="shared" si="517"/>
        <v>#DIV/0!</v>
      </c>
      <c r="M1320" s="20"/>
      <c r="N1320" s="19">
        <f t="shared" si="522"/>
        <v>0</v>
      </c>
    </row>
    <row r="1321" spans="1:14" s="7" customFormat="1" ht="30" x14ac:dyDescent="0.25">
      <c r="A1321" s="91"/>
      <c r="B1321" s="71"/>
      <c r="C1321" s="94"/>
      <c r="D1321" s="68" t="s">
        <v>761</v>
      </c>
      <c r="E1321" s="44"/>
      <c r="F1321" s="1"/>
      <c r="G1321" s="44"/>
      <c r="H1321" s="26"/>
      <c r="I1321" s="26"/>
      <c r="J1321" s="5"/>
      <c r="K1321" s="5"/>
      <c r="L1321" s="5"/>
      <c r="M1321" s="20"/>
      <c r="N1321" s="19"/>
    </row>
    <row r="1322" spans="1:14" s="7" customFormat="1" x14ac:dyDescent="0.25">
      <c r="A1322" s="91"/>
      <c r="B1322" s="71"/>
      <c r="C1322" s="94"/>
      <c r="D1322" s="68" t="s">
        <v>9</v>
      </c>
      <c r="E1322" s="44"/>
      <c r="F1322" s="1">
        <v>0</v>
      </c>
      <c r="G1322" s="44"/>
      <c r="H1322" s="26"/>
      <c r="I1322" s="26"/>
      <c r="J1322" s="5" t="e">
        <f t="shared" si="515"/>
        <v>#DIV/0!</v>
      </c>
      <c r="K1322" s="5" t="e">
        <f t="shared" si="516"/>
        <v>#DIV/0!</v>
      </c>
      <c r="L1322" s="5" t="e">
        <f t="shared" si="517"/>
        <v>#DIV/0!</v>
      </c>
      <c r="M1322" s="20"/>
      <c r="N1322" s="19">
        <f t="shared" si="522"/>
        <v>0</v>
      </c>
    </row>
    <row r="1323" spans="1:14" s="7" customFormat="1" x14ac:dyDescent="0.25">
      <c r="A1323" s="91"/>
      <c r="B1323" s="71"/>
      <c r="C1323" s="94"/>
      <c r="D1323" s="68" t="s">
        <v>13</v>
      </c>
      <c r="E1323" s="44"/>
      <c r="F1323" s="1">
        <v>0</v>
      </c>
      <c r="G1323" s="44"/>
      <c r="H1323" s="26"/>
      <c r="I1323" s="26"/>
      <c r="J1323" s="5" t="e">
        <f t="shared" si="515"/>
        <v>#DIV/0!</v>
      </c>
      <c r="K1323" s="5" t="e">
        <f t="shared" si="516"/>
        <v>#DIV/0!</v>
      </c>
      <c r="L1323" s="5" t="e">
        <f t="shared" si="517"/>
        <v>#DIV/0!</v>
      </c>
      <c r="M1323" s="20"/>
      <c r="N1323" s="19">
        <f t="shared" si="522"/>
        <v>0</v>
      </c>
    </row>
    <row r="1324" spans="1:14" s="24" customFormat="1" x14ac:dyDescent="0.25">
      <c r="A1324" s="103" t="s">
        <v>359</v>
      </c>
      <c r="B1324" s="81" t="s">
        <v>663</v>
      </c>
      <c r="C1324" s="75"/>
      <c r="D1324" s="9" t="s">
        <v>2</v>
      </c>
      <c r="E1324" s="41">
        <f>E1325+E1327+E1329+E1330+E1331</f>
        <v>1714509.9</v>
      </c>
      <c r="F1324" s="41">
        <f t="shared" ref="F1324:I1324" si="524">F1325+F1327+F1329+F1330+F1331</f>
        <v>1714509.9</v>
      </c>
      <c r="G1324" s="41">
        <f t="shared" si="524"/>
        <v>1714500.9</v>
      </c>
      <c r="H1324" s="41">
        <f t="shared" si="524"/>
        <v>1515394.8</v>
      </c>
      <c r="I1324" s="41">
        <f t="shared" si="524"/>
        <v>1515394.8</v>
      </c>
      <c r="J1324" s="5">
        <f t="shared" si="515"/>
        <v>88.386471259221082</v>
      </c>
      <c r="K1324" s="5">
        <f t="shared" si="516"/>
        <v>88.386471259221082</v>
      </c>
      <c r="L1324" s="5">
        <f t="shared" si="517"/>
        <v>88.38693522995527</v>
      </c>
      <c r="M1324" s="20"/>
      <c r="N1324" s="19">
        <f t="shared" si="522"/>
        <v>199106.09999999986</v>
      </c>
    </row>
    <row r="1325" spans="1:14" s="24" customFormat="1" x14ac:dyDescent="0.25">
      <c r="A1325" s="104"/>
      <c r="B1325" s="82"/>
      <c r="C1325" s="76"/>
      <c r="D1325" s="9" t="s">
        <v>46</v>
      </c>
      <c r="E1325" s="41">
        <f>E1334+E1343</f>
        <v>703990.6</v>
      </c>
      <c r="F1325" s="41">
        <f t="shared" ref="F1325:I1325" si="525">F1334+F1343</f>
        <v>703990.6</v>
      </c>
      <c r="G1325" s="41">
        <f t="shared" si="525"/>
        <v>703981.6</v>
      </c>
      <c r="H1325" s="41">
        <f t="shared" si="525"/>
        <v>586505.69999999995</v>
      </c>
      <c r="I1325" s="41">
        <f t="shared" si="525"/>
        <v>586505.69999999995</v>
      </c>
      <c r="J1325" s="5">
        <f t="shared" si="515"/>
        <v>83.31158114895284</v>
      </c>
      <c r="K1325" s="5">
        <f t="shared" si="516"/>
        <v>83.31158114895284</v>
      </c>
      <c r="L1325" s="5">
        <f t="shared" si="517"/>
        <v>83.312646239617621</v>
      </c>
      <c r="M1325" s="20"/>
      <c r="N1325" s="19">
        <f t="shared" si="522"/>
        <v>117475.90000000002</v>
      </c>
    </row>
    <row r="1326" spans="1:14" s="24" customFormat="1" ht="30" x14ac:dyDescent="0.25">
      <c r="A1326" s="104"/>
      <c r="B1326" s="82"/>
      <c r="C1326" s="76"/>
      <c r="D1326" s="68" t="s">
        <v>759</v>
      </c>
      <c r="E1326" s="41">
        <f t="shared" ref="E1326:I1326" si="526">E1335+E1344</f>
        <v>181237.59999999998</v>
      </c>
      <c r="F1326" s="41">
        <f t="shared" si="526"/>
        <v>181237.59999999998</v>
      </c>
      <c r="G1326" s="41">
        <f t="shared" si="526"/>
        <v>181237.59999999998</v>
      </c>
      <c r="H1326" s="41">
        <f t="shared" si="526"/>
        <v>151925</v>
      </c>
      <c r="I1326" s="41">
        <f t="shared" si="526"/>
        <v>151925</v>
      </c>
      <c r="J1326" s="5">
        <f t="shared" ref="J1326:J1328" si="527">I1326/E1326*100</f>
        <v>83.826424538837429</v>
      </c>
      <c r="K1326" s="5">
        <f t="shared" ref="K1326:K1328" si="528">I1326/F1326*100</f>
        <v>83.826424538837429</v>
      </c>
      <c r="L1326" s="5">
        <f t="shared" ref="L1326:L1328" si="529">H1326/G1326*100</f>
        <v>83.826424538837429</v>
      </c>
      <c r="M1326" s="20"/>
      <c r="N1326" s="19"/>
    </row>
    <row r="1327" spans="1:14" s="24" customFormat="1" x14ac:dyDescent="0.25">
      <c r="A1327" s="104"/>
      <c r="B1327" s="82"/>
      <c r="C1327" s="76"/>
      <c r="D1327" s="68" t="s">
        <v>760</v>
      </c>
      <c r="E1327" s="41">
        <f t="shared" ref="E1327:I1327" si="530">E1336+E1345</f>
        <v>913519.3</v>
      </c>
      <c r="F1327" s="41">
        <f t="shared" si="530"/>
        <v>913519.3</v>
      </c>
      <c r="G1327" s="41">
        <f t="shared" si="530"/>
        <v>913519.3</v>
      </c>
      <c r="H1327" s="41">
        <f t="shared" si="530"/>
        <v>866757.9</v>
      </c>
      <c r="I1327" s="41">
        <f t="shared" si="530"/>
        <v>866757.9</v>
      </c>
      <c r="J1327" s="5">
        <f t="shared" si="527"/>
        <v>94.881180944945555</v>
      </c>
      <c r="K1327" s="5">
        <f t="shared" si="528"/>
        <v>94.881180944945555</v>
      </c>
      <c r="L1327" s="5">
        <f t="shared" si="529"/>
        <v>94.881180944945555</v>
      </c>
      <c r="M1327" s="20"/>
      <c r="N1327" s="19">
        <f t="shared" si="522"/>
        <v>46761.400000000023</v>
      </c>
    </row>
    <row r="1328" spans="1:14" s="24" customFormat="1" ht="30" x14ac:dyDescent="0.25">
      <c r="A1328" s="104"/>
      <c r="B1328" s="82"/>
      <c r="C1328" s="76"/>
      <c r="D1328" s="68" t="s">
        <v>761</v>
      </c>
      <c r="E1328" s="41">
        <f t="shared" ref="E1328:I1328" si="531">E1337+E1346</f>
        <v>906519.3</v>
      </c>
      <c r="F1328" s="41">
        <f t="shared" si="531"/>
        <v>906519.3</v>
      </c>
      <c r="G1328" s="41">
        <f t="shared" si="531"/>
        <v>906519.3</v>
      </c>
      <c r="H1328" s="41">
        <f t="shared" si="531"/>
        <v>859757.9</v>
      </c>
      <c r="I1328" s="41">
        <f t="shared" si="531"/>
        <v>859757.9</v>
      </c>
      <c r="J1328" s="5">
        <f t="shared" si="527"/>
        <v>94.841654226225515</v>
      </c>
      <c r="K1328" s="5">
        <f t="shared" si="528"/>
        <v>94.841654226225515</v>
      </c>
      <c r="L1328" s="5">
        <f t="shared" si="529"/>
        <v>94.841654226225515</v>
      </c>
      <c r="M1328" s="20"/>
      <c r="N1328" s="19"/>
    </row>
    <row r="1329" spans="1:14" s="24" customFormat="1" x14ac:dyDescent="0.25">
      <c r="A1329" s="104"/>
      <c r="B1329" s="82"/>
      <c r="C1329" s="76"/>
      <c r="D1329" s="9" t="s">
        <v>5</v>
      </c>
      <c r="E1329" s="41">
        <f t="shared" ref="E1329:I1331" si="532">E1338+E1347</f>
        <v>0</v>
      </c>
      <c r="F1329" s="41">
        <f t="shared" si="532"/>
        <v>0</v>
      </c>
      <c r="G1329" s="41">
        <f t="shared" si="532"/>
        <v>0</v>
      </c>
      <c r="H1329" s="41">
        <f t="shared" si="532"/>
        <v>0</v>
      </c>
      <c r="I1329" s="41">
        <f t="shared" si="532"/>
        <v>0</v>
      </c>
      <c r="J1329" s="5" t="e">
        <f t="shared" si="515"/>
        <v>#DIV/0!</v>
      </c>
      <c r="K1329" s="5" t="e">
        <f t="shared" si="516"/>
        <v>#DIV/0!</v>
      </c>
      <c r="L1329" s="5" t="e">
        <f t="shared" si="517"/>
        <v>#DIV/0!</v>
      </c>
      <c r="M1329" s="20"/>
      <c r="N1329" s="19">
        <f t="shared" si="522"/>
        <v>0</v>
      </c>
    </row>
    <row r="1330" spans="1:14" s="24" customFormat="1" x14ac:dyDescent="0.25">
      <c r="A1330" s="105"/>
      <c r="B1330" s="82"/>
      <c r="C1330" s="76"/>
      <c r="D1330" s="9" t="s">
        <v>138</v>
      </c>
      <c r="E1330" s="41">
        <f t="shared" si="532"/>
        <v>0</v>
      </c>
      <c r="F1330" s="41">
        <f t="shared" si="532"/>
        <v>0</v>
      </c>
      <c r="G1330" s="41">
        <f t="shared" si="532"/>
        <v>0</v>
      </c>
      <c r="H1330" s="41">
        <f t="shared" si="532"/>
        <v>0</v>
      </c>
      <c r="I1330" s="41">
        <f t="shared" si="532"/>
        <v>0</v>
      </c>
      <c r="J1330" s="5" t="e">
        <f t="shared" si="515"/>
        <v>#DIV/0!</v>
      </c>
      <c r="K1330" s="5" t="e">
        <f t="shared" si="516"/>
        <v>#DIV/0!</v>
      </c>
      <c r="L1330" s="5" t="e">
        <f t="shared" si="517"/>
        <v>#DIV/0!</v>
      </c>
      <c r="M1330" s="20"/>
      <c r="N1330" s="19">
        <f t="shared" si="522"/>
        <v>0</v>
      </c>
    </row>
    <row r="1331" spans="1:14" s="24" customFormat="1" ht="60" x14ac:dyDescent="0.25">
      <c r="A1331" s="56"/>
      <c r="B1331" s="82"/>
      <c r="C1331" s="77"/>
      <c r="D1331" s="9" t="s">
        <v>360</v>
      </c>
      <c r="E1331" s="41">
        <f t="shared" si="532"/>
        <v>97000</v>
      </c>
      <c r="F1331" s="41">
        <f t="shared" si="532"/>
        <v>97000</v>
      </c>
      <c r="G1331" s="41">
        <f t="shared" si="532"/>
        <v>97000</v>
      </c>
      <c r="H1331" s="41">
        <f t="shared" si="532"/>
        <v>62131.199999999997</v>
      </c>
      <c r="I1331" s="41">
        <f t="shared" si="532"/>
        <v>62131.199999999997</v>
      </c>
      <c r="J1331" s="5">
        <f t="shared" si="515"/>
        <v>64.052783505154636</v>
      </c>
      <c r="K1331" s="5">
        <f t="shared" si="516"/>
        <v>64.052783505154636</v>
      </c>
      <c r="L1331" s="5">
        <f t="shared" si="517"/>
        <v>64.052783505154636</v>
      </c>
      <c r="M1331" s="20"/>
      <c r="N1331" s="19">
        <f t="shared" si="522"/>
        <v>34868.800000000003</v>
      </c>
    </row>
    <row r="1332" spans="1:14" s="24" customFormat="1" x14ac:dyDescent="0.25">
      <c r="A1332" s="56"/>
      <c r="B1332" s="82"/>
      <c r="C1332" s="92" t="s">
        <v>634</v>
      </c>
      <c r="D1332" s="93"/>
      <c r="E1332" s="93"/>
      <c r="F1332" s="93"/>
      <c r="G1332" s="93"/>
      <c r="H1332" s="93"/>
      <c r="I1332" s="93"/>
      <c r="J1332" s="93"/>
      <c r="K1332" s="93"/>
      <c r="L1332" s="93"/>
      <c r="M1332" s="20"/>
      <c r="N1332" s="19">
        <f t="shared" si="522"/>
        <v>0</v>
      </c>
    </row>
    <row r="1333" spans="1:14" x14ac:dyDescent="0.25">
      <c r="A1333" s="103" t="s">
        <v>359</v>
      </c>
      <c r="B1333" s="82"/>
      <c r="C1333" s="87"/>
      <c r="D1333" s="9" t="s">
        <v>2</v>
      </c>
      <c r="E1333" s="41">
        <f t="shared" ref="E1333:I1333" si="533">SUM(E1334:E1339)</f>
        <v>2164674.4</v>
      </c>
      <c r="F1333" s="41">
        <f t="shared" si="533"/>
        <v>2164674.4</v>
      </c>
      <c r="G1333" s="41">
        <f t="shared" si="533"/>
        <v>2164674.4</v>
      </c>
      <c r="H1333" s="41">
        <f t="shared" si="533"/>
        <v>1966629.7</v>
      </c>
      <c r="I1333" s="41">
        <f t="shared" si="533"/>
        <v>1966629.7</v>
      </c>
      <c r="J1333" s="5">
        <f t="shared" ref="J1333:J1340" si="534">I1333/E1333*100</f>
        <v>90.851062866544723</v>
      </c>
      <c r="K1333" s="5">
        <f t="shared" ref="K1333:K1340" si="535">I1333/F1333*100</f>
        <v>90.851062866544723</v>
      </c>
      <c r="L1333" s="5">
        <f t="shared" ref="L1333:L1340" si="536">H1333/G1333*100</f>
        <v>90.851062866544723</v>
      </c>
      <c r="N1333" s="19">
        <f t="shared" si="522"/>
        <v>198044.69999999995</v>
      </c>
    </row>
    <row r="1334" spans="1:14" x14ac:dyDescent="0.25">
      <c r="A1334" s="104"/>
      <c r="B1334" s="82"/>
      <c r="C1334" s="88"/>
      <c r="D1334" s="9" t="s">
        <v>46</v>
      </c>
      <c r="E1334" s="41">
        <f>E1907+E2047</f>
        <v>274982.8</v>
      </c>
      <c r="F1334" s="41">
        <f>F1907+F2047</f>
        <v>274982.8</v>
      </c>
      <c r="G1334" s="41">
        <f>G1907+G2047</f>
        <v>274982.8</v>
      </c>
      <c r="H1334" s="41">
        <f>H1907+H2047</f>
        <v>168480.9</v>
      </c>
      <c r="I1334" s="41">
        <f>I1907+I2047</f>
        <v>168480.9</v>
      </c>
      <c r="J1334" s="5">
        <f t="shared" si="534"/>
        <v>61.269613954036394</v>
      </c>
      <c r="K1334" s="5">
        <f t="shared" si="535"/>
        <v>61.269613954036394</v>
      </c>
      <c r="L1334" s="5">
        <f t="shared" si="536"/>
        <v>61.269613954036394</v>
      </c>
      <c r="N1334" s="19">
        <f t="shared" si="522"/>
        <v>106501.9</v>
      </c>
    </row>
    <row r="1335" spans="1:14" ht="30" x14ac:dyDescent="0.25">
      <c r="A1335" s="104"/>
      <c r="B1335" s="82"/>
      <c r="C1335" s="88"/>
      <c r="D1335" s="68" t="s">
        <v>759</v>
      </c>
      <c r="E1335" s="41">
        <f t="shared" ref="E1335:I1335" si="537">E1908+E2048</f>
        <v>156886.79999999999</v>
      </c>
      <c r="F1335" s="41">
        <f t="shared" si="537"/>
        <v>156886.79999999999</v>
      </c>
      <c r="G1335" s="41">
        <f t="shared" si="537"/>
        <v>156886.79999999999</v>
      </c>
      <c r="H1335" s="41">
        <f t="shared" si="537"/>
        <v>137131.20000000001</v>
      </c>
      <c r="I1335" s="41">
        <f t="shared" si="537"/>
        <v>137131.20000000001</v>
      </c>
      <c r="J1335" s="5">
        <f t="shared" ref="J1335:J1337" si="538">I1335/E1335*100</f>
        <v>87.407736023680783</v>
      </c>
      <c r="K1335" s="5">
        <f t="shared" ref="K1335:K1337" si="539">I1335/F1335*100</f>
        <v>87.407736023680783</v>
      </c>
      <c r="L1335" s="5">
        <f t="shared" ref="L1335:L1337" si="540">H1335/G1335*100</f>
        <v>87.407736023680783</v>
      </c>
    </row>
    <row r="1336" spans="1:14" x14ac:dyDescent="0.25">
      <c r="A1336" s="104"/>
      <c r="B1336" s="82"/>
      <c r="C1336" s="88"/>
      <c r="D1336" s="68" t="s">
        <v>760</v>
      </c>
      <c r="E1336" s="41">
        <f t="shared" ref="E1336:I1336" si="541">E1909+E2049</f>
        <v>869902.4</v>
      </c>
      <c r="F1336" s="41">
        <f t="shared" si="541"/>
        <v>869902.4</v>
      </c>
      <c r="G1336" s="41">
        <f t="shared" si="541"/>
        <v>869902.4</v>
      </c>
      <c r="H1336" s="41">
        <f t="shared" si="541"/>
        <v>834008.8</v>
      </c>
      <c r="I1336" s="41">
        <f t="shared" si="541"/>
        <v>834008.8</v>
      </c>
      <c r="J1336" s="5">
        <f t="shared" si="538"/>
        <v>95.873835961367632</v>
      </c>
      <c r="K1336" s="5">
        <f t="shared" si="539"/>
        <v>95.873835961367632</v>
      </c>
      <c r="L1336" s="5">
        <f t="shared" si="540"/>
        <v>95.873835961367632</v>
      </c>
      <c r="N1336" s="19">
        <f t="shared" si="522"/>
        <v>35893.599999999977</v>
      </c>
    </row>
    <row r="1337" spans="1:14" ht="30" x14ac:dyDescent="0.25">
      <c r="A1337" s="104"/>
      <c r="B1337" s="82"/>
      <c r="C1337" s="88"/>
      <c r="D1337" s="68" t="s">
        <v>761</v>
      </c>
      <c r="E1337" s="41">
        <f t="shared" ref="E1337:I1337" si="542">E1910+E2050</f>
        <v>862902.4</v>
      </c>
      <c r="F1337" s="41">
        <f t="shared" si="542"/>
        <v>862902.4</v>
      </c>
      <c r="G1337" s="41">
        <f t="shared" si="542"/>
        <v>862902.4</v>
      </c>
      <c r="H1337" s="41">
        <f t="shared" si="542"/>
        <v>827008.8</v>
      </c>
      <c r="I1337" s="41">
        <f t="shared" si="542"/>
        <v>827008.8</v>
      </c>
      <c r="J1337" s="5">
        <f t="shared" si="538"/>
        <v>95.840363869656642</v>
      </c>
      <c r="K1337" s="5">
        <f t="shared" si="539"/>
        <v>95.840363869656642</v>
      </c>
      <c r="L1337" s="5">
        <f t="shared" si="540"/>
        <v>95.840363869656642</v>
      </c>
    </row>
    <row r="1338" spans="1:14" x14ac:dyDescent="0.25">
      <c r="A1338" s="104"/>
      <c r="B1338" s="82"/>
      <c r="C1338" s="88"/>
      <c r="D1338" s="9" t="s">
        <v>5</v>
      </c>
      <c r="E1338" s="41">
        <f t="shared" ref="E1338:I1338" si="543">E1911+E2051</f>
        <v>0</v>
      </c>
      <c r="F1338" s="41">
        <f t="shared" si="543"/>
        <v>0</v>
      </c>
      <c r="G1338" s="41">
        <f t="shared" si="543"/>
        <v>0</v>
      </c>
      <c r="H1338" s="41">
        <f t="shared" si="543"/>
        <v>0</v>
      </c>
      <c r="I1338" s="41">
        <f t="shared" si="543"/>
        <v>0</v>
      </c>
      <c r="J1338" s="5" t="e">
        <f t="shared" si="534"/>
        <v>#DIV/0!</v>
      </c>
      <c r="K1338" s="5" t="e">
        <f t="shared" si="535"/>
        <v>#DIV/0!</v>
      </c>
      <c r="L1338" s="5" t="e">
        <f t="shared" si="536"/>
        <v>#DIV/0!</v>
      </c>
      <c r="N1338" s="19">
        <f t="shared" si="522"/>
        <v>0</v>
      </c>
    </row>
    <row r="1339" spans="1:14" x14ac:dyDescent="0.25">
      <c r="A1339" s="105"/>
      <c r="B1339" s="82"/>
      <c r="C1339" s="89"/>
      <c r="D1339" s="9" t="s">
        <v>138</v>
      </c>
      <c r="E1339" s="41">
        <f t="shared" ref="E1339:I1339" si="544">E1912</f>
        <v>0</v>
      </c>
      <c r="F1339" s="41">
        <f t="shared" si="544"/>
        <v>0</v>
      </c>
      <c r="G1339" s="41">
        <f t="shared" si="544"/>
        <v>0</v>
      </c>
      <c r="H1339" s="41">
        <f t="shared" si="544"/>
        <v>0</v>
      </c>
      <c r="I1339" s="41">
        <f t="shared" si="544"/>
        <v>0</v>
      </c>
      <c r="J1339" s="5" t="e">
        <f t="shared" si="534"/>
        <v>#DIV/0!</v>
      </c>
      <c r="K1339" s="5" t="e">
        <f t="shared" si="535"/>
        <v>#DIV/0!</v>
      </c>
      <c r="L1339" s="5" t="e">
        <f t="shared" si="536"/>
        <v>#DIV/0!</v>
      </c>
      <c r="N1339" s="19">
        <f t="shared" si="522"/>
        <v>0</v>
      </c>
    </row>
    <row r="1340" spans="1:14" x14ac:dyDescent="0.25">
      <c r="B1340" s="82"/>
      <c r="C1340" s="30"/>
      <c r="D1340" s="67"/>
      <c r="E1340" s="41"/>
      <c r="F1340" s="41"/>
      <c r="G1340" s="41"/>
      <c r="H1340" s="41"/>
      <c r="I1340" s="41"/>
      <c r="J1340" s="5" t="e">
        <f t="shared" si="534"/>
        <v>#DIV/0!</v>
      </c>
      <c r="K1340" s="5" t="e">
        <f t="shared" si="535"/>
        <v>#DIV/0!</v>
      </c>
      <c r="L1340" s="5" t="e">
        <f t="shared" si="536"/>
        <v>#DIV/0!</v>
      </c>
      <c r="N1340" s="19">
        <f t="shared" si="522"/>
        <v>0</v>
      </c>
    </row>
    <row r="1341" spans="1:14" x14ac:dyDescent="0.25">
      <c r="B1341" s="82"/>
      <c r="C1341" s="92" t="s">
        <v>635</v>
      </c>
      <c r="D1341" s="93"/>
      <c r="E1341" s="93"/>
      <c r="F1341" s="93"/>
      <c r="G1341" s="93"/>
      <c r="H1341" s="93"/>
      <c r="I1341" s="93"/>
      <c r="J1341" s="93"/>
      <c r="K1341" s="93"/>
      <c r="L1341" s="93"/>
      <c r="N1341" s="19">
        <f t="shared" si="522"/>
        <v>0</v>
      </c>
    </row>
    <row r="1342" spans="1:14" x14ac:dyDescent="0.25">
      <c r="A1342" s="103" t="s">
        <v>359</v>
      </c>
      <c r="B1342" s="82"/>
      <c r="C1342" s="87"/>
      <c r="D1342" s="9" t="s">
        <v>2</v>
      </c>
      <c r="E1342" s="41">
        <f t="shared" ref="E1342:I1343" si="545">E1367+E1397+E1439+E1460+E1489+E1675+E1718+E1804+E1861+E1875+E1889</f>
        <v>569624.69999999995</v>
      </c>
      <c r="F1342" s="41">
        <f t="shared" si="545"/>
        <v>569624.69999999995</v>
      </c>
      <c r="G1342" s="41">
        <f t="shared" si="545"/>
        <v>569615.69999999995</v>
      </c>
      <c r="H1342" s="41">
        <f t="shared" si="545"/>
        <v>512905.1</v>
      </c>
      <c r="I1342" s="41">
        <f t="shared" si="545"/>
        <v>512905.1</v>
      </c>
      <c r="J1342" s="5">
        <f t="shared" ref="J1342:J1349" si="546">I1342/E1342*100</f>
        <v>90.04263684492615</v>
      </c>
      <c r="K1342" s="5">
        <f t="shared" ref="K1342:K1349" si="547">I1342/F1342*100</f>
        <v>90.04263684492615</v>
      </c>
      <c r="L1342" s="5">
        <f t="shared" ref="L1342:L1349" si="548">H1342/G1342*100</f>
        <v>90.044059529960279</v>
      </c>
      <c r="N1342" s="19">
        <f t="shared" si="522"/>
        <v>56710.599999999977</v>
      </c>
    </row>
    <row r="1343" spans="1:14" x14ac:dyDescent="0.25">
      <c r="A1343" s="104"/>
      <c r="B1343" s="82"/>
      <c r="C1343" s="88"/>
      <c r="D1343" s="9" t="s">
        <v>46</v>
      </c>
      <c r="E1343" s="41">
        <f t="shared" si="545"/>
        <v>429007.8</v>
      </c>
      <c r="F1343" s="41">
        <f t="shared" si="545"/>
        <v>429007.8</v>
      </c>
      <c r="G1343" s="41">
        <f t="shared" si="545"/>
        <v>428998.8</v>
      </c>
      <c r="H1343" s="41">
        <f t="shared" si="545"/>
        <v>418024.8</v>
      </c>
      <c r="I1343" s="41">
        <f t="shared" si="545"/>
        <v>418024.8</v>
      </c>
      <c r="J1343" s="5">
        <f t="shared" si="546"/>
        <v>97.439906687011273</v>
      </c>
      <c r="K1343" s="5">
        <f t="shared" si="547"/>
        <v>97.439906687011273</v>
      </c>
      <c r="L1343" s="5">
        <f t="shared" si="548"/>
        <v>97.441950886575896</v>
      </c>
      <c r="N1343" s="19">
        <f t="shared" si="522"/>
        <v>10974</v>
      </c>
    </row>
    <row r="1344" spans="1:14" ht="30" x14ac:dyDescent="0.25">
      <c r="A1344" s="104"/>
      <c r="B1344" s="82"/>
      <c r="C1344" s="88"/>
      <c r="D1344" s="68" t="s">
        <v>759</v>
      </c>
      <c r="E1344" s="41">
        <f t="shared" ref="E1344:I1344" si="549">E1369+E1399+E1441+E1462+E1491+E1677+E1720+E1806+E1863+E1877+E1891</f>
        <v>24350.800000000003</v>
      </c>
      <c r="F1344" s="41">
        <f t="shared" si="549"/>
        <v>24350.800000000003</v>
      </c>
      <c r="G1344" s="41">
        <f t="shared" si="549"/>
        <v>24350.800000000003</v>
      </c>
      <c r="H1344" s="41">
        <f t="shared" si="549"/>
        <v>14793.800000000001</v>
      </c>
      <c r="I1344" s="41">
        <f t="shared" si="549"/>
        <v>14793.800000000001</v>
      </c>
      <c r="J1344" s="5">
        <f t="shared" ref="J1344:J1346" si="550">I1344/E1344*100</f>
        <v>60.752829475828307</v>
      </c>
      <c r="K1344" s="5">
        <f t="shared" ref="K1344:K1346" si="551">I1344/F1344*100</f>
        <v>60.752829475828307</v>
      </c>
      <c r="L1344" s="5">
        <f t="shared" ref="L1344:L1346" si="552">H1344/G1344*100</f>
        <v>60.752829475828307</v>
      </c>
    </row>
    <row r="1345" spans="1:14" x14ac:dyDescent="0.25">
      <c r="A1345" s="104"/>
      <c r="B1345" s="82"/>
      <c r="C1345" s="88"/>
      <c r="D1345" s="68" t="s">
        <v>760</v>
      </c>
      <c r="E1345" s="41">
        <f t="shared" ref="E1345:I1345" si="553">E1370+E1400+E1442+E1463+E1492+E1678+E1721+E1807+E1864+E1878+E1892</f>
        <v>43616.899999999994</v>
      </c>
      <c r="F1345" s="41">
        <f t="shared" si="553"/>
        <v>43616.899999999994</v>
      </c>
      <c r="G1345" s="41">
        <f t="shared" si="553"/>
        <v>43616.899999999994</v>
      </c>
      <c r="H1345" s="41">
        <f t="shared" si="553"/>
        <v>32749.1</v>
      </c>
      <c r="I1345" s="41">
        <f t="shared" si="553"/>
        <v>32749.1</v>
      </c>
      <c r="J1345" s="5">
        <f t="shared" si="550"/>
        <v>75.083511207811654</v>
      </c>
      <c r="K1345" s="5">
        <f t="shared" si="551"/>
        <v>75.083511207811654</v>
      </c>
      <c r="L1345" s="5">
        <f t="shared" si="552"/>
        <v>75.083511207811654</v>
      </c>
      <c r="N1345" s="19">
        <f t="shared" si="522"/>
        <v>10867.799999999996</v>
      </c>
    </row>
    <row r="1346" spans="1:14" ht="30" x14ac:dyDescent="0.25">
      <c r="A1346" s="104"/>
      <c r="B1346" s="82"/>
      <c r="C1346" s="88"/>
      <c r="D1346" s="68" t="s">
        <v>761</v>
      </c>
      <c r="E1346" s="41">
        <f t="shared" ref="E1346:I1346" si="554">E1371+E1401+E1443+E1464+E1493+E1679+E1722+E1808+E1865+E1879+E1893</f>
        <v>43616.899999999994</v>
      </c>
      <c r="F1346" s="41">
        <f t="shared" si="554"/>
        <v>43616.899999999994</v>
      </c>
      <c r="G1346" s="41">
        <f t="shared" si="554"/>
        <v>43616.899999999994</v>
      </c>
      <c r="H1346" s="41">
        <f t="shared" si="554"/>
        <v>32749.1</v>
      </c>
      <c r="I1346" s="41">
        <f t="shared" si="554"/>
        <v>32749.1</v>
      </c>
      <c r="J1346" s="5">
        <f t="shared" si="550"/>
        <v>75.083511207811654</v>
      </c>
      <c r="K1346" s="5">
        <f t="shared" si="551"/>
        <v>75.083511207811654</v>
      </c>
      <c r="L1346" s="5">
        <f t="shared" si="552"/>
        <v>75.083511207811654</v>
      </c>
    </row>
    <row r="1347" spans="1:14" x14ac:dyDescent="0.25">
      <c r="A1347" s="104"/>
      <c r="B1347" s="82"/>
      <c r="C1347" s="88"/>
      <c r="D1347" s="9" t="s">
        <v>5</v>
      </c>
      <c r="E1347" s="41">
        <f t="shared" ref="E1347:I1348" si="555">E1372+E1402+E1444+E1465+E1494+E1680+E1723+E1809+E1866+E1880+E1894</f>
        <v>0</v>
      </c>
      <c r="F1347" s="41">
        <f t="shared" si="555"/>
        <v>0</v>
      </c>
      <c r="G1347" s="41">
        <f t="shared" si="555"/>
        <v>0</v>
      </c>
      <c r="H1347" s="41">
        <f t="shared" si="555"/>
        <v>0</v>
      </c>
      <c r="I1347" s="41">
        <f t="shared" si="555"/>
        <v>0</v>
      </c>
      <c r="J1347" s="5" t="e">
        <f t="shared" si="546"/>
        <v>#DIV/0!</v>
      </c>
      <c r="K1347" s="5" t="e">
        <f t="shared" si="547"/>
        <v>#DIV/0!</v>
      </c>
      <c r="L1347" s="5" t="e">
        <f t="shared" si="548"/>
        <v>#DIV/0!</v>
      </c>
      <c r="N1347" s="19">
        <f t="shared" si="522"/>
        <v>0</v>
      </c>
    </row>
    <row r="1348" spans="1:14" x14ac:dyDescent="0.25">
      <c r="A1348" s="105"/>
      <c r="B1348" s="82"/>
      <c r="C1348" s="89"/>
      <c r="D1348" s="9" t="s">
        <v>138</v>
      </c>
      <c r="E1348" s="41">
        <f t="shared" si="555"/>
        <v>0</v>
      </c>
      <c r="F1348" s="41">
        <f t="shared" si="555"/>
        <v>0</v>
      </c>
      <c r="G1348" s="41">
        <f t="shared" si="555"/>
        <v>0</v>
      </c>
      <c r="H1348" s="41">
        <f t="shared" si="555"/>
        <v>0</v>
      </c>
      <c r="I1348" s="41">
        <f t="shared" si="555"/>
        <v>0</v>
      </c>
      <c r="J1348" s="5" t="e">
        <f t="shared" si="546"/>
        <v>#DIV/0!</v>
      </c>
      <c r="K1348" s="5" t="e">
        <f t="shared" si="547"/>
        <v>#DIV/0!</v>
      </c>
      <c r="L1348" s="5" t="e">
        <f t="shared" si="548"/>
        <v>#DIV/0!</v>
      </c>
      <c r="N1348" s="19">
        <f t="shared" si="522"/>
        <v>0</v>
      </c>
    </row>
    <row r="1349" spans="1:14" x14ac:dyDescent="0.25">
      <c r="B1349" s="82"/>
      <c r="C1349" s="22"/>
      <c r="D1349" s="9"/>
      <c r="E1349" s="41">
        <f>E1725+E1896</f>
        <v>97000</v>
      </c>
      <c r="F1349" s="41">
        <f>F1725+F1896</f>
        <v>97000</v>
      </c>
      <c r="G1349" s="41">
        <f>G1725+G1896</f>
        <v>97000</v>
      </c>
      <c r="H1349" s="41">
        <f>H1725+H1896</f>
        <v>62131.199999999997</v>
      </c>
      <c r="I1349" s="41">
        <f>I1725+I1896</f>
        <v>62131.199999999997</v>
      </c>
      <c r="J1349" s="5">
        <f t="shared" si="546"/>
        <v>64.052783505154636</v>
      </c>
      <c r="K1349" s="5">
        <f t="shared" si="547"/>
        <v>64.052783505154636</v>
      </c>
      <c r="L1349" s="5">
        <f t="shared" si="548"/>
        <v>64.052783505154636</v>
      </c>
      <c r="N1349" s="19">
        <f t="shared" si="522"/>
        <v>34868.800000000003</v>
      </c>
    </row>
    <row r="1350" spans="1:14" x14ac:dyDescent="0.25">
      <c r="B1350" s="82"/>
      <c r="C1350" s="97" t="s">
        <v>637</v>
      </c>
      <c r="D1350" s="98"/>
      <c r="E1350" s="98"/>
      <c r="F1350" s="98"/>
      <c r="G1350" s="98"/>
      <c r="H1350" s="98"/>
      <c r="I1350" s="98"/>
      <c r="J1350" s="98"/>
      <c r="K1350" s="98"/>
      <c r="L1350" s="98"/>
      <c r="N1350" s="19">
        <f t="shared" si="522"/>
        <v>0</v>
      </c>
    </row>
    <row r="1351" spans="1:14" x14ac:dyDescent="0.25">
      <c r="A1351" s="103" t="s">
        <v>359</v>
      </c>
      <c r="B1351" s="82"/>
      <c r="C1351" s="75" t="s">
        <v>482</v>
      </c>
      <c r="D1351" s="9" t="s">
        <v>2</v>
      </c>
      <c r="E1351" s="41">
        <f>E1352+E1354+E1356+E1357+E1358</f>
        <v>1105084.1000000001</v>
      </c>
      <c r="F1351" s="41">
        <f t="shared" ref="F1351:I1351" si="556">F1352+F1354+F1356+F1357+F1358</f>
        <v>1105084.1000000001</v>
      </c>
      <c r="G1351" s="41">
        <f t="shared" si="556"/>
        <v>1105075.1000000001</v>
      </c>
      <c r="H1351" s="41">
        <f t="shared" si="556"/>
        <v>982043</v>
      </c>
      <c r="I1351" s="41">
        <f t="shared" si="556"/>
        <v>982043</v>
      </c>
      <c r="J1351" s="5">
        <f t="shared" ref="J1351:J1393" si="557">I1351/E1351*100</f>
        <v>88.865906223788755</v>
      </c>
      <c r="K1351" s="5">
        <f t="shared" ref="K1351:K1393" si="558">I1351/F1351*100</f>
        <v>88.865906223788755</v>
      </c>
      <c r="L1351" s="5">
        <f t="shared" ref="L1351:L1393" si="559">H1351/G1351*100</f>
        <v>88.866629969311589</v>
      </c>
      <c r="N1351" s="19">
        <f t="shared" si="522"/>
        <v>123032.10000000009</v>
      </c>
    </row>
    <row r="1352" spans="1:14" x14ac:dyDescent="0.25">
      <c r="A1352" s="104"/>
      <c r="B1352" s="82"/>
      <c r="C1352" s="76"/>
      <c r="D1352" s="9" t="s">
        <v>46</v>
      </c>
      <c r="E1352" s="41">
        <f>E1368+E1398+E1440+E1461+E1490+E1676+E1719+E1805+E1890+E1916+E2056</f>
        <v>567403.6</v>
      </c>
      <c r="F1352" s="41">
        <f>F1368+F1398+F1440+F1461+F1490+F1676+F1719+F1805+F1890+F1916+F2056</f>
        <v>567403.6</v>
      </c>
      <c r="G1352" s="41">
        <f>G1368+G1398+G1440+G1461+G1490+G1676+G1719+G1805+G1890+G1916+G2056</f>
        <v>567394.6</v>
      </c>
      <c r="H1352" s="41">
        <f>H1368+H1398+H1440+H1461+H1490+H1676+H1719+H1805+H1890+H1916+H2056</f>
        <v>479231.3</v>
      </c>
      <c r="I1352" s="41">
        <f>I1368+I1398+I1440+I1461+I1490+I1676+I1719+I1805+I1890+I1916+I2056</f>
        <v>479231.3</v>
      </c>
      <c r="J1352" s="5">
        <f t="shared" si="557"/>
        <v>84.460391157193925</v>
      </c>
      <c r="K1352" s="5">
        <f t="shared" si="558"/>
        <v>84.460391157193925</v>
      </c>
      <c r="L1352" s="5">
        <f t="shared" si="559"/>
        <v>84.461730865961712</v>
      </c>
      <c r="N1352" s="19">
        <f t="shared" si="522"/>
        <v>88163.299999999988</v>
      </c>
    </row>
    <row r="1353" spans="1:14" ht="30" x14ac:dyDescent="0.25">
      <c r="A1353" s="104"/>
      <c r="B1353" s="82"/>
      <c r="C1353" s="76"/>
      <c r="D1353" s="68" t="s">
        <v>759</v>
      </c>
      <c r="E1353" s="41">
        <f t="shared" ref="E1353:I1353" si="560">E1369+E1399+E1441+E1462+E1491+E1677+E1720+E1806+E1891+E1917+E2057</f>
        <v>51250.6</v>
      </c>
      <c r="F1353" s="41">
        <f t="shared" si="560"/>
        <v>51250.6</v>
      </c>
      <c r="G1353" s="41">
        <f t="shared" si="560"/>
        <v>51250.6</v>
      </c>
      <c r="H1353" s="41">
        <f t="shared" si="560"/>
        <v>51250.6</v>
      </c>
      <c r="I1353" s="41">
        <f t="shared" si="560"/>
        <v>51250.6</v>
      </c>
      <c r="J1353" s="5">
        <f t="shared" ref="J1353:J1355" si="561">I1353/E1353*100</f>
        <v>100</v>
      </c>
      <c r="K1353" s="5">
        <f t="shared" ref="K1353:K1355" si="562">I1353/F1353*100</f>
        <v>100</v>
      </c>
      <c r="L1353" s="5">
        <f t="shared" ref="L1353:L1355" si="563">H1353/G1353*100</f>
        <v>100</v>
      </c>
    </row>
    <row r="1354" spans="1:14" s="27" customFormat="1" x14ac:dyDescent="0.25">
      <c r="A1354" s="104"/>
      <c r="B1354" s="82"/>
      <c r="C1354" s="76"/>
      <c r="D1354" s="68" t="s">
        <v>760</v>
      </c>
      <c r="E1354" s="41">
        <f t="shared" ref="E1354:I1354" si="564">E1370+E1400+E1442+E1463+E1492+E1678+E1721+E1807+E1892+E1918+E2058</f>
        <v>440680.5</v>
      </c>
      <c r="F1354" s="41">
        <f t="shared" si="564"/>
        <v>440680.5</v>
      </c>
      <c r="G1354" s="41">
        <f t="shared" si="564"/>
        <v>440680.5</v>
      </c>
      <c r="H1354" s="41">
        <f t="shared" si="564"/>
        <v>440680.5</v>
      </c>
      <c r="I1354" s="41">
        <f t="shared" si="564"/>
        <v>440680.5</v>
      </c>
      <c r="J1354" s="5">
        <f t="shared" si="561"/>
        <v>100</v>
      </c>
      <c r="K1354" s="5">
        <f t="shared" si="562"/>
        <v>100</v>
      </c>
      <c r="L1354" s="5">
        <f t="shared" si="563"/>
        <v>100</v>
      </c>
      <c r="M1354" s="20"/>
      <c r="N1354" s="19">
        <f t="shared" si="522"/>
        <v>0</v>
      </c>
    </row>
    <row r="1355" spans="1:14" s="27" customFormat="1" ht="30" x14ac:dyDescent="0.25">
      <c r="A1355" s="104"/>
      <c r="B1355" s="82"/>
      <c r="C1355" s="76"/>
      <c r="D1355" s="68" t="s">
        <v>761</v>
      </c>
      <c r="E1355" s="41">
        <f t="shared" ref="E1355:I1355" si="565">E1371+E1401+E1443+E1464+E1493+E1679+E1722+E1808+E1893+E1919+E2059</f>
        <v>433680.5</v>
      </c>
      <c r="F1355" s="41">
        <f t="shared" si="565"/>
        <v>433680.5</v>
      </c>
      <c r="G1355" s="41">
        <f t="shared" si="565"/>
        <v>433680.5</v>
      </c>
      <c r="H1355" s="41">
        <f t="shared" si="565"/>
        <v>433680.5</v>
      </c>
      <c r="I1355" s="41">
        <f t="shared" si="565"/>
        <v>433680.5</v>
      </c>
      <c r="J1355" s="5">
        <f t="shared" si="561"/>
        <v>100</v>
      </c>
      <c r="K1355" s="5">
        <f t="shared" si="562"/>
        <v>100</v>
      </c>
      <c r="L1355" s="5">
        <f t="shared" si="563"/>
        <v>100</v>
      </c>
      <c r="M1355" s="20"/>
      <c r="N1355" s="19"/>
    </row>
    <row r="1356" spans="1:14" s="27" customFormat="1" x14ac:dyDescent="0.25">
      <c r="A1356" s="104"/>
      <c r="B1356" s="82"/>
      <c r="C1356" s="76"/>
      <c r="D1356" s="9" t="s">
        <v>5</v>
      </c>
      <c r="E1356" s="41">
        <f t="shared" ref="E1356:I1357" si="566">E1372+E1402+E1444+E1465+E1494+E1680+E1723+E1809+E1866+E1880+E1894+E1920</f>
        <v>0</v>
      </c>
      <c r="F1356" s="41">
        <f t="shared" si="566"/>
        <v>0</v>
      </c>
      <c r="G1356" s="41">
        <f t="shared" si="566"/>
        <v>0</v>
      </c>
      <c r="H1356" s="41">
        <f t="shared" si="566"/>
        <v>0</v>
      </c>
      <c r="I1356" s="41">
        <f t="shared" si="566"/>
        <v>0</v>
      </c>
      <c r="J1356" s="5" t="e">
        <f t="shared" si="557"/>
        <v>#DIV/0!</v>
      </c>
      <c r="K1356" s="5" t="e">
        <f t="shared" si="558"/>
        <v>#DIV/0!</v>
      </c>
      <c r="L1356" s="5" t="e">
        <f t="shared" si="559"/>
        <v>#DIV/0!</v>
      </c>
      <c r="M1356" s="20"/>
      <c r="N1356" s="19">
        <f t="shared" si="522"/>
        <v>0</v>
      </c>
    </row>
    <row r="1357" spans="1:14" s="27" customFormat="1" x14ac:dyDescent="0.25">
      <c r="A1357" s="104"/>
      <c r="B1357" s="82"/>
      <c r="C1357" s="76"/>
      <c r="D1357" s="9" t="s">
        <v>138</v>
      </c>
      <c r="E1357" s="41">
        <f t="shared" si="566"/>
        <v>0</v>
      </c>
      <c r="F1357" s="41">
        <f t="shared" si="566"/>
        <v>0</v>
      </c>
      <c r="G1357" s="41">
        <f t="shared" si="566"/>
        <v>0</v>
      </c>
      <c r="H1357" s="41">
        <f t="shared" si="566"/>
        <v>0</v>
      </c>
      <c r="I1357" s="41">
        <f t="shared" si="566"/>
        <v>0</v>
      </c>
      <c r="J1357" s="5" t="e">
        <f t="shared" si="557"/>
        <v>#DIV/0!</v>
      </c>
      <c r="K1357" s="5" t="e">
        <f t="shared" si="558"/>
        <v>#DIV/0!</v>
      </c>
      <c r="L1357" s="5" t="e">
        <f t="shared" si="559"/>
        <v>#DIV/0!</v>
      </c>
      <c r="M1357" s="20"/>
      <c r="N1357" s="19">
        <f t="shared" si="522"/>
        <v>0</v>
      </c>
    </row>
    <row r="1358" spans="1:14" s="27" customFormat="1" ht="60" x14ac:dyDescent="0.25">
      <c r="A1358" s="105"/>
      <c r="B1358" s="82"/>
      <c r="C1358" s="77"/>
      <c r="D1358" s="9" t="s">
        <v>360</v>
      </c>
      <c r="E1358" s="41">
        <f>E1896+E1733</f>
        <v>97000</v>
      </c>
      <c r="F1358" s="41">
        <f>F1896+F1733</f>
        <v>97000</v>
      </c>
      <c r="G1358" s="41">
        <f>G1896+G1733</f>
        <v>97000</v>
      </c>
      <c r="H1358" s="41">
        <f>H1896+H1733</f>
        <v>62131.199999999997</v>
      </c>
      <c r="I1358" s="41">
        <f>I1896+I1733</f>
        <v>62131.199999999997</v>
      </c>
      <c r="J1358" s="5">
        <f t="shared" si="557"/>
        <v>64.052783505154636</v>
      </c>
      <c r="K1358" s="5">
        <f t="shared" si="558"/>
        <v>64.052783505154636</v>
      </c>
      <c r="L1358" s="5">
        <f t="shared" si="559"/>
        <v>64.052783505154636</v>
      </c>
      <c r="M1358" s="20"/>
      <c r="N1358" s="19">
        <f t="shared" si="522"/>
        <v>34868.800000000003</v>
      </c>
    </row>
    <row r="1359" spans="1:14" s="27" customFormat="1" x14ac:dyDescent="0.25">
      <c r="A1359" s="103" t="s">
        <v>359</v>
      </c>
      <c r="B1359" s="82"/>
      <c r="C1359" s="94" t="s">
        <v>485</v>
      </c>
      <c r="D1359" s="9" t="s">
        <v>2</v>
      </c>
      <c r="E1359" s="41">
        <f>E1360+E1362+E1364+E1365</f>
        <v>609425.80000000005</v>
      </c>
      <c r="F1359" s="41">
        <f t="shared" ref="F1359:I1359" si="567">F1360+F1362+F1364+F1365</f>
        <v>609425.80000000005</v>
      </c>
      <c r="G1359" s="41">
        <f t="shared" si="567"/>
        <v>609425.80000000005</v>
      </c>
      <c r="H1359" s="41">
        <f t="shared" si="567"/>
        <v>533351.80000000005</v>
      </c>
      <c r="I1359" s="41">
        <f t="shared" si="567"/>
        <v>533351.80000000005</v>
      </c>
      <c r="J1359" s="5">
        <f t="shared" si="557"/>
        <v>87.517102164037027</v>
      </c>
      <c r="K1359" s="5">
        <f t="shared" si="558"/>
        <v>87.517102164037027</v>
      </c>
      <c r="L1359" s="5">
        <f t="shared" si="559"/>
        <v>87.517102164037027</v>
      </c>
      <c r="M1359" s="20"/>
      <c r="N1359" s="19">
        <f t="shared" si="522"/>
        <v>76074</v>
      </c>
    </row>
    <row r="1360" spans="1:14" s="27" customFormat="1" x14ac:dyDescent="0.25">
      <c r="A1360" s="104"/>
      <c r="B1360" s="82"/>
      <c r="C1360" s="94"/>
      <c r="D1360" s="9" t="s">
        <v>46</v>
      </c>
      <c r="E1360" s="41">
        <f>E1862+E1876+E1939+E2016</f>
        <v>136587</v>
      </c>
      <c r="F1360" s="41">
        <f>F1862+F1876+F1939+F2016</f>
        <v>136587</v>
      </c>
      <c r="G1360" s="41">
        <f>G1862+G1876+G1939+G2016</f>
        <v>136587</v>
      </c>
      <c r="H1360" s="41">
        <f>H1862+H1876+H1939+H2016</f>
        <v>107274.4</v>
      </c>
      <c r="I1360" s="41">
        <f>I1862+I1876+I1939+I2016</f>
        <v>107274.4</v>
      </c>
      <c r="J1360" s="5">
        <f t="shared" si="557"/>
        <v>78.539246048306197</v>
      </c>
      <c r="K1360" s="5">
        <f t="shared" si="558"/>
        <v>78.539246048306197</v>
      </c>
      <c r="L1360" s="5">
        <f t="shared" si="559"/>
        <v>78.539246048306197</v>
      </c>
      <c r="M1360" s="20"/>
      <c r="N1360" s="19">
        <f t="shared" si="522"/>
        <v>29312.600000000006</v>
      </c>
    </row>
    <row r="1361" spans="1:14" s="27" customFormat="1" ht="30" x14ac:dyDescent="0.25">
      <c r="A1361" s="104"/>
      <c r="B1361" s="82"/>
      <c r="C1361" s="94"/>
      <c r="D1361" s="68" t="s">
        <v>759</v>
      </c>
      <c r="E1361" s="41">
        <f t="shared" ref="E1361:I1361" si="568">E1863+E1877+E1940+E2017</f>
        <v>129987</v>
      </c>
      <c r="F1361" s="41">
        <f t="shared" si="568"/>
        <v>129987</v>
      </c>
      <c r="G1361" s="41">
        <f t="shared" si="568"/>
        <v>129987</v>
      </c>
      <c r="H1361" s="41">
        <f t="shared" si="568"/>
        <v>100674.4</v>
      </c>
      <c r="I1361" s="41">
        <f t="shared" si="568"/>
        <v>100674.4</v>
      </c>
      <c r="J1361" s="5">
        <f t="shared" ref="J1361:J1364" si="569">I1361/E1361*100</f>
        <v>77.449591112957449</v>
      </c>
      <c r="K1361" s="5">
        <f t="shared" ref="K1361:K1364" si="570">I1361/F1361*100</f>
        <v>77.449591112957449</v>
      </c>
      <c r="L1361" s="5">
        <f t="shared" ref="L1361:L1364" si="571">H1361/G1361*100</f>
        <v>77.449591112957449</v>
      </c>
      <c r="M1361" s="20"/>
      <c r="N1361" s="19"/>
    </row>
    <row r="1362" spans="1:14" s="27" customFormat="1" x14ac:dyDescent="0.25">
      <c r="A1362" s="104"/>
      <c r="B1362" s="82"/>
      <c r="C1362" s="94"/>
      <c r="D1362" s="68" t="s">
        <v>760</v>
      </c>
      <c r="E1362" s="41">
        <f t="shared" ref="E1362:I1362" si="572">E1864+E1878+E1941+E2018</f>
        <v>472838.8</v>
      </c>
      <c r="F1362" s="41">
        <f t="shared" si="572"/>
        <v>472838.8</v>
      </c>
      <c r="G1362" s="41">
        <f t="shared" si="572"/>
        <v>472838.8</v>
      </c>
      <c r="H1362" s="41">
        <f t="shared" si="572"/>
        <v>426077.4</v>
      </c>
      <c r="I1362" s="41">
        <f t="shared" si="572"/>
        <v>426077.4</v>
      </c>
      <c r="J1362" s="5">
        <f t="shared" si="569"/>
        <v>90.110498546227603</v>
      </c>
      <c r="K1362" s="5">
        <f t="shared" si="570"/>
        <v>90.110498546227603</v>
      </c>
      <c r="L1362" s="5">
        <f t="shared" si="571"/>
        <v>90.110498546227603</v>
      </c>
      <c r="M1362" s="20"/>
      <c r="N1362" s="19">
        <f t="shared" si="522"/>
        <v>46761.399999999965</v>
      </c>
    </row>
    <row r="1363" spans="1:14" s="27" customFormat="1" ht="30" x14ac:dyDescent="0.25">
      <c r="A1363" s="104"/>
      <c r="B1363" s="82"/>
      <c r="C1363" s="94"/>
      <c r="D1363" s="68" t="s">
        <v>761</v>
      </c>
      <c r="E1363" s="41">
        <f t="shared" ref="E1363:I1363" si="573">E1865+E1879+E1942+E2019</f>
        <v>472838.8</v>
      </c>
      <c r="F1363" s="41">
        <f t="shared" si="573"/>
        <v>472838.8</v>
      </c>
      <c r="G1363" s="41">
        <f t="shared" si="573"/>
        <v>472838.8</v>
      </c>
      <c r="H1363" s="41">
        <f t="shared" si="573"/>
        <v>426077.4</v>
      </c>
      <c r="I1363" s="41">
        <f t="shared" si="573"/>
        <v>426077.4</v>
      </c>
      <c r="J1363" s="5">
        <f t="shared" si="569"/>
        <v>90.110498546227603</v>
      </c>
      <c r="K1363" s="5">
        <f t="shared" si="570"/>
        <v>90.110498546227603</v>
      </c>
      <c r="L1363" s="5">
        <f t="shared" si="571"/>
        <v>90.110498546227603</v>
      </c>
      <c r="M1363" s="20"/>
      <c r="N1363" s="19"/>
    </row>
    <row r="1364" spans="1:14" s="27" customFormat="1" x14ac:dyDescent="0.25">
      <c r="A1364" s="104"/>
      <c r="B1364" s="82"/>
      <c r="C1364" s="94"/>
      <c r="D1364" s="9" t="s">
        <v>5</v>
      </c>
      <c r="E1364" s="41">
        <f t="shared" ref="E1364:I1364" si="574">E1866+E1880+E1943+E2020</f>
        <v>0</v>
      </c>
      <c r="F1364" s="41">
        <f t="shared" si="574"/>
        <v>0</v>
      </c>
      <c r="G1364" s="41">
        <f t="shared" si="574"/>
        <v>0</v>
      </c>
      <c r="H1364" s="41">
        <f t="shared" si="574"/>
        <v>0</v>
      </c>
      <c r="I1364" s="41">
        <f t="shared" si="574"/>
        <v>0</v>
      </c>
      <c r="J1364" s="5" t="e">
        <f t="shared" si="569"/>
        <v>#DIV/0!</v>
      </c>
      <c r="K1364" s="5" t="e">
        <f t="shared" si="570"/>
        <v>#DIV/0!</v>
      </c>
      <c r="L1364" s="5" t="e">
        <f t="shared" si="571"/>
        <v>#DIV/0!</v>
      </c>
      <c r="M1364" s="20"/>
      <c r="N1364" s="19">
        <f t="shared" si="522"/>
        <v>0</v>
      </c>
    </row>
    <row r="1365" spans="1:14" s="27" customFormat="1" x14ac:dyDescent="0.25">
      <c r="A1365" s="105"/>
      <c r="B1365" s="82"/>
      <c r="C1365" s="94"/>
      <c r="D1365" s="9" t="s">
        <v>138</v>
      </c>
      <c r="E1365" s="41">
        <f>E1867+E1881+E1912</f>
        <v>0</v>
      </c>
      <c r="F1365" s="41">
        <f>F1867+F1881+F1912</f>
        <v>0</v>
      </c>
      <c r="G1365" s="41">
        <f>G1867+G1881+G1912</f>
        <v>0</v>
      </c>
      <c r="H1365" s="41">
        <f>H1867+H1881+H1912</f>
        <v>0</v>
      </c>
      <c r="I1365" s="41">
        <f>I1867+I1881+I1912</f>
        <v>0</v>
      </c>
      <c r="J1365" s="5" t="e">
        <f t="shared" si="557"/>
        <v>#DIV/0!</v>
      </c>
      <c r="K1365" s="5" t="e">
        <f t="shared" si="558"/>
        <v>#DIV/0!</v>
      </c>
      <c r="L1365" s="5" t="e">
        <f t="shared" si="559"/>
        <v>#DIV/0!</v>
      </c>
      <c r="M1365" s="20"/>
      <c r="N1365" s="19">
        <f t="shared" si="522"/>
        <v>0</v>
      </c>
    </row>
    <row r="1366" spans="1:14" s="27" customFormat="1" ht="60" x14ac:dyDescent="0.25">
      <c r="A1366" s="56"/>
      <c r="B1366" s="83"/>
      <c r="C1366" s="63"/>
      <c r="D1366" s="9" t="s">
        <v>360</v>
      </c>
      <c r="E1366" s="41"/>
      <c r="F1366" s="41"/>
      <c r="G1366" s="41"/>
      <c r="H1366" s="41"/>
      <c r="I1366" s="41"/>
      <c r="J1366" s="5" t="e">
        <f t="shared" si="557"/>
        <v>#DIV/0!</v>
      </c>
      <c r="K1366" s="5" t="e">
        <f t="shared" si="558"/>
        <v>#DIV/0!</v>
      </c>
      <c r="L1366" s="5" t="e">
        <f t="shared" si="559"/>
        <v>#DIV/0!</v>
      </c>
      <c r="M1366" s="20"/>
      <c r="N1366" s="19">
        <f t="shared" si="522"/>
        <v>0</v>
      </c>
    </row>
    <row r="1367" spans="1:14" s="27" customFormat="1" x14ac:dyDescent="0.25">
      <c r="A1367" s="103" t="s">
        <v>361</v>
      </c>
      <c r="B1367" s="109" t="s">
        <v>664</v>
      </c>
      <c r="C1367" s="94" t="s">
        <v>482</v>
      </c>
      <c r="D1367" s="9" t="s">
        <v>2</v>
      </c>
      <c r="E1367" s="41">
        <f>E1375+E1387+E1392</f>
        <v>300</v>
      </c>
      <c r="F1367" s="41">
        <f t="shared" ref="F1367:I1367" si="575">F1375+F1387+F1392</f>
        <v>300</v>
      </c>
      <c r="G1367" s="41">
        <f t="shared" si="575"/>
        <v>300</v>
      </c>
      <c r="H1367" s="41">
        <f t="shared" si="575"/>
        <v>300</v>
      </c>
      <c r="I1367" s="41">
        <f t="shared" si="575"/>
        <v>300</v>
      </c>
      <c r="J1367" s="5">
        <f t="shared" si="557"/>
        <v>100</v>
      </c>
      <c r="K1367" s="5">
        <f t="shared" si="558"/>
        <v>100</v>
      </c>
      <c r="L1367" s="5">
        <f t="shared" si="559"/>
        <v>100</v>
      </c>
      <c r="M1367" s="20"/>
      <c r="N1367" s="19">
        <f t="shared" si="522"/>
        <v>0</v>
      </c>
    </row>
    <row r="1368" spans="1:14" s="27" customFormat="1" x14ac:dyDescent="0.25">
      <c r="A1368" s="104"/>
      <c r="B1368" s="110"/>
      <c r="C1368" s="94"/>
      <c r="D1368" s="9" t="s">
        <v>46</v>
      </c>
      <c r="E1368" s="41">
        <f>E1376+E1388+E1393</f>
        <v>300</v>
      </c>
      <c r="F1368" s="41">
        <f>F1376+F1388+F1393</f>
        <v>300</v>
      </c>
      <c r="G1368" s="41">
        <f>G1376+G1388+G1393</f>
        <v>300</v>
      </c>
      <c r="H1368" s="41">
        <f>H1376+H1388+H1393</f>
        <v>300</v>
      </c>
      <c r="I1368" s="41">
        <f>I1376+I1388+I1393</f>
        <v>300</v>
      </c>
      <c r="J1368" s="5">
        <f t="shared" si="557"/>
        <v>100</v>
      </c>
      <c r="K1368" s="5">
        <f t="shared" si="558"/>
        <v>100</v>
      </c>
      <c r="L1368" s="5">
        <f t="shared" si="559"/>
        <v>100</v>
      </c>
      <c r="M1368" s="20"/>
      <c r="N1368" s="19">
        <f t="shared" si="522"/>
        <v>0</v>
      </c>
    </row>
    <row r="1369" spans="1:14" s="27" customFormat="1" ht="30" x14ac:dyDescent="0.25">
      <c r="A1369" s="104"/>
      <c r="B1369" s="110"/>
      <c r="C1369" s="94"/>
      <c r="D1369" s="68" t="s">
        <v>759</v>
      </c>
      <c r="E1369" s="41"/>
      <c r="F1369" s="41"/>
      <c r="G1369" s="41"/>
      <c r="H1369" s="41"/>
      <c r="I1369" s="41"/>
      <c r="J1369" s="5"/>
      <c r="K1369" s="5"/>
      <c r="L1369" s="5"/>
      <c r="M1369" s="20"/>
      <c r="N1369" s="19"/>
    </row>
    <row r="1370" spans="1:14" s="27" customFormat="1" x14ac:dyDescent="0.25">
      <c r="A1370" s="104"/>
      <c r="B1370" s="110"/>
      <c r="C1370" s="94"/>
      <c r="D1370" s="68" t="s">
        <v>760</v>
      </c>
      <c r="E1370" s="41">
        <f>E1378+E1389+E1394</f>
        <v>0</v>
      </c>
      <c r="F1370" s="41">
        <f>F1378+F1389+F1394</f>
        <v>0</v>
      </c>
      <c r="G1370" s="41">
        <f>G1378+G1389+G1394</f>
        <v>0</v>
      </c>
      <c r="H1370" s="41">
        <f>H1378+H1389+H1394</f>
        <v>0</v>
      </c>
      <c r="I1370" s="41">
        <f>I1378+I1389+I1394</f>
        <v>0</v>
      </c>
      <c r="J1370" s="5" t="e">
        <f t="shared" si="557"/>
        <v>#DIV/0!</v>
      </c>
      <c r="K1370" s="5" t="e">
        <f t="shared" si="558"/>
        <v>#DIV/0!</v>
      </c>
      <c r="L1370" s="5" t="e">
        <f t="shared" si="559"/>
        <v>#DIV/0!</v>
      </c>
      <c r="M1370" s="20"/>
      <c r="N1370" s="19">
        <f t="shared" si="522"/>
        <v>0</v>
      </c>
    </row>
    <row r="1371" spans="1:14" s="27" customFormat="1" ht="30" x14ac:dyDescent="0.25">
      <c r="A1371" s="104"/>
      <c r="B1371" s="110"/>
      <c r="C1371" s="94"/>
      <c r="D1371" s="68" t="s">
        <v>761</v>
      </c>
      <c r="E1371" s="41"/>
      <c r="F1371" s="41"/>
      <c r="G1371" s="41"/>
      <c r="H1371" s="41"/>
      <c r="I1371" s="41"/>
      <c r="J1371" s="5"/>
      <c r="K1371" s="5"/>
      <c r="L1371" s="5"/>
      <c r="M1371" s="20"/>
      <c r="N1371" s="19"/>
    </row>
    <row r="1372" spans="1:14" s="27" customFormat="1" x14ac:dyDescent="0.25">
      <c r="A1372" s="104"/>
      <c r="B1372" s="110"/>
      <c r="C1372" s="94"/>
      <c r="D1372" s="9" t="s">
        <v>5</v>
      </c>
      <c r="E1372" s="41">
        <f t="shared" ref="E1372:I1373" si="576">E1380+E1390+E1395</f>
        <v>0</v>
      </c>
      <c r="F1372" s="41">
        <f t="shared" si="576"/>
        <v>0</v>
      </c>
      <c r="G1372" s="41">
        <f t="shared" si="576"/>
        <v>0</v>
      </c>
      <c r="H1372" s="41">
        <f t="shared" si="576"/>
        <v>0</v>
      </c>
      <c r="I1372" s="41">
        <f t="shared" si="576"/>
        <v>0</v>
      </c>
      <c r="J1372" s="5" t="e">
        <f t="shared" si="557"/>
        <v>#DIV/0!</v>
      </c>
      <c r="K1372" s="5" t="e">
        <f t="shared" si="558"/>
        <v>#DIV/0!</v>
      </c>
      <c r="L1372" s="5" t="e">
        <f t="shared" si="559"/>
        <v>#DIV/0!</v>
      </c>
      <c r="M1372" s="20"/>
      <c r="N1372" s="19">
        <f t="shared" si="522"/>
        <v>0</v>
      </c>
    </row>
    <row r="1373" spans="1:14" s="27" customFormat="1" x14ac:dyDescent="0.25">
      <c r="A1373" s="104"/>
      <c r="B1373" s="111"/>
      <c r="C1373" s="94"/>
      <c r="D1373" s="9" t="s">
        <v>138</v>
      </c>
      <c r="E1373" s="41">
        <f t="shared" si="576"/>
        <v>0</v>
      </c>
      <c r="F1373" s="41">
        <f t="shared" si="576"/>
        <v>0</v>
      </c>
      <c r="G1373" s="41">
        <f t="shared" si="576"/>
        <v>0</v>
      </c>
      <c r="H1373" s="41">
        <f t="shared" si="576"/>
        <v>0</v>
      </c>
      <c r="I1373" s="41">
        <f t="shared" si="576"/>
        <v>0</v>
      </c>
      <c r="J1373" s="5" t="e">
        <f t="shared" si="557"/>
        <v>#DIV/0!</v>
      </c>
      <c r="K1373" s="5" t="e">
        <f t="shared" si="558"/>
        <v>#DIV/0!</v>
      </c>
      <c r="L1373" s="5" t="e">
        <f t="shared" si="559"/>
        <v>#DIV/0!</v>
      </c>
      <c r="M1373" s="20"/>
      <c r="N1373" s="19">
        <f t="shared" si="522"/>
        <v>0</v>
      </c>
    </row>
    <row r="1374" spans="1:14" s="27" customFormat="1" ht="60" x14ac:dyDescent="0.25">
      <c r="A1374" s="105"/>
      <c r="B1374" s="64"/>
      <c r="C1374" s="63"/>
      <c r="D1374" s="9" t="s">
        <v>360</v>
      </c>
      <c r="E1374" s="41">
        <v>0</v>
      </c>
      <c r="F1374" s="41">
        <v>0</v>
      </c>
      <c r="G1374" s="41">
        <v>0</v>
      </c>
      <c r="H1374" s="41">
        <v>0</v>
      </c>
      <c r="I1374" s="41">
        <v>0</v>
      </c>
      <c r="J1374" s="5" t="e">
        <f t="shared" si="557"/>
        <v>#DIV/0!</v>
      </c>
      <c r="K1374" s="5" t="e">
        <f t="shared" si="558"/>
        <v>#DIV/0!</v>
      </c>
      <c r="L1374" s="5" t="e">
        <f t="shared" si="559"/>
        <v>#DIV/0!</v>
      </c>
      <c r="M1374" s="20"/>
      <c r="N1374" s="19">
        <f t="shared" si="522"/>
        <v>0</v>
      </c>
    </row>
    <row r="1375" spans="1:14" s="7" customFormat="1" x14ac:dyDescent="0.25">
      <c r="A1375" s="103" t="s">
        <v>362</v>
      </c>
      <c r="B1375" s="109" t="s">
        <v>363</v>
      </c>
      <c r="C1375" s="94" t="s">
        <v>19</v>
      </c>
      <c r="D1375" s="68" t="s">
        <v>2</v>
      </c>
      <c r="E1375" s="1">
        <f>E1376+E1378+E1380+E1381</f>
        <v>300</v>
      </c>
      <c r="F1375" s="1">
        <f>F1376+F1378+F1380+F1381</f>
        <v>300</v>
      </c>
      <c r="G1375" s="1">
        <f>G1376+G1378+G1380+G1381</f>
        <v>300</v>
      </c>
      <c r="H1375" s="1">
        <f>H1376+H1378+H1380+H1381</f>
        <v>300</v>
      </c>
      <c r="I1375" s="1">
        <f>I1376+I1378+I1380+I1381</f>
        <v>300</v>
      </c>
      <c r="J1375" s="5">
        <f t="shared" si="557"/>
        <v>100</v>
      </c>
      <c r="K1375" s="5">
        <f t="shared" si="558"/>
        <v>100</v>
      </c>
      <c r="L1375" s="5">
        <f t="shared" si="559"/>
        <v>100</v>
      </c>
      <c r="M1375" s="20"/>
      <c r="N1375" s="19">
        <f t="shared" si="522"/>
        <v>0</v>
      </c>
    </row>
    <row r="1376" spans="1:14" s="7" customFormat="1" x14ac:dyDescent="0.25">
      <c r="A1376" s="104"/>
      <c r="B1376" s="110"/>
      <c r="C1376" s="94"/>
      <c r="D1376" s="68" t="s">
        <v>3</v>
      </c>
      <c r="E1376" s="1">
        <v>300</v>
      </c>
      <c r="F1376" s="1">
        <v>300</v>
      </c>
      <c r="G1376" s="1">
        <v>300</v>
      </c>
      <c r="H1376" s="26">
        <v>300</v>
      </c>
      <c r="I1376" s="26">
        <v>300</v>
      </c>
      <c r="J1376" s="5">
        <f t="shared" si="557"/>
        <v>100</v>
      </c>
      <c r="K1376" s="5">
        <f t="shared" si="558"/>
        <v>100</v>
      </c>
      <c r="L1376" s="5">
        <f t="shared" si="559"/>
        <v>100</v>
      </c>
      <c r="M1376" s="20"/>
      <c r="N1376" s="19">
        <f t="shared" si="522"/>
        <v>0</v>
      </c>
    </row>
    <row r="1377" spans="1:14" s="7" customFormat="1" ht="30" x14ac:dyDescent="0.25">
      <c r="A1377" s="104"/>
      <c r="B1377" s="110"/>
      <c r="C1377" s="94"/>
      <c r="D1377" s="68" t="s">
        <v>759</v>
      </c>
      <c r="E1377" s="1"/>
      <c r="F1377" s="1"/>
      <c r="G1377" s="1"/>
      <c r="H1377" s="26"/>
      <c r="I1377" s="26"/>
      <c r="J1377" s="5"/>
      <c r="K1377" s="5"/>
      <c r="L1377" s="5"/>
      <c r="M1377" s="20"/>
      <c r="N1377" s="19"/>
    </row>
    <row r="1378" spans="1:14" s="7" customFormat="1" x14ac:dyDescent="0.25">
      <c r="A1378" s="104"/>
      <c r="B1378" s="110"/>
      <c r="C1378" s="94"/>
      <c r="D1378" s="68" t="s">
        <v>760</v>
      </c>
      <c r="E1378" s="1">
        <v>0</v>
      </c>
      <c r="F1378" s="1">
        <v>0</v>
      </c>
      <c r="G1378" s="1">
        <v>0</v>
      </c>
      <c r="H1378" s="26"/>
      <c r="I1378" s="26"/>
      <c r="J1378" s="5"/>
      <c r="K1378" s="5"/>
      <c r="L1378" s="5"/>
      <c r="M1378" s="20"/>
      <c r="N1378" s="19">
        <f t="shared" si="522"/>
        <v>0</v>
      </c>
    </row>
    <row r="1379" spans="1:14" s="7" customFormat="1" ht="30" x14ac:dyDescent="0.25">
      <c r="A1379" s="104"/>
      <c r="B1379" s="110"/>
      <c r="C1379" s="94"/>
      <c r="D1379" s="68" t="s">
        <v>761</v>
      </c>
      <c r="E1379" s="1"/>
      <c r="F1379" s="1"/>
      <c r="G1379" s="1"/>
      <c r="H1379" s="26"/>
      <c r="I1379" s="26"/>
      <c r="J1379" s="5"/>
      <c r="K1379" s="5"/>
      <c r="L1379" s="5"/>
      <c r="M1379" s="20"/>
      <c r="N1379" s="19"/>
    </row>
    <row r="1380" spans="1:14" s="7" customFormat="1" x14ac:dyDescent="0.25">
      <c r="A1380" s="104"/>
      <c r="B1380" s="110"/>
      <c r="C1380" s="94"/>
      <c r="D1380" s="68" t="s">
        <v>9</v>
      </c>
      <c r="E1380" s="1">
        <v>0</v>
      </c>
      <c r="F1380" s="1">
        <v>0</v>
      </c>
      <c r="G1380" s="1">
        <v>0</v>
      </c>
      <c r="H1380" s="26"/>
      <c r="I1380" s="26"/>
      <c r="J1380" s="5"/>
      <c r="K1380" s="5"/>
      <c r="L1380" s="5"/>
      <c r="M1380" s="20"/>
      <c r="N1380" s="19">
        <f t="shared" si="522"/>
        <v>0</v>
      </c>
    </row>
    <row r="1381" spans="1:14" s="7" customFormat="1" x14ac:dyDescent="0.25">
      <c r="A1381" s="105"/>
      <c r="B1381" s="111"/>
      <c r="C1381" s="94"/>
      <c r="D1381" s="68" t="s">
        <v>13</v>
      </c>
      <c r="E1381" s="1">
        <v>0</v>
      </c>
      <c r="F1381" s="1">
        <v>0</v>
      </c>
      <c r="G1381" s="1">
        <v>0</v>
      </c>
      <c r="H1381" s="26"/>
      <c r="I1381" s="26"/>
      <c r="J1381" s="5"/>
      <c r="K1381" s="5"/>
      <c r="L1381" s="5"/>
      <c r="M1381" s="20"/>
      <c r="N1381" s="19">
        <f t="shared" si="522"/>
        <v>0</v>
      </c>
    </row>
    <row r="1382" spans="1:14" s="7" customFormat="1" ht="15" hidden="1" customHeight="1" x14ac:dyDescent="0.25">
      <c r="A1382" s="103" t="s">
        <v>364</v>
      </c>
      <c r="B1382" s="109" t="s">
        <v>365</v>
      </c>
      <c r="C1382" s="106" t="s">
        <v>366</v>
      </c>
      <c r="D1382" s="68" t="s">
        <v>2</v>
      </c>
      <c r="E1382" s="1">
        <f>E1383</f>
        <v>0</v>
      </c>
      <c r="F1382" s="1">
        <f>F1383</f>
        <v>0</v>
      </c>
      <c r="G1382" s="1">
        <f>G1383</f>
        <v>0</v>
      </c>
      <c r="H1382" s="26"/>
      <c r="I1382" s="26"/>
      <c r="J1382" s="5" t="e">
        <f t="shared" si="557"/>
        <v>#DIV/0!</v>
      </c>
      <c r="K1382" s="5" t="e">
        <f t="shared" si="558"/>
        <v>#DIV/0!</v>
      </c>
      <c r="L1382" s="5" t="e">
        <f t="shared" si="559"/>
        <v>#DIV/0!</v>
      </c>
      <c r="M1382" s="20"/>
      <c r="N1382" s="19">
        <f t="shared" si="522"/>
        <v>0</v>
      </c>
    </row>
    <row r="1383" spans="1:14" s="7" customFormat="1" ht="15" hidden="1" customHeight="1" x14ac:dyDescent="0.25">
      <c r="A1383" s="104"/>
      <c r="B1383" s="110"/>
      <c r="C1383" s="107"/>
      <c r="D1383" s="68" t="s">
        <v>3</v>
      </c>
      <c r="E1383" s="1"/>
      <c r="F1383" s="1">
        <v>0</v>
      </c>
      <c r="G1383" s="1"/>
      <c r="H1383" s="26"/>
      <c r="I1383" s="26"/>
      <c r="J1383" s="5" t="e">
        <f t="shared" si="557"/>
        <v>#DIV/0!</v>
      </c>
      <c r="K1383" s="5" t="e">
        <f t="shared" si="558"/>
        <v>#DIV/0!</v>
      </c>
      <c r="L1383" s="5" t="e">
        <f t="shared" si="559"/>
        <v>#DIV/0!</v>
      </c>
      <c r="M1383" s="20"/>
      <c r="N1383" s="19">
        <f t="shared" si="522"/>
        <v>0</v>
      </c>
    </row>
    <row r="1384" spans="1:14" s="7" customFormat="1" ht="15" hidden="1" customHeight="1" x14ac:dyDescent="0.25">
      <c r="A1384" s="104"/>
      <c r="B1384" s="110"/>
      <c r="C1384" s="107"/>
      <c r="D1384" s="68" t="s">
        <v>4</v>
      </c>
      <c r="E1384" s="1">
        <v>0</v>
      </c>
      <c r="F1384" s="1">
        <v>0</v>
      </c>
      <c r="G1384" s="1">
        <v>0</v>
      </c>
      <c r="H1384" s="26"/>
      <c r="I1384" s="26"/>
      <c r="J1384" s="5" t="e">
        <f t="shared" si="557"/>
        <v>#DIV/0!</v>
      </c>
      <c r="K1384" s="5" t="e">
        <f t="shared" si="558"/>
        <v>#DIV/0!</v>
      </c>
      <c r="L1384" s="5" t="e">
        <f t="shared" si="559"/>
        <v>#DIV/0!</v>
      </c>
      <c r="M1384" s="20"/>
      <c r="N1384" s="19">
        <f t="shared" si="522"/>
        <v>0</v>
      </c>
    </row>
    <row r="1385" spans="1:14" s="7" customFormat="1" ht="15" hidden="1" customHeight="1" x14ac:dyDescent="0.25">
      <c r="A1385" s="104"/>
      <c r="B1385" s="110"/>
      <c r="C1385" s="107"/>
      <c r="D1385" s="68" t="s">
        <v>9</v>
      </c>
      <c r="E1385" s="1">
        <v>0</v>
      </c>
      <c r="F1385" s="1">
        <v>0</v>
      </c>
      <c r="G1385" s="1">
        <v>0</v>
      </c>
      <c r="H1385" s="26"/>
      <c r="I1385" s="26"/>
      <c r="J1385" s="5" t="e">
        <f t="shared" si="557"/>
        <v>#DIV/0!</v>
      </c>
      <c r="K1385" s="5" t="e">
        <f t="shared" si="558"/>
        <v>#DIV/0!</v>
      </c>
      <c r="L1385" s="5" t="e">
        <f t="shared" si="559"/>
        <v>#DIV/0!</v>
      </c>
      <c r="M1385" s="20"/>
      <c r="N1385" s="19">
        <f t="shared" si="522"/>
        <v>0</v>
      </c>
    </row>
    <row r="1386" spans="1:14" s="7" customFormat="1" ht="15" hidden="1" customHeight="1" x14ac:dyDescent="0.25">
      <c r="A1386" s="105"/>
      <c r="B1386" s="111"/>
      <c r="C1386" s="108"/>
      <c r="D1386" s="68" t="s">
        <v>13</v>
      </c>
      <c r="E1386" s="1">
        <v>0</v>
      </c>
      <c r="F1386" s="1">
        <v>0</v>
      </c>
      <c r="G1386" s="1">
        <v>0</v>
      </c>
      <c r="H1386" s="26"/>
      <c r="I1386" s="26"/>
      <c r="J1386" s="5" t="e">
        <f t="shared" si="557"/>
        <v>#DIV/0!</v>
      </c>
      <c r="K1386" s="5" t="e">
        <f t="shared" si="558"/>
        <v>#DIV/0!</v>
      </c>
      <c r="L1386" s="5" t="e">
        <f t="shared" si="559"/>
        <v>#DIV/0!</v>
      </c>
      <c r="M1386" s="20"/>
      <c r="N1386" s="19">
        <f t="shared" si="522"/>
        <v>0</v>
      </c>
    </row>
    <row r="1387" spans="1:14" s="7" customFormat="1" ht="15" hidden="1" customHeight="1" x14ac:dyDescent="0.25">
      <c r="A1387" s="91" t="s">
        <v>367</v>
      </c>
      <c r="B1387" s="71" t="s">
        <v>368</v>
      </c>
      <c r="C1387" s="94" t="s">
        <v>19</v>
      </c>
      <c r="D1387" s="68" t="s">
        <v>2</v>
      </c>
      <c r="E1387" s="1">
        <f>E1388+E1389+E1390+E1391</f>
        <v>0</v>
      </c>
      <c r="F1387" s="1">
        <f>F1388+F1389+F1390+F1391</f>
        <v>0</v>
      </c>
      <c r="G1387" s="1">
        <f>G1388+G1389+G1390+G1391</f>
        <v>0</v>
      </c>
      <c r="H1387" s="26"/>
      <c r="I1387" s="26"/>
      <c r="J1387" s="5" t="e">
        <f t="shared" si="557"/>
        <v>#DIV/0!</v>
      </c>
      <c r="K1387" s="5" t="e">
        <f t="shared" si="558"/>
        <v>#DIV/0!</v>
      </c>
      <c r="L1387" s="5" t="e">
        <f t="shared" si="559"/>
        <v>#DIV/0!</v>
      </c>
      <c r="M1387" s="20"/>
      <c r="N1387" s="19">
        <f t="shared" si="522"/>
        <v>0</v>
      </c>
    </row>
    <row r="1388" spans="1:14" s="7" customFormat="1" ht="15" hidden="1" customHeight="1" x14ac:dyDescent="0.25">
      <c r="A1388" s="91"/>
      <c r="B1388" s="71"/>
      <c r="C1388" s="94"/>
      <c r="D1388" s="68" t="s">
        <v>3</v>
      </c>
      <c r="E1388" s="1"/>
      <c r="F1388" s="1"/>
      <c r="G1388" s="1"/>
      <c r="H1388" s="26"/>
      <c r="I1388" s="26"/>
      <c r="J1388" s="5" t="e">
        <f t="shared" si="557"/>
        <v>#DIV/0!</v>
      </c>
      <c r="K1388" s="5" t="e">
        <f t="shared" si="558"/>
        <v>#DIV/0!</v>
      </c>
      <c r="L1388" s="5" t="e">
        <f t="shared" si="559"/>
        <v>#DIV/0!</v>
      </c>
      <c r="M1388" s="20"/>
      <c r="N1388" s="19">
        <f t="shared" si="522"/>
        <v>0</v>
      </c>
    </row>
    <row r="1389" spans="1:14" s="7" customFormat="1" ht="15" hidden="1" customHeight="1" x14ac:dyDescent="0.25">
      <c r="A1389" s="91"/>
      <c r="B1389" s="71"/>
      <c r="C1389" s="94"/>
      <c r="D1389" s="68" t="s">
        <v>4</v>
      </c>
      <c r="E1389" s="1">
        <v>0</v>
      </c>
      <c r="F1389" s="1">
        <v>0</v>
      </c>
      <c r="G1389" s="1">
        <v>0</v>
      </c>
      <c r="H1389" s="26"/>
      <c r="I1389" s="26"/>
      <c r="J1389" s="5"/>
      <c r="K1389" s="5"/>
      <c r="L1389" s="5"/>
      <c r="M1389" s="20"/>
      <c r="N1389" s="19">
        <f t="shared" ref="N1389:N1474" si="577">G1389-H1389</f>
        <v>0</v>
      </c>
    </row>
    <row r="1390" spans="1:14" s="7" customFormat="1" ht="15" hidden="1" customHeight="1" x14ac:dyDescent="0.25">
      <c r="A1390" s="91"/>
      <c r="B1390" s="71"/>
      <c r="C1390" s="94"/>
      <c r="D1390" s="68" t="s">
        <v>9</v>
      </c>
      <c r="E1390" s="1">
        <v>0</v>
      </c>
      <c r="F1390" s="1">
        <v>0</v>
      </c>
      <c r="G1390" s="1">
        <v>0</v>
      </c>
      <c r="H1390" s="26"/>
      <c r="I1390" s="26"/>
      <c r="J1390" s="5"/>
      <c r="K1390" s="5"/>
      <c r="L1390" s="5"/>
      <c r="M1390" s="20"/>
      <c r="N1390" s="19">
        <f t="shared" si="577"/>
        <v>0</v>
      </c>
    </row>
    <row r="1391" spans="1:14" s="7" customFormat="1" ht="15" hidden="1" customHeight="1" x14ac:dyDescent="0.25">
      <c r="A1391" s="91"/>
      <c r="B1391" s="71"/>
      <c r="C1391" s="94"/>
      <c r="D1391" s="68" t="s">
        <v>13</v>
      </c>
      <c r="E1391" s="1">
        <v>0</v>
      </c>
      <c r="F1391" s="1">
        <v>0</v>
      </c>
      <c r="G1391" s="1">
        <v>0</v>
      </c>
      <c r="H1391" s="26"/>
      <c r="I1391" s="26"/>
      <c r="J1391" s="5"/>
      <c r="K1391" s="5"/>
      <c r="L1391" s="5"/>
      <c r="M1391" s="20"/>
      <c r="N1391" s="19">
        <f t="shared" si="577"/>
        <v>0</v>
      </c>
    </row>
    <row r="1392" spans="1:14" s="7" customFormat="1" ht="15" hidden="1" customHeight="1" x14ac:dyDescent="0.25">
      <c r="A1392" s="91" t="s">
        <v>364</v>
      </c>
      <c r="B1392" s="71" t="s">
        <v>369</v>
      </c>
      <c r="C1392" s="94" t="s">
        <v>370</v>
      </c>
      <c r="D1392" s="68" t="s">
        <v>2</v>
      </c>
      <c r="E1392" s="1">
        <f>E1393</f>
        <v>0</v>
      </c>
      <c r="F1392" s="1">
        <f>F1393+F1394+F1395+F1396</f>
        <v>0</v>
      </c>
      <c r="G1392" s="1">
        <f>G1393</f>
        <v>0</v>
      </c>
      <c r="H1392" s="26"/>
      <c r="I1392" s="26"/>
      <c r="J1392" s="5" t="e">
        <f t="shared" si="557"/>
        <v>#DIV/0!</v>
      </c>
      <c r="K1392" s="5" t="e">
        <f t="shared" si="558"/>
        <v>#DIV/0!</v>
      </c>
      <c r="L1392" s="5" t="e">
        <f t="shared" si="559"/>
        <v>#DIV/0!</v>
      </c>
      <c r="M1392" s="20"/>
      <c r="N1392" s="19">
        <f t="shared" si="577"/>
        <v>0</v>
      </c>
    </row>
    <row r="1393" spans="1:14" s="7" customFormat="1" ht="15" hidden="1" customHeight="1" x14ac:dyDescent="0.25">
      <c r="A1393" s="91"/>
      <c r="B1393" s="71"/>
      <c r="C1393" s="94"/>
      <c r="D1393" s="68" t="s">
        <v>3</v>
      </c>
      <c r="E1393" s="1"/>
      <c r="F1393" s="1"/>
      <c r="G1393" s="1"/>
      <c r="H1393" s="26"/>
      <c r="I1393" s="26"/>
      <c r="J1393" s="5" t="e">
        <f t="shared" si="557"/>
        <v>#DIV/0!</v>
      </c>
      <c r="K1393" s="5" t="e">
        <f t="shared" si="558"/>
        <v>#DIV/0!</v>
      </c>
      <c r="L1393" s="5" t="e">
        <f t="shared" si="559"/>
        <v>#DIV/0!</v>
      </c>
      <c r="M1393" s="20"/>
      <c r="N1393" s="19">
        <f t="shared" si="577"/>
        <v>0</v>
      </c>
    </row>
    <row r="1394" spans="1:14" s="7" customFormat="1" ht="15" hidden="1" customHeight="1" x14ac:dyDescent="0.25">
      <c r="A1394" s="91"/>
      <c r="B1394" s="71"/>
      <c r="C1394" s="94"/>
      <c r="D1394" s="68" t="s">
        <v>4</v>
      </c>
      <c r="E1394" s="1">
        <v>0</v>
      </c>
      <c r="F1394" s="1">
        <v>0</v>
      </c>
      <c r="G1394" s="1">
        <v>0</v>
      </c>
      <c r="H1394" s="26"/>
      <c r="I1394" s="26"/>
      <c r="J1394" s="5"/>
      <c r="K1394" s="5"/>
      <c r="L1394" s="5"/>
      <c r="M1394" s="20"/>
      <c r="N1394" s="19">
        <f t="shared" si="577"/>
        <v>0</v>
      </c>
    </row>
    <row r="1395" spans="1:14" s="7" customFormat="1" ht="15" hidden="1" customHeight="1" x14ac:dyDescent="0.25">
      <c r="A1395" s="91"/>
      <c r="B1395" s="71"/>
      <c r="C1395" s="94"/>
      <c r="D1395" s="68" t="s">
        <v>9</v>
      </c>
      <c r="E1395" s="1">
        <v>0</v>
      </c>
      <c r="F1395" s="1">
        <v>0</v>
      </c>
      <c r="G1395" s="1">
        <v>0</v>
      </c>
      <c r="H1395" s="26"/>
      <c r="I1395" s="26"/>
      <c r="J1395" s="5"/>
      <c r="K1395" s="5"/>
      <c r="L1395" s="5"/>
      <c r="M1395" s="20"/>
      <c r="N1395" s="19">
        <f t="shared" si="577"/>
        <v>0</v>
      </c>
    </row>
    <row r="1396" spans="1:14" s="7" customFormat="1" ht="15" hidden="1" customHeight="1" x14ac:dyDescent="0.25">
      <c r="A1396" s="91"/>
      <c r="B1396" s="71"/>
      <c r="C1396" s="94"/>
      <c r="D1396" s="68" t="s">
        <v>13</v>
      </c>
      <c r="E1396" s="1">
        <v>0</v>
      </c>
      <c r="F1396" s="1">
        <v>0</v>
      </c>
      <c r="G1396" s="1">
        <v>0</v>
      </c>
      <c r="H1396" s="26"/>
      <c r="I1396" s="26"/>
      <c r="J1396" s="5"/>
      <c r="K1396" s="5"/>
      <c r="L1396" s="5"/>
      <c r="M1396" s="20"/>
      <c r="N1396" s="19">
        <f t="shared" si="577"/>
        <v>0</v>
      </c>
    </row>
    <row r="1397" spans="1:14" s="7" customFormat="1" x14ac:dyDescent="0.25">
      <c r="A1397" s="91" t="s">
        <v>371</v>
      </c>
      <c r="B1397" s="71" t="s">
        <v>372</v>
      </c>
      <c r="C1397" s="94" t="s">
        <v>216</v>
      </c>
      <c r="D1397" s="68" t="s">
        <v>2</v>
      </c>
      <c r="E1397" s="1">
        <f>E1398+E1400+E1402+E1403</f>
        <v>72899.7</v>
      </c>
      <c r="F1397" s="1">
        <f>F1398+F1400+F1402+F1403</f>
        <v>72899.7</v>
      </c>
      <c r="G1397" s="1">
        <f>G1398+G1400+G1402+G1403</f>
        <v>72899.7</v>
      </c>
      <c r="H1397" s="1">
        <f>H1398+H1400+H1402+H1403</f>
        <v>72899.7</v>
      </c>
      <c r="I1397" s="1">
        <f>I1398+I1400+I1402+I1403</f>
        <v>72899.7</v>
      </c>
      <c r="J1397" s="5">
        <f t="shared" ref="J1397:J1485" si="578">I1397/E1397*100</f>
        <v>100</v>
      </c>
      <c r="K1397" s="5">
        <f t="shared" ref="K1397:K1485" si="579">I1397/F1397*100</f>
        <v>100</v>
      </c>
      <c r="L1397" s="5">
        <f t="shared" ref="L1397:L1485" si="580">H1397/G1397*100</f>
        <v>100</v>
      </c>
      <c r="M1397" s="20"/>
      <c r="N1397" s="19">
        <f t="shared" si="577"/>
        <v>0</v>
      </c>
    </row>
    <row r="1398" spans="1:14" s="7" customFormat="1" x14ac:dyDescent="0.25">
      <c r="A1398" s="91"/>
      <c r="B1398" s="71"/>
      <c r="C1398" s="94"/>
      <c r="D1398" s="68" t="s">
        <v>3</v>
      </c>
      <c r="E1398" s="1">
        <f>E1405+E1412+E1419+E1426+E1433</f>
        <v>72899.7</v>
      </c>
      <c r="F1398" s="1">
        <f>F1405+F1412+F1419+F1426+F1433</f>
        <v>72899.7</v>
      </c>
      <c r="G1398" s="1">
        <f>G1405+G1412+G1419+G1426+G1433</f>
        <v>72899.7</v>
      </c>
      <c r="H1398" s="1">
        <f>H1405+H1412+H1419+H1426+H1433</f>
        <v>72899.7</v>
      </c>
      <c r="I1398" s="1">
        <f>I1405+I1412+I1419+I1426+I1433</f>
        <v>72899.7</v>
      </c>
      <c r="J1398" s="5">
        <f t="shared" si="578"/>
        <v>100</v>
      </c>
      <c r="K1398" s="5">
        <f t="shared" si="579"/>
        <v>100</v>
      </c>
      <c r="L1398" s="5">
        <f t="shared" si="580"/>
        <v>100</v>
      </c>
      <c r="M1398" s="20"/>
      <c r="N1398" s="19">
        <f t="shared" si="577"/>
        <v>0</v>
      </c>
    </row>
    <row r="1399" spans="1:14" s="7" customFormat="1" ht="30" x14ac:dyDescent="0.25">
      <c r="A1399" s="91"/>
      <c r="B1399" s="71"/>
      <c r="C1399" s="94"/>
      <c r="D1399" s="68" t="s">
        <v>759</v>
      </c>
      <c r="E1399" s="1"/>
      <c r="F1399" s="1"/>
      <c r="G1399" s="1"/>
      <c r="H1399" s="1"/>
      <c r="I1399" s="1"/>
      <c r="J1399" s="5"/>
      <c r="K1399" s="5"/>
      <c r="L1399" s="5"/>
      <c r="M1399" s="20"/>
      <c r="N1399" s="19"/>
    </row>
    <row r="1400" spans="1:14" s="7" customFormat="1" x14ac:dyDescent="0.25">
      <c r="A1400" s="91"/>
      <c r="B1400" s="71"/>
      <c r="C1400" s="94"/>
      <c r="D1400" s="68" t="s">
        <v>760</v>
      </c>
      <c r="E1400" s="1">
        <f>E1407+E1414+E1421</f>
        <v>0</v>
      </c>
      <c r="F1400" s="1">
        <v>0</v>
      </c>
      <c r="G1400" s="1">
        <f>G1407+G1414+G1421</f>
        <v>0</v>
      </c>
      <c r="H1400" s="1">
        <f>H1407+H1414+H1421</f>
        <v>0</v>
      </c>
      <c r="I1400" s="1">
        <f>I1407+I1414+I1421</f>
        <v>0</v>
      </c>
      <c r="J1400" s="5"/>
      <c r="K1400" s="5"/>
      <c r="L1400" s="5"/>
      <c r="M1400" s="20"/>
      <c r="N1400" s="19">
        <f t="shared" si="577"/>
        <v>0</v>
      </c>
    </row>
    <row r="1401" spans="1:14" s="7" customFormat="1" ht="30" x14ac:dyDescent="0.25">
      <c r="A1401" s="91"/>
      <c r="B1401" s="71"/>
      <c r="C1401" s="94"/>
      <c r="D1401" s="68" t="s">
        <v>761</v>
      </c>
      <c r="E1401" s="1"/>
      <c r="F1401" s="1"/>
      <c r="G1401" s="1"/>
      <c r="H1401" s="1"/>
      <c r="I1401" s="1"/>
      <c r="J1401" s="5"/>
      <c r="K1401" s="5"/>
      <c r="L1401" s="5"/>
      <c r="M1401" s="20"/>
      <c r="N1401" s="19"/>
    </row>
    <row r="1402" spans="1:14" s="7" customFormat="1" x14ac:dyDescent="0.25">
      <c r="A1402" s="91"/>
      <c r="B1402" s="71"/>
      <c r="C1402" s="94"/>
      <c r="D1402" s="68" t="s">
        <v>9</v>
      </c>
      <c r="E1402" s="1">
        <v>0</v>
      </c>
      <c r="F1402" s="1">
        <v>0</v>
      </c>
      <c r="G1402" s="1">
        <v>0</v>
      </c>
      <c r="H1402" s="1">
        <v>0</v>
      </c>
      <c r="I1402" s="1">
        <v>0</v>
      </c>
      <c r="J1402" s="5"/>
      <c r="K1402" s="5"/>
      <c r="L1402" s="5"/>
      <c r="M1402" s="20"/>
      <c r="N1402" s="19">
        <f t="shared" si="577"/>
        <v>0</v>
      </c>
    </row>
    <row r="1403" spans="1:14" s="7" customFormat="1" x14ac:dyDescent="0.25">
      <c r="A1403" s="91"/>
      <c r="B1403" s="71"/>
      <c r="C1403" s="94"/>
      <c r="D1403" s="68" t="s">
        <v>13</v>
      </c>
      <c r="E1403" s="1">
        <v>0</v>
      </c>
      <c r="F1403" s="1">
        <v>0</v>
      </c>
      <c r="G1403" s="1">
        <v>0</v>
      </c>
      <c r="H1403" s="1">
        <v>0</v>
      </c>
      <c r="I1403" s="1">
        <v>0</v>
      </c>
      <c r="J1403" s="5"/>
      <c r="K1403" s="5"/>
      <c r="L1403" s="5"/>
      <c r="M1403" s="20"/>
      <c r="N1403" s="19">
        <f t="shared" si="577"/>
        <v>0</v>
      </c>
    </row>
    <row r="1404" spans="1:14" s="7" customFormat="1" x14ac:dyDescent="0.25">
      <c r="A1404" s="91" t="s">
        <v>373</v>
      </c>
      <c r="B1404" s="71" t="s">
        <v>374</v>
      </c>
      <c r="C1404" s="94" t="s">
        <v>375</v>
      </c>
      <c r="D1404" s="68" t="s">
        <v>2</v>
      </c>
      <c r="E1404" s="1">
        <f>E1405+E1407+E1409+E1410</f>
        <v>5896.3</v>
      </c>
      <c r="F1404" s="1">
        <f>F1405+F1407+F1409+F1410</f>
        <v>5896.3</v>
      </c>
      <c r="G1404" s="1">
        <f>G1405+G1407+G1409+G1410</f>
        <v>5896.3</v>
      </c>
      <c r="H1404" s="1">
        <f>H1405+H1407+H1409+H1410</f>
        <v>5896.3</v>
      </c>
      <c r="I1404" s="1">
        <f>I1405+I1407+I1409+I1410</f>
        <v>5896.3</v>
      </c>
      <c r="J1404" s="5">
        <f t="shared" si="578"/>
        <v>100</v>
      </c>
      <c r="K1404" s="5">
        <f t="shared" si="579"/>
        <v>100</v>
      </c>
      <c r="L1404" s="5">
        <f t="shared" si="580"/>
        <v>100</v>
      </c>
      <c r="M1404" s="20"/>
      <c r="N1404" s="19">
        <f t="shared" si="577"/>
        <v>0</v>
      </c>
    </row>
    <row r="1405" spans="1:14" s="7" customFormat="1" x14ac:dyDescent="0.25">
      <c r="A1405" s="91"/>
      <c r="B1405" s="71"/>
      <c r="C1405" s="70"/>
      <c r="D1405" s="68" t="s">
        <v>3</v>
      </c>
      <c r="E1405" s="1">
        <v>5896.3</v>
      </c>
      <c r="F1405" s="1">
        <v>5896.3</v>
      </c>
      <c r="G1405" s="1">
        <v>5896.3</v>
      </c>
      <c r="H1405" s="1">
        <v>5896.3</v>
      </c>
      <c r="I1405" s="1">
        <v>5896.3</v>
      </c>
      <c r="J1405" s="5">
        <f t="shared" si="578"/>
        <v>100</v>
      </c>
      <c r="K1405" s="5">
        <f t="shared" si="579"/>
        <v>100</v>
      </c>
      <c r="L1405" s="5">
        <f t="shared" si="580"/>
        <v>100</v>
      </c>
      <c r="M1405" s="20"/>
      <c r="N1405" s="19">
        <f t="shared" si="577"/>
        <v>0</v>
      </c>
    </row>
    <row r="1406" spans="1:14" s="7" customFormat="1" ht="30" x14ac:dyDescent="0.25">
      <c r="A1406" s="91"/>
      <c r="B1406" s="71"/>
      <c r="C1406" s="70"/>
      <c r="D1406" s="68" t="s">
        <v>759</v>
      </c>
      <c r="E1406" s="1"/>
      <c r="F1406" s="1"/>
      <c r="G1406" s="1"/>
      <c r="H1406" s="1"/>
      <c r="I1406" s="1"/>
      <c r="J1406" s="5"/>
      <c r="K1406" s="5"/>
      <c r="L1406" s="5"/>
      <c r="M1406" s="20"/>
      <c r="N1406" s="19"/>
    </row>
    <row r="1407" spans="1:14" s="7" customFormat="1" x14ac:dyDescent="0.25">
      <c r="A1407" s="91"/>
      <c r="B1407" s="71"/>
      <c r="C1407" s="70"/>
      <c r="D1407" s="68" t="s">
        <v>760</v>
      </c>
      <c r="E1407" s="1">
        <v>0</v>
      </c>
      <c r="F1407" s="1">
        <v>0</v>
      </c>
      <c r="G1407" s="1">
        <v>0</v>
      </c>
      <c r="H1407" s="1">
        <v>0</v>
      </c>
      <c r="I1407" s="1">
        <v>0</v>
      </c>
      <c r="J1407" s="5"/>
      <c r="K1407" s="5"/>
      <c r="L1407" s="5"/>
      <c r="M1407" s="20"/>
      <c r="N1407" s="19">
        <f t="shared" si="577"/>
        <v>0</v>
      </c>
    </row>
    <row r="1408" spans="1:14" s="7" customFormat="1" ht="30" x14ac:dyDescent="0.25">
      <c r="A1408" s="91"/>
      <c r="B1408" s="71"/>
      <c r="C1408" s="70"/>
      <c r="D1408" s="68" t="s">
        <v>761</v>
      </c>
      <c r="E1408" s="1"/>
      <c r="F1408" s="1"/>
      <c r="G1408" s="1"/>
      <c r="H1408" s="1"/>
      <c r="I1408" s="1"/>
      <c r="J1408" s="5"/>
      <c r="K1408" s="5"/>
      <c r="L1408" s="5"/>
      <c r="M1408" s="20"/>
      <c r="N1408" s="19"/>
    </row>
    <row r="1409" spans="1:14" s="7" customFormat="1" x14ac:dyDescent="0.25">
      <c r="A1409" s="91"/>
      <c r="B1409" s="71"/>
      <c r="C1409" s="70"/>
      <c r="D1409" s="68" t="s">
        <v>9</v>
      </c>
      <c r="E1409" s="1">
        <v>0</v>
      </c>
      <c r="F1409" s="1">
        <v>0</v>
      </c>
      <c r="G1409" s="1">
        <v>0</v>
      </c>
      <c r="H1409" s="1">
        <v>0</v>
      </c>
      <c r="I1409" s="1">
        <v>0</v>
      </c>
      <c r="J1409" s="5"/>
      <c r="K1409" s="5"/>
      <c r="L1409" s="5"/>
      <c r="M1409" s="20"/>
      <c r="N1409" s="19">
        <f t="shared" si="577"/>
        <v>0</v>
      </c>
    </row>
    <row r="1410" spans="1:14" s="7" customFormat="1" x14ac:dyDescent="0.25">
      <c r="A1410" s="91"/>
      <c r="B1410" s="71"/>
      <c r="C1410" s="70"/>
      <c r="D1410" s="68" t="s">
        <v>13</v>
      </c>
      <c r="E1410" s="1">
        <v>0</v>
      </c>
      <c r="F1410" s="1">
        <v>0</v>
      </c>
      <c r="G1410" s="1">
        <v>0</v>
      </c>
      <c r="H1410" s="1">
        <v>0</v>
      </c>
      <c r="I1410" s="1">
        <v>0</v>
      </c>
      <c r="J1410" s="5"/>
      <c r="K1410" s="5"/>
      <c r="L1410" s="5"/>
      <c r="M1410" s="20"/>
      <c r="N1410" s="19">
        <f t="shared" si="577"/>
        <v>0</v>
      </c>
    </row>
    <row r="1411" spans="1:14" s="7" customFormat="1" x14ac:dyDescent="0.25">
      <c r="A1411" s="91" t="s">
        <v>376</v>
      </c>
      <c r="B1411" s="71" t="s">
        <v>377</v>
      </c>
      <c r="C1411" s="94" t="s">
        <v>104</v>
      </c>
      <c r="D1411" s="68" t="s">
        <v>2</v>
      </c>
      <c r="E1411" s="1">
        <f>E1412+E1414+E1416+E1417</f>
        <v>4393</v>
      </c>
      <c r="F1411" s="1">
        <f>F1412+F1414+F1416+F1417</f>
        <v>4393</v>
      </c>
      <c r="G1411" s="1">
        <f>G1412+G1414+G1416+G1417</f>
        <v>4393</v>
      </c>
      <c r="H1411" s="1">
        <f>H1412+H1414+H1416+H1417</f>
        <v>4393</v>
      </c>
      <c r="I1411" s="1">
        <f>I1412+I1414+I1416+I1417</f>
        <v>4393</v>
      </c>
      <c r="J1411" s="5">
        <f t="shared" si="578"/>
        <v>100</v>
      </c>
      <c r="K1411" s="5">
        <f t="shared" si="579"/>
        <v>100</v>
      </c>
      <c r="L1411" s="5">
        <f t="shared" si="580"/>
        <v>100</v>
      </c>
      <c r="M1411" s="20"/>
      <c r="N1411" s="19">
        <f t="shared" si="577"/>
        <v>0</v>
      </c>
    </row>
    <row r="1412" spans="1:14" s="7" customFormat="1" x14ac:dyDescent="0.25">
      <c r="A1412" s="91"/>
      <c r="B1412" s="71"/>
      <c r="C1412" s="94"/>
      <c r="D1412" s="68" t="s">
        <v>3</v>
      </c>
      <c r="E1412" s="1">
        <v>4393</v>
      </c>
      <c r="F1412" s="1">
        <v>4393</v>
      </c>
      <c r="G1412" s="1">
        <v>4393</v>
      </c>
      <c r="H1412" s="1">
        <v>4393</v>
      </c>
      <c r="I1412" s="1">
        <v>4393</v>
      </c>
      <c r="J1412" s="5">
        <f t="shared" si="578"/>
        <v>100</v>
      </c>
      <c r="K1412" s="5">
        <f t="shared" si="579"/>
        <v>100</v>
      </c>
      <c r="L1412" s="5">
        <f t="shared" si="580"/>
        <v>100</v>
      </c>
      <c r="M1412" s="20"/>
      <c r="N1412" s="19">
        <f t="shared" si="577"/>
        <v>0</v>
      </c>
    </row>
    <row r="1413" spans="1:14" s="7" customFormat="1" ht="30" x14ac:dyDescent="0.25">
      <c r="A1413" s="91"/>
      <c r="B1413" s="71"/>
      <c r="C1413" s="94"/>
      <c r="D1413" s="68" t="s">
        <v>759</v>
      </c>
      <c r="E1413" s="1"/>
      <c r="F1413" s="1"/>
      <c r="G1413" s="1"/>
      <c r="H1413" s="1"/>
      <c r="I1413" s="1"/>
      <c r="J1413" s="5"/>
      <c r="K1413" s="5"/>
      <c r="L1413" s="5"/>
      <c r="M1413" s="20"/>
      <c r="N1413" s="19"/>
    </row>
    <row r="1414" spans="1:14" s="7" customFormat="1" x14ac:dyDescent="0.25">
      <c r="A1414" s="91"/>
      <c r="B1414" s="71"/>
      <c r="C1414" s="94"/>
      <c r="D1414" s="68" t="s">
        <v>760</v>
      </c>
      <c r="E1414" s="1">
        <v>0</v>
      </c>
      <c r="F1414" s="1">
        <v>0</v>
      </c>
      <c r="G1414" s="1">
        <v>0</v>
      </c>
      <c r="H1414" s="1">
        <v>0</v>
      </c>
      <c r="I1414" s="1">
        <v>0</v>
      </c>
      <c r="J1414" s="5"/>
      <c r="K1414" s="5"/>
      <c r="L1414" s="5"/>
      <c r="M1414" s="20"/>
      <c r="N1414" s="19">
        <f t="shared" si="577"/>
        <v>0</v>
      </c>
    </row>
    <row r="1415" spans="1:14" s="7" customFormat="1" ht="30" x14ac:dyDescent="0.25">
      <c r="A1415" s="91"/>
      <c r="B1415" s="71"/>
      <c r="C1415" s="94"/>
      <c r="D1415" s="68" t="s">
        <v>761</v>
      </c>
      <c r="E1415" s="1"/>
      <c r="F1415" s="1"/>
      <c r="G1415" s="1"/>
      <c r="H1415" s="1"/>
      <c r="I1415" s="1"/>
      <c r="J1415" s="5"/>
      <c r="K1415" s="5"/>
      <c r="L1415" s="5"/>
      <c r="M1415" s="20"/>
      <c r="N1415" s="19"/>
    </row>
    <row r="1416" spans="1:14" s="7" customFormat="1" x14ac:dyDescent="0.25">
      <c r="A1416" s="91"/>
      <c r="B1416" s="71"/>
      <c r="C1416" s="94"/>
      <c r="D1416" s="68" t="s">
        <v>9</v>
      </c>
      <c r="E1416" s="1">
        <v>0</v>
      </c>
      <c r="F1416" s="1">
        <v>0</v>
      </c>
      <c r="G1416" s="1">
        <v>0</v>
      </c>
      <c r="H1416" s="1">
        <v>0</v>
      </c>
      <c r="I1416" s="1">
        <v>0</v>
      </c>
      <c r="J1416" s="5"/>
      <c r="K1416" s="5"/>
      <c r="L1416" s="5"/>
      <c r="M1416" s="20"/>
      <c r="N1416" s="19">
        <f t="shared" si="577"/>
        <v>0</v>
      </c>
    </row>
    <row r="1417" spans="1:14" s="7" customFormat="1" x14ac:dyDescent="0.25">
      <c r="A1417" s="91"/>
      <c r="B1417" s="71"/>
      <c r="C1417" s="94"/>
      <c r="D1417" s="68" t="s">
        <v>13</v>
      </c>
      <c r="E1417" s="1">
        <v>0</v>
      </c>
      <c r="F1417" s="1">
        <v>0</v>
      </c>
      <c r="G1417" s="1">
        <v>0</v>
      </c>
      <c r="H1417" s="1">
        <v>0</v>
      </c>
      <c r="I1417" s="1">
        <v>0</v>
      </c>
      <c r="J1417" s="5"/>
      <c r="K1417" s="5"/>
      <c r="L1417" s="5"/>
      <c r="M1417" s="20"/>
      <c r="N1417" s="19">
        <f t="shared" si="577"/>
        <v>0</v>
      </c>
    </row>
    <row r="1418" spans="1:14" s="7" customFormat="1" x14ac:dyDescent="0.25">
      <c r="A1418" s="91" t="s">
        <v>378</v>
      </c>
      <c r="B1418" s="71" t="s">
        <v>379</v>
      </c>
      <c r="C1418" s="94" t="s">
        <v>88</v>
      </c>
      <c r="D1418" s="68" t="s">
        <v>2</v>
      </c>
      <c r="E1418" s="1">
        <f>E1419+E1421+E1423+E1424</f>
        <v>2067</v>
      </c>
      <c r="F1418" s="1">
        <f>F1419+F1421+F1423+F1424</f>
        <v>2067</v>
      </c>
      <c r="G1418" s="1">
        <f>G1419+G1421+G1423+G1424</f>
        <v>2067</v>
      </c>
      <c r="H1418" s="1">
        <f>H1419+H1421+H1423+H1424</f>
        <v>2067</v>
      </c>
      <c r="I1418" s="1">
        <f>I1419+I1421+I1423+I1424</f>
        <v>2067</v>
      </c>
      <c r="J1418" s="5">
        <f t="shared" si="578"/>
        <v>100</v>
      </c>
      <c r="K1418" s="5">
        <f t="shared" si="579"/>
        <v>100</v>
      </c>
      <c r="L1418" s="5">
        <f t="shared" si="580"/>
        <v>100</v>
      </c>
      <c r="M1418" s="20"/>
      <c r="N1418" s="19">
        <f t="shared" si="577"/>
        <v>0</v>
      </c>
    </row>
    <row r="1419" spans="1:14" s="7" customFormat="1" x14ac:dyDescent="0.25">
      <c r="A1419" s="91"/>
      <c r="B1419" s="71"/>
      <c r="C1419" s="94"/>
      <c r="D1419" s="68" t="s">
        <v>3</v>
      </c>
      <c r="E1419" s="1">
        <v>2067</v>
      </c>
      <c r="F1419" s="1">
        <v>2067</v>
      </c>
      <c r="G1419" s="1">
        <v>2067</v>
      </c>
      <c r="H1419" s="1">
        <v>2067</v>
      </c>
      <c r="I1419" s="1">
        <v>2067</v>
      </c>
      <c r="J1419" s="5">
        <f t="shared" si="578"/>
        <v>100</v>
      </c>
      <c r="K1419" s="5">
        <f t="shared" si="579"/>
        <v>100</v>
      </c>
      <c r="L1419" s="5">
        <f t="shared" si="580"/>
        <v>100</v>
      </c>
      <c r="M1419" s="20"/>
      <c r="N1419" s="19">
        <f t="shared" si="577"/>
        <v>0</v>
      </c>
    </row>
    <row r="1420" spans="1:14" s="7" customFormat="1" ht="30" x14ac:dyDescent="0.25">
      <c r="A1420" s="91"/>
      <c r="B1420" s="71"/>
      <c r="C1420" s="94"/>
      <c r="D1420" s="68" t="s">
        <v>759</v>
      </c>
      <c r="E1420" s="1"/>
      <c r="F1420" s="1"/>
      <c r="G1420" s="1"/>
      <c r="H1420" s="1"/>
      <c r="I1420" s="1"/>
      <c r="J1420" s="5"/>
      <c r="K1420" s="5"/>
      <c r="L1420" s="5"/>
      <c r="M1420" s="20"/>
      <c r="N1420" s="19"/>
    </row>
    <row r="1421" spans="1:14" s="7" customFormat="1" x14ac:dyDescent="0.25">
      <c r="A1421" s="91"/>
      <c r="B1421" s="71"/>
      <c r="C1421" s="94"/>
      <c r="D1421" s="68" t="s">
        <v>760</v>
      </c>
      <c r="E1421" s="1">
        <v>0</v>
      </c>
      <c r="F1421" s="1">
        <v>0</v>
      </c>
      <c r="G1421" s="1">
        <v>0</v>
      </c>
      <c r="H1421" s="1">
        <v>0</v>
      </c>
      <c r="I1421" s="1">
        <v>0</v>
      </c>
      <c r="J1421" s="5"/>
      <c r="K1421" s="5"/>
      <c r="L1421" s="5"/>
      <c r="M1421" s="20"/>
      <c r="N1421" s="19">
        <f t="shared" si="577"/>
        <v>0</v>
      </c>
    </row>
    <row r="1422" spans="1:14" s="7" customFormat="1" ht="30" x14ac:dyDescent="0.25">
      <c r="A1422" s="91"/>
      <c r="B1422" s="71"/>
      <c r="C1422" s="94"/>
      <c r="D1422" s="68" t="s">
        <v>761</v>
      </c>
      <c r="E1422" s="1"/>
      <c r="F1422" s="1"/>
      <c r="G1422" s="1"/>
      <c r="H1422" s="1"/>
      <c r="I1422" s="1"/>
      <c r="J1422" s="5"/>
      <c r="K1422" s="5"/>
      <c r="L1422" s="5"/>
      <c r="M1422" s="20"/>
      <c r="N1422" s="19"/>
    </row>
    <row r="1423" spans="1:14" s="7" customFormat="1" x14ac:dyDescent="0.25">
      <c r="A1423" s="91"/>
      <c r="B1423" s="71"/>
      <c r="C1423" s="94"/>
      <c r="D1423" s="68" t="s">
        <v>9</v>
      </c>
      <c r="E1423" s="1">
        <v>0</v>
      </c>
      <c r="F1423" s="1">
        <v>0</v>
      </c>
      <c r="G1423" s="1">
        <v>0</v>
      </c>
      <c r="H1423" s="1">
        <v>0</v>
      </c>
      <c r="I1423" s="1">
        <v>0</v>
      </c>
      <c r="J1423" s="5"/>
      <c r="K1423" s="5"/>
      <c r="L1423" s="5"/>
      <c r="M1423" s="20"/>
      <c r="N1423" s="19">
        <f t="shared" si="577"/>
        <v>0</v>
      </c>
    </row>
    <row r="1424" spans="1:14" s="7" customFormat="1" x14ac:dyDescent="0.25">
      <c r="A1424" s="91"/>
      <c r="B1424" s="71"/>
      <c r="C1424" s="94"/>
      <c r="D1424" s="68" t="s">
        <v>13</v>
      </c>
      <c r="E1424" s="1">
        <v>0</v>
      </c>
      <c r="F1424" s="1">
        <v>0</v>
      </c>
      <c r="G1424" s="1">
        <v>0</v>
      </c>
      <c r="H1424" s="1">
        <v>0</v>
      </c>
      <c r="I1424" s="1">
        <v>0</v>
      </c>
      <c r="J1424" s="5"/>
      <c r="K1424" s="5"/>
      <c r="L1424" s="5"/>
      <c r="M1424" s="20"/>
      <c r="N1424" s="19">
        <f t="shared" si="577"/>
        <v>0</v>
      </c>
    </row>
    <row r="1425" spans="1:14" s="7" customFormat="1" ht="15" hidden="1" customHeight="1" x14ac:dyDescent="0.25">
      <c r="A1425" s="91" t="s">
        <v>380</v>
      </c>
      <c r="B1425" s="71" t="s">
        <v>381</v>
      </c>
      <c r="C1425" s="94" t="s">
        <v>382</v>
      </c>
      <c r="D1425" s="68" t="s">
        <v>2</v>
      </c>
      <c r="E1425" s="1">
        <f>E1426+E1428+E1430+E1431</f>
        <v>0</v>
      </c>
      <c r="F1425" s="1">
        <f>F1426+F1428+F1430+F1431</f>
        <v>0</v>
      </c>
      <c r="G1425" s="1">
        <f>G1426+G1428+G1430+G1431</f>
        <v>0</v>
      </c>
      <c r="H1425" s="1">
        <f>H1426+H1428+H1430+H1431</f>
        <v>0</v>
      </c>
      <c r="I1425" s="1">
        <f>I1426+I1428+I1430+I1431</f>
        <v>0</v>
      </c>
      <c r="J1425" s="5" t="e">
        <f t="shared" si="578"/>
        <v>#DIV/0!</v>
      </c>
      <c r="K1425" s="5" t="e">
        <f t="shared" si="579"/>
        <v>#DIV/0!</v>
      </c>
      <c r="L1425" s="5" t="e">
        <f t="shared" si="580"/>
        <v>#DIV/0!</v>
      </c>
      <c r="M1425" s="20"/>
      <c r="N1425" s="19">
        <f t="shared" si="577"/>
        <v>0</v>
      </c>
    </row>
    <row r="1426" spans="1:14" s="7" customFormat="1" ht="15" hidden="1" customHeight="1" x14ac:dyDescent="0.25">
      <c r="A1426" s="91"/>
      <c r="B1426" s="71"/>
      <c r="C1426" s="70"/>
      <c r="D1426" s="68" t="s">
        <v>3</v>
      </c>
      <c r="E1426" s="1">
        <v>0</v>
      </c>
      <c r="F1426" s="1">
        <v>0</v>
      </c>
      <c r="G1426" s="1">
        <v>0</v>
      </c>
      <c r="H1426" s="1">
        <v>0</v>
      </c>
      <c r="I1426" s="1">
        <v>0</v>
      </c>
      <c r="J1426" s="5" t="e">
        <f t="shared" si="578"/>
        <v>#DIV/0!</v>
      </c>
      <c r="K1426" s="5" t="e">
        <f t="shared" si="579"/>
        <v>#DIV/0!</v>
      </c>
      <c r="L1426" s="5" t="e">
        <f t="shared" si="580"/>
        <v>#DIV/0!</v>
      </c>
      <c r="M1426" s="20"/>
      <c r="N1426" s="19">
        <f t="shared" si="577"/>
        <v>0</v>
      </c>
    </row>
    <row r="1427" spans="1:14" s="7" customFormat="1" ht="30" hidden="1" customHeight="1" x14ac:dyDescent="0.25">
      <c r="A1427" s="91"/>
      <c r="B1427" s="71"/>
      <c r="C1427" s="70"/>
      <c r="D1427" s="68" t="s">
        <v>759</v>
      </c>
      <c r="E1427" s="1"/>
      <c r="F1427" s="1"/>
      <c r="G1427" s="1"/>
      <c r="H1427" s="1"/>
      <c r="I1427" s="1"/>
      <c r="J1427" s="5"/>
      <c r="K1427" s="5"/>
      <c r="L1427" s="5"/>
      <c r="M1427" s="20"/>
      <c r="N1427" s="19"/>
    </row>
    <row r="1428" spans="1:14" s="7" customFormat="1" ht="15" hidden="1" customHeight="1" x14ac:dyDescent="0.25">
      <c r="A1428" s="91"/>
      <c r="B1428" s="71"/>
      <c r="C1428" s="70"/>
      <c r="D1428" s="68" t="s">
        <v>760</v>
      </c>
      <c r="E1428" s="1">
        <v>0</v>
      </c>
      <c r="F1428" s="1">
        <v>0</v>
      </c>
      <c r="G1428" s="1">
        <v>0</v>
      </c>
      <c r="H1428" s="1">
        <v>0</v>
      </c>
      <c r="I1428" s="1">
        <v>0</v>
      </c>
      <c r="J1428" s="5" t="e">
        <f t="shared" si="578"/>
        <v>#DIV/0!</v>
      </c>
      <c r="K1428" s="5" t="e">
        <f t="shared" si="579"/>
        <v>#DIV/0!</v>
      </c>
      <c r="L1428" s="5" t="e">
        <f t="shared" si="580"/>
        <v>#DIV/0!</v>
      </c>
      <c r="M1428" s="20"/>
      <c r="N1428" s="19">
        <f t="shared" si="577"/>
        <v>0</v>
      </c>
    </row>
    <row r="1429" spans="1:14" s="7" customFormat="1" ht="30" hidden="1" customHeight="1" x14ac:dyDescent="0.25">
      <c r="A1429" s="91"/>
      <c r="B1429" s="71"/>
      <c r="C1429" s="70"/>
      <c r="D1429" s="68" t="s">
        <v>761</v>
      </c>
      <c r="E1429" s="1"/>
      <c r="F1429" s="1"/>
      <c r="G1429" s="1"/>
      <c r="H1429" s="1"/>
      <c r="I1429" s="1"/>
      <c r="J1429" s="5"/>
      <c r="K1429" s="5"/>
      <c r="L1429" s="5"/>
      <c r="M1429" s="20"/>
      <c r="N1429" s="19"/>
    </row>
    <row r="1430" spans="1:14" s="7" customFormat="1" ht="15" hidden="1" customHeight="1" x14ac:dyDescent="0.25">
      <c r="A1430" s="91"/>
      <c r="B1430" s="71"/>
      <c r="C1430" s="70"/>
      <c r="D1430" s="68" t="s">
        <v>9</v>
      </c>
      <c r="E1430" s="1">
        <v>0</v>
      </c>
      <c r="F1430" s="1">
        <v>0</v>
      </c>
      <c r="G1430" s="1">
        <v>0</v>
      </c>
      <c r="H1430" s="1">
        <v>0</v>
      </c>
      <c r="I1430" s="1">
        <v>0</v>
      </c>
      <c r="J1430" s="5" t="e">
        <f t="shared" si="578"/>
        <v>#DIV/0!</v>
      </c>
      <c r="K1430" s="5" t="e">
        <f t="shared" si="579"/>
        <v>#DIV/0!</v>
      </c>
      <c r="L1430" s="5" t="e">
        <f t="shared" si="580"/>
        <v>#DIV/0!</v>
      </c>
      <c r="M1430" s="20"/>
      <c r="N1430" s="19">
        <f t="shared" si="577"/>
        <v>0</v>
      </c>
    </row>
    <row r="1431" spans="1:14" s="7" customFormat="1" ht="15" hidden="1" customHeight="1" x14ac:dyDescent="0.25">
      <c r="A1431" s="91"/>
      <c r="B1431" s="71"/>
      <c r="C1431" s="70"/>
      <c r="D1431" s="68" t="s">
        <v>13</v>
      </c>
      <c r="E1431" s="1">
        <v>0</v>
      </c>
      <c r="F1431" s="1">
        <v>0</v>
      </c>
      <c r="G1431" s="1">
        <v>0</v>
      </c>
      <c r="H1431" s="1">
        <v>0</v>
      </c>
      <c r="I1431" s="1">
        <v>0</v>
      </c>
      <c r="J1431" s="5" t="e">
        <f t="shared" si="578"/>
        <v>#DIV/0!</v>
      </c>
      <c r="K1431" s="5" t="e">
        <f t="shared" si="579"/>
        <v>#DIV/0!</v>
      </c>
      <c r="L1431" s="5" t="e">
        <f t="shared" si="580"/>
        <v>#DIV/0!</v>
      </c>
      <c r="M1431" s="20"/>
      <c r="N1431" s="19">
        <f t="shared" si="577"/>
        <v>0</v>
      </c>
    </row>
    <row r="1432" spans="1:14" s="7" customFormat="1" x14ac:dyDescent="0.25">
      <c r="A1432" s="91" t="s">
        <v>383</v>
      </c>
      <c r="B1432" s="71" t="s">
        <v>384</v>
      </c>
      <c r="C1432" s="94" t="s">
        <v>385</v>
      </c>
      <c r="D1432" s="68" t="s">
        <v>2</v>
      </c>
      <c r="E1432" s="1">
        <f>E1433+E1435+E1437+E1438</f>
        <v>60543.4</v>
      </c>
      <c r="F1432" s="1">
        <f>F1433+F1435+F1437+F1438</f>
        <v>60543.4</v>
      </c>
      <c r="G1432" s="1">
        <f>G1433+G1435+G1437+G1438</f>
        <v>60543.4</v>
      </c>
      <c r="H1432" s="1">
        <f>H1433+H1435+H1437+H1438</f>
        <v>60543.4</v>
      </c>
      <c r="I1432" s="1">
        <f>I1433+I1435+I1437+I1438</f>
        <v>60543.4</v>
      </c>
      <c r="J1432" s="5">
        <f t="shared" si="578"/>
        <v>100</v>
      </c>
      <c r="K1432" s="5">
        <f t="shared" si="579"/>
        <v>100</v>
      </c>
      <c r="L1432" s="5">
        <f t="shared" si="580"/>
        <v>100</v>
      </c>
      <c r="M1432" s="20"/>
      <c r="N1432" s="19">
        <f t="shared" si="577"/>
        <v>0</v>
      </c>
    </row>
    <row r="1433" spans="1:14" s="7" customFormat="1" x14ac:dyDescent="0.25">
      <c r="A1433" s="91"/>
      <c r="B1433" s="71"/>
      <c r="C1433" s="70"/>
      <c r="D1433" s="68" t="s">
        <v>3</v>
      </c>
      <c r="E1433" s="1">
        <v>60543.4</v>
      </c>
      <c r="F1433" s="1">
        <v>60543.4</v>
      </c>
      <c r="G1433" s="1">
        <v>60543.4</v>
      </c>
      <c r="H1433" s="1">
        <v>60543.4</v>
      </c>
      <c r="I1433" s="1">
        <v>60543.4</v>
      </c>
      <c r="J1433" s="5">
        <f t="shared" si="578"/>
        <v>100</v>
      </c>
      <c r="K1433" s="5">
        <f t="shared" si="579"/>
        <v>100</v>
      </c>
      <c r="L1433" s="5">
        <f t="shared" si="580"/>
        <v>100</v>
      </c>
      <c r="M1433" s="20"/>
      <c r="N1433" s="19">
        <f t="shared" si="577"/>
        <v>0</v>
      </c>
    </row>
    <row r="1434" spans="1:14" s="7" customFormat="1" ht="30" x14ac:dyDescent="0.25">
      <c r="A1434" s="91"/>
      <c r="B1434" s="71"/>
      <c r="C1434" s="70"/>
      <c r="D1434" s="68" t="s">
        <v>759</v>
      </c>
      <c r="E1434" s="1"/>
      <c r="F1434" s="1"/>
      <c r="G1434" s="1"/>
      <c r="H1434" s="1"/>
      <c r="I1434" s="1"/>
      <c r="J1434" s="5"/>
      <c r="K1434" s="5"/>
      <c r="L1434" s="5"/>
      <c r="M1434" s="20"/>
      <c r="N1434" s="19"/>
    </row>
    <row r="1435" spans="1:14" s="7" customFormat="1" x14ac:dyDescent="0.25">
      <c r="A1435" s="91"/>
      <c r="B1435" s="71"/>
      <c r="C1435" s="70"/>
      <c r="D1435" s="68" t="s">
        <v>760</v>
      </c>
      <c r="E1435" s="1">
        <v>0</v>
      </c>
      <c r="F1435" s="1">
        <v>0</v>
      </c>
      <c r="G1435" s="1">
        <v>0</v>
      </c>
      <c r="H1435" s="1">
        <v>0</v>
      </c>
      <c r="I1435" s="1">
        <v>0</v>
      </c>
      <c r="J1435" s="5" t="e">
        <f t="shared" si="578"/>
        <v>#DIV/0!</v>
      </c>
      <c r="K1435" s="5" t="e">
        <f t="shared" si="579"/>
        <v>#DIV/0!</v>
      </c>
      <c r="L1435" s="5" t="e">
        <f t="shared" si="580"/>
        <v>#DIV/0!</v>
      </c>
      <c r="M1435" s="20"/>
      <c r="N1435" s="19">
        <f t="shared" si="577"/>
        <v>0</v>
      </c>
    </row>
    <row r="1436" spans="1:14" s="7" customFormat="1" ht="30" x14ac:dyDescent="0.25">
      <c r="A1436" s="91"/>
      <c r="B1436" s="71"/>
      <c r="C1436" s="70"/>
      <c r="D1436" s="68" t="s">
        <v>761</v>
      </c>
      <c r="E1436" s="1"/>
      <c r="F1436" s="1"/>
      <c r="G1436" s="1"/>
      <c r="H1436" s="1"/>
      <c r="I1436" s="1"/>
      <c r="J1436" s="5"/>
      <c r="K1436" s="5"/>
      <c r="L1436" s="5"/>
      <c r="M1436" s="20"/>
      <c r="N1436" s="19"/>
    </row>
    <row r="1437" spans="1:14" s="7" customFormat="1" x14ac:dyDescent="0.25">
      <c r="A1437" s="91"/>
      <c r="B1437" s="71"/>
      <c r="C1437" s="70"/>
      <c r="D1437" s="68" t="s">
        <v>9</v>
      </c>
      <c r="E1437" s="1">
        <v>0</v>
      </c>
      <c r="F1437" s="1">
        <v>0</v>
      </c>
      <c r="G1437" s="1">
        <v>0</v>
      </c>
      <c r="H1437" s="1">
        <v>0</v>
      </c>
      <c r="I1437" s="1">
        <v>0</v>
      </c>
      <c r="J1437" s="5" t="e">
        <f t="shared" si="578"/>
        <v>#DIV/0!</v>
      </c>
      <c r="K1437" s="5" t="e">
        <f t="shared" si="579"/>
        <v>#DIV/0!</v>
      </c>
      <c r="L1437" s="5" t="e">
        <f t="shared" si="580"/>
        <v>#DIV/0!</v>
      </c>
      <c r="M1437" s="20"/>
      <c r="N1437" s="19">
        <f t="shared" si="577"/>
        <v>0</v>
      </c>
    </row>
    <row r="1438" spans="1:14" s="7" customFormat="1" x14ac:dyDescent="0.25">
      <c r="A1438" s="91"/>
      <c r="B1438" s="71"/>
      <c r="C1438" s="70"/>
      <c r="D1438" s="68" t="s">
        <v>13</v>
      </c>
      <c r="E1438" s="1">
        <v>0</v>
      </c>
      <c r="F1438" s="1">
        <v>0</v>
      </c>
      <c r="G1438" s="1">
        <v>0</v>
      </c>
      <c r="H1438" s="1">
        <v>0</v>
      </c>
      <c r="I1438" s="1">
        <v>0</v>
      </c>
      <c r="J1438" s="5" t="e">
        <f t="shared" si="578"/>
        <v>#DIV/0!</v>
      </c>
      <c r="K1438" s="5" t="e">
        <f t="shared" si="579"/>
        <v>#DIV/0!</v>
      </c>
      <c r="L1438" s="5" t="e">
        <f t="shared" si="580"/>
        <v>#DIV/0!</v>
      </c>
      <c r="M1438" s="20"/>
      <c r="N1438" s="19">
        <f t="shared" si="577"/>
        <v>0</v>
      </c>
    </row>
    <row r="1439" spans="1:14" s="27" customFormat="1" x14ac:dyDescent="0.25">
      <c r="A1439" s="91" t="s">
        <v>386</v>
      </c>
      <c r="B1439" s="75" t="s">
        <v>665</v>
      </c>
      <c r="C1439" s="75" t="s">
        <v>482</v>
      </c>
      <c r="D1439" s="9" t="s">
        <v>2</v>
      </c>
      <c r="E1439" s="41">
        <f>E1440+E1442+E1444+E1445</f>
        <v>1764.9</v>
      </c>
      <c r="F1439" s="41">
        <f t="shared" ref="F1439:I1439" si="581">F1440+F1442+F1444+F1445</f>
        <v>1764.9</v>
      </c>
      <c r="G1439" s="41">
        <f t="shared" si="581"/>
        <v>1764.9</v>
      </c>
      <c r="H1439" s="41">
        <f t="shared" si="581"/>
        <v>1764.9</v>
      </c>
      <c r="I1439" s="41">
        <f t="shared" si="581"/>
        <v>1764.9</v>
      </c>
      <c r="J1439" s="5">
        <f t="shared" si="578"/>
        <v>100</v>
      </c>
      <c r="K1439" s="5">
        <f t="shared" si="579"/>
        <v>100</v>
      </c>
      <c r="L1439" s="5">
        <f t="shared" si="580"/>
        <v>100</v>
      </c>
      <c r="M1439" s="20"/>
      <c r="N1439" s="19">
        <f t="shared" si="577"/>
        <v>0</v>
      </c>
    </row>
    <row r="1440" spans="1:14" s="27" customFormat="1" x14ac:dyDescent="0.25">
      <c r="A1440" s="91"/>
      <c r="B1440" s="76"/>
      <c r="C1440" s="76"/>
      <c r="D1440" s="9" t="s">
        <v>46</v>
      </c>
      <c r="E1440" s="41">
        <f>E1447+E1454</f>
        <v>1764.9</v>
      </c>
      <c r="F1440" s="41">
        <f t="shared" ref="F1440:I1440" si="582">F1447+F1454</f>
        <v>1764.9</v>
      </c>
      <c r="G1440" s="41">
        <f t="shared" si="582"/>
        <v>1764.9</v>
      </c>
      <c r="H1440" s="41">
        <f t="shared" si="582"/>
        <v>1764.9</v>
      </c>
      <c r="I1440" s="41">
        <f t="shared" si="582"/>
        <v>1764.9</v>
      </c>
      <c r="J1440" s="5">
        <f t="shared" si="578"/>
        <v>100</v>
      </c>
      <c r="K1440" s="5">
        <f t="shared" si="579"/>
        <v>100</v>
      </c>
      <c r="L1440" s="5">
        <f t="shared" si="580"/>
        <v>100</v>
      </c>
      <c r="M1440" s="20"/>
      <c r="N1440" s="19">
        <f t="shared" si="577"/>
        <v>0</v>
      </c>
    </row>
    <row r="1441" spans="1:14" s="27" customFormat="1" ht="30" x14ac:dyDescent="0.25">
      <c r="A1441" s="91"/>
      <c r="B1441" s="76"/>
      <c r="C1441" s="76"/>
      <c r="D1441" s="68" t="s">
        <v>759</v>
      </c>
      <c r="E1441" s="41"/>
      <c r="F1441" s="41"/>
      <c r="G1441" s="41"/>
      <c r="H1441" s="41"/>
      <c r="I1441" s="41"/>
      <c r="J1441" s="5"/>
      <c r="K1441" s="5"/>
      <c r="L1441" s="5"/>
      <c r="M1441" s="20"/>
      <c r="N1441" s="19"/>
    </row>
    <row r="1442" spans="1:14" s="27" customFormat="1" x14ac:dyDescent="0.25">
      <c r="A1442" s="91"/>
      <c r="B1442" s="76"/>
      <c r="C1442" s="76"/>
      <c r="D1442" s="68" t="s">
        <v>760</v>
      </c>
      <c r="E1442" s="41">
        <f>E1449+E1456</f>
        <v>0</v>
      </c>
      <c r="F1442" s="41">
        <f>F1449+F1456</f>
        <v>0</v>
      </c>
      <c r="G1442" s="41">
        <f>G1449+G1456</f>
        <v>0</v>
      </c>
      <c r="H1442" s="41">
        <f>H1449+H1456</f>
        <v>0</v>
      </c>
      <c r="I1442" s="41">
        <f>I1449+I1456</f>
        <v>0</v>
      </c>
      <c r="J1442" s="5" t="e">
        <f t="shared" si="578"/>
        <v>#DIV/0!</v>
      </c>
      <c r="K1442" s="5" t="e">
        <f t="shared" si="579"/>
        <v>#DIV/0!</v>
      </c>
      <c r="L1442" s="5" t="e">
        <f t="shared" si="580"/>
        <v>#DIV/0!</v>
      </c>
      <c r="M1442" s="20"/>
      <c r="N1442" s="19">
        <f t="shared" si="577"/>
        <v>0</v>
      </c>
    </row>
    <row r="1443" spans="1:14" s="27" customFormat="1" ht="30" x14ac:dyDescent="0.25">
      <c r="A1443" s="91"/>
      <c r="B1443" s="76"/>
      <c r="C1443" s="76"/>
      <c r="D1443" s="68" t="s">
        <v>761</v>
      </c>
      <c r="E1443" s="41"/>
      <c r="F1443" s="41"/>
      <c r="G1443" s="41"/>
      <c r="H1443" s="41"/>
      <c r="I1443" s="41"/>
      <c r="J1443" s="5"/>
      <c r="K1443" s="5"/>
      <c r="L1443" s="5"/>
      <c r="M1443" s="20"/>
      <c r="N1443" s="19"/>
    </row>
    <row r="1444" spans="1:14" s="27" customFormat="1" x14ac:dyDescent="0.25">
      <c r="A1444" s="91"/>
      <c r="B1444" s="76"/>
      <c r="C1444" s="76"/>
      <c r="D1444" s="9" t="s">
        <v>5</v>
      </c>
      <c r="E1444" s="41">
        <f t="shared" ref="E1444:I1445" si="583">E1451+E1458</f>
        <v>0</v>
      </c>
      <c r="F1444" s="41">
        <f t="shared" si="583"/>
        <v>0</v>
      </c>
      <c r="G1444" s="41">
        <f t="shared" si="583"/>
        <v>0</v>
      </c>
      <c r="H1444" s="41">
        <f t="shared" si="583"/>
        <v>0</v>
      </c>
      <c r="I1444" s="41">
        <f t="shared" si="583"/>
        <v>0</v>
      </c>
      <c r="J1444" s="5" t="e">
        <f t="shared" si="578"/>
        <v>#DIV/0!</v>
      </c>
      <c r="K1444" s="5" t="e">
        <f t="shared" si="579"/>
        <v>#DIV/0!</v>
      </c>
      <c r="L1444" s="5" t="e">
        <f t="shared" si="580"/>
        <v>#DIV/0!</v>
      </c>
      <c r="M1444" s="20"/>
      <c r="N1444" s="19">
        <f t="shared" si="577"/>
        <v>0</v>
      </c>
    </row>
    <row r="1445" spans="1:14" s="27" customFormat="1" x14ac:dyDescent="0.25">
      <c r="A1445" s="91"/>
      <c r="B1445" s="77"/>
      <c r="C1445" s="77"/>
      <c r="D1445" s="9" t="s">
        <v>138</v>
      </c>
      <c r="E1445" s="41">
        <f t="shared" si="583"/>
        <v>0</v>
      </c>
      <c r="F1445" s="41">
        <f t="shared" si="583"/>
        <v>0</v>
      </c>
      <c r="G1445" s="41">
        <f t="shared" si="583"/>
        <v>0</v>
      </c>
      <c r="H1445" s="41">
        <f t="shared" si="583"/>
        <v>0</v>
      </c>
      <c r="I1445" s="41">
        <f t="shared" si="583"/>
        <v>0</v>
      </c>
      <c r="J1445" s="5" t="e">
        <f t="shared" si="578"/>
        <v>#DIV/0!</v>
      </c>
      <c r="K1445" s="5" t="e">
        <f t="shared" si="579"/>
        <v>#DIV/0!</v>
      </c>
      <c r="L1445" s="5" t="e">
        <f t="shared" si="580"/>
        <v>#DIV/0!</v>
      </c>
      <c r="M1445" s="20"/>
      <c r="N1445" s="19">
        <f t="shared" si="577"/>
        <v>0</v>
      </c>
    </row>
    <row r="1446" spans="1:14" s="7" customFormat="1" x14ac:dyDescent="0.25">
      <c r="A1446" s="91" t="s">
        <v>387</v>
      </c>
      <c r="B1446" s="71" t="s">
        <v>388</v>
      </c>
      <c r="C1446" s="94" t="s">
        <v>389</v>
      </c>
      <c r="D1446" s="68" t="s">
        <v>2</v>
      </c>
      <c r="E1446" s="1">
        <f>E1447+E1449+E1451+E1452</f>
        <v>1064.9000000000001</v>
      </c>
      <c r="F1446" s="1">
        <f>F1447+F1449+F1451+F1452</f>
        <v>1064.9000000000001</v>
      </c>
      <c r="G1446" s="1">
        <f>G1447+G1449+G1451+G1452</f>
        <v>1064.9000000000001</v>
      </c>
      <c r="H1446" s="1">
        <f>H1447+H1449+H1451+H1452</f>
        <v>1064.9000000000001</v>
      </c>
      <c r="I1446" s="1">
        <f>I1447+I1449+I1451+I1452</f>
        <v>1064.9000000000001</v>
      </c>
      <c r="J1446" s="5">
        <f t="shared" si="578"/>
        <v>100</v>
      </c>
      <c r="K1446" s="5">
        <f t="shared" si="579"/>
        <v>100</v>
      </c>
      <c r="L1446" s="5">
        <f t="shared" si="580"/>
        <v>100</v>
      </c>
      <c r="M1446" s="20"/>
      <c r="N1446" s="19">
        <f t="shared" si="577"/>
        <v>0</v>
      </c>
    </row>
    <row r="1447" spans="1:14" s="7" customFormat="1" x14ac:dyDescent="0.25">
      <c r="A1447" s="91"/>
      <c r="B1447" s="71"/>
      <c r="C1447" s="70"/>
      <c r="D1447" s="68" t="s">
        <v>3</v>
      </c>
      <c r="E1447" s="1">
        <v>1064.9000000000001</v>
      </c>
      <c r="F1447" s="1">
        <v>1064.9000000000001</v>
      </c>
      <c r="G1447" s="1">
        <v>1064.9000000000001</v>
      </c>
      <c r="H1447" s="1">
        <v>1064.9000000000001</v>
      </c>
      <c r="I1447" s="1">
        <v>1064.9000000000001</v>
      </c>
      <c r="J1447" s="5">
        <f t="shared" si="578"/>
        <v>100</v>
      </c>
      <c r="K1447" s="5">
        <f t="shared" si="579"/>
        <v>100</v>
      </c>
      <c r="L1447" s="5">
        <f t="shared" si="580"/>
        <v>100</v>
      </c>
      <c r="M1447" s="20"/>
      <c r="N1447" s="19">
        <f t="shared" si="577"/>
        <v>0</v>
      </c>
    </row>
    <row r="1448" spans="1:14" s="7" customFormat="1" ht="30" x14ac:dyDescent="0.25">
      <c r="A1448" s="91"/>
      <c r="B1448" s="71"/>
      <c r="C1448" s="70"/>
      <c r="D1448" s="68" t="s">
        <v>759</v>
      </c>
      <c r="E1448" s="1"/>
      <c r="F1448" s="1"/>
      <c r="G1448" s="1"/>
      <c r="H1448" s="1"/>
      <c r="I1448" s="1"/>
      <c r="J1448" s="5"/>
      <c r="K1448" s="5"/>
      <c r="L1448" s="5"/>
      <c r="M1448" s="20"/>
      <c r="N1448" s="19"/>
    </row>
    <row r="1449" spans="1:14" s="7" customFormat="1" x14ac:dyDescent="0.25">
      <c r="A1449" s="91"/>
      <c r="B1449" s="71"/>
      <c r="C1449" s="70"/>
      <c r="D1449" s="68" t="s">
        <v>760</v>
      </c>
      <c r="E1449" s="1">
        <v>0</v>
      </c>
      <c r="F1449" s="1">
        <v>0</v>
      </c>
      <c r="G1449" s="1">
        <v>0</v>
      </c>
      <c r="H1449" s="1">
        <v>0</v>
      </c>
      <c r="I1449" s="1">
        <v>0</v>
      </c>
      <c r="J1449" s="5" t="e">
        <f t="shared" si="578"/>
        <v>#DIV/0!</v>
      </c>
      <c r="K1449" s="5" t="e">
        <f t="shared" si="579"/>
        <v>#DIV/0!</v>
      </c>
      <c r="L1449" s="5" t="e">
        <f t="shared" si="580"/>
        <v>#DIV/0!</v>
      </c>
      <c r="M1449" s="20"/>
      <c r="N1449" s="19">
        <f t="shared" si="577"/>
        <v>0</v>
      </c>
    </row>
    <row r="1450" spans="1:14" s="7" customFormat="1" ht="30" x14ac:dyDescent="0.25">
      <c r="A1450" s="91"/>
      <c r="B1450" s="71"/>
      <c r="C1450" s="70"/>
      <c r="D1450" s="68" t="s">
        <v>761</v>
      </c>
      <c r="E1450" s="1"/>
      <c r="F1450" s="1"/>
      <c r="G1450" s="1"/>
      <c r="H1450" s="1"/>
      <c r="I1450" s="1"/>
      <c r="J1450" s="5"/>
      <c r="K1450" s="5"/>
      <c r="L1450" s="5"/>
      <c r="M1450" s="20"/>
      <c r="N1450" s="19"/>
    </row>
    <row r="1451" spans="1:14" s="7" customFormat="1" x14ac:dyDescent="0.25">
      <c r="A1451" s="91"/>
      <c r="B1451" s="71"/>
      <c r="C1451" s="70"/>
      <c r="D1451" s="68" t="s">
        <v>9</v>
      </c>
      <c r="E1451" s="1">
        <v>0</v>
      </c>
      <c r="F1451" s="1">
        <v>0</v>
      </c>
      <c r="G1451" s="1">
        <v>0</v>
      </c>
      <c r="H1451" s="1">
        <v>0</v>
      </c>
      <c r="I1451" s="1">
        <v>0</v>
      </c>
      <c r="J1451" s="5" t="e">
        <f t="shared" si="578"/>
        <v>#DIV/0!</v>
      </c>
      <c r="K1451" s="5" t="e">
        <f t="shared" si="579"/>
        <v>#DIV/0!</v>
      </c>
      <c r="L1451" s="5" t="e">
        <f t="shared" si="580"/>
        <v>#DIV/0!</v>
      </c>
      <c r="M1451" s="20"/>
      <c r="N1451" s="19">
        <f t="shared" si="577"/>
        <v>0</v>
      </c>
    </row>
    <row r="1452" spans="1:14" s="7" customFormat="1" x14ac:dyDescent="0.25">
      <c r="A1452" s="91"/>
      <c r="B1452" s="71"/>
      <c r="C1452" s="70"/>
      <c r="D1452" s="68" t="s">
        <v>13</v>
      </c>
      <c r="E1452" s="1">
        <v>0</v>
      </c>
      <c r="F1452" s="1">
        <v>0</v>
      </c>
      <c r="G1452" s="1">
        <v>0</v>
      </c>
      <c r="H1452" s="1">
        <v>0</v>
      </c>
      <c r="I1452" s="1">
        <v>0</v>
      </c>
      <c r="J1452" s="5" t="e">
        <f t="shared" si="578"/>
        <v>#DIV/0!</v>
      </c>
      <c r="K1452" s="5" t="e">
        <f t="shared" si="579"/>
        <v>#DIV/0!</v>
      </c>
      <c r="L1452" s="5" t="e">
        <f t="shared" si="580"/>
        <v>#DIV/0!</v>
      </c>
      <c r="M1452" s="20"/>
      <c r="N1452" s="19">
        <f t="shared" si="577"/>
        <v>0</v>
      </c>
    </row>
    <row r="1453" spans="1:14" s="7" customFormat="1" x14ac:dyDescent="0.25">
      <c r="A1453" s="91" t="s">
        <v>390</v>
      </c>
      <c r="B1453" s="71" t="s">
        <v>391</v>
      </c>
      <c r="C1453" s="94" t="s">
        <v>392</v>
      </c>
      <c r="D1453" s="68" t="s">
        <v>2</v>
      </c>
      <c r="E1453" s="1">
        <f>E1454+E1456+E1458+E1459</f>
        <v>700</v>
      </c>
      <c r="F1453" s="1">
        <f>F1454+F1456+F1458+F1459</f>
        <v>700</v>
      </c>
      <c r="G1453" s="1">
        <f>G1454+G1456+G1458+G1459</f>
        <v>700</v>
      </c>
      <c r="H1453" s="1">
        <f>H1454+H1456+H1458+H1459</f>
        <v>700</v>
      </c>
      <c r="I1453" s="1">
        <f>I1454+I1456+I1458+I1459</f>
        <v>700</v>
      </c>
      <c r="J1453" s="5">
        <f t="shared" si="578"/>
        <v>100</v>
      </c>
      <c r="K1453" s="5">
        <f t="shared" si="579"/>
        <v>100</v>
      </c>
      <c r="L1453" s="5">
        <f t="shared" si="580"/>
        <v>100</v>
      </c>
      <c r="M1453" s="20"/>
      <c r="N1453" s="19">
        <f t="shared" si="577"/>
        <v>0</v>
      </c>
    </row>
    <row r="1454" spans="1:14" s="7" customFormat="1" x14ac:dyDescent="0.25">
      <c r="A1454" s="91"/>
      <c r="B1454" s="71"/>
      <c r="C1454" s="70"/>
      <c r="D1454" s="68" t="s">
        <v>3</v>
      </c>
      <c r="E1454" s="1">
        <v>700</v>
      </c>
      <c r="F1454" s="1">
        <v>700</v>
      </c>
      <c r="G1454" s="1">
        <v>700</v>
      </c>
      <c r="H1454" s="1">
        <v>700</v>
      </c>
      <c r="I1454" s="1">
        <v>700</v>
      </c>
      <c r="J1454" s="5">
        <f t="shared" si="578"/>
        <v>100</v>
      </c>
      <c r="K1454" s="5">
        <f t="shared" si="579"/>
        <v>100</v>
      </c>
      <c r="L1454" s="5">
        <f t="shared" si="580"/>
        <v>100</v>
      </c>
      <c r="M1454" s="20"/>
      <c r="N1454" s="19">
        <f t="shared" si="577"/>
        <v>0</v>
      </c>
    </row>
    <row r="1455" spans="1:14" s="7" customFormat="1" ht="30" x14ac:dyDescent="0.25">
      <c r="A1455" s="91"/>
      <c r="B1455" s="71"/>
      <c r="C1455" s="70"/>
      <c r="D1455" s="68" t="s">
        <v>759</v>
      </c>
      <c r="E1455" s="1"/>
      <c r="F1455" s="1"/>
      <c r="G1455" s="1"/>
      <c r="H1455" s="1"/>
      <c r="I1455" s="1"/>
      <c r="J1455" s="5"/>
      <c r="K1455" s="5"/>
      <c r="L1455" s="5"/>
      <c r="M1455" s="20"/>
      <c r="N1455" s="19"/>
    </row>
    <row r="1456" spans="1:14" s="7" customFormat="1" x14ac:dyDescent="0.25">
      <c r="A1456" s="91"/>
      <c r="B1456" s="71"/>
      <c r="C1456" s="70"/>
      <c r="D1456" s="68" t="s">
        <v>760</v>
      </c>
      <c r="E1456" s="1">
        <v>0</v>
      </c>
      <c r="F1456" s="1">
        <v>0</v>
      </c>
      <c r="G1456" s="1">
        <v>0</v>
      </c>
      <c r="H1456" s="1">
        <v>0</v>
      </c>
      <c r="I1456" s="1">
        <v>0</v>
      </c>
      <c r="J1456" s="5" t="e">
        <f t="shared" si="578"/>
        <v>#DIV/0!</v>
      </c>
      <c r="K1456" s="5" t="e">
        <f t="shared" si="579"/>
        <v>#DIV/0!</v>
      </c>
      <c r="L1456" s="5" t="e">
        <f t="shared" si="580"/>
        <v>#DIV/0!</v>
      </c>
      <c r="M1456" s="20"/>
      <c r="N1456" s="19">
        <f t="shared" si="577"/>
        <v>0</v>
      </c>
    </row>
    <row r="1457" spans="1:14" s="7" customFormat="1" ht="30" x14ac:dyDescent="0.25">
      <c r="A1457" s="91"/>
      <c r="B1457" s="71"/>
      <c r="C1457" s="70"/>
      <c r="D1457" s="68" t="s">
        <v>761</v>
      </c>
      <c r="E1457" s="1"/>
      <c r="F1457" s="1"/>
      <c r="G1457" s="1"/>
      <c r="H1457" s="1"/>
      <c r="I1457" s="1"/>
      <c r="J1457" s="5"/>
      <c r="K1457" s="5"/>
      <c r="L1457" s="5"/>
      <c r="M1457" s="20"/>
      <c r="N1457" s="19"/>
    </row>
    <row r="1458" spans="1:14" s="7" customFormat="1" x14ac:dyDescent="0.25">
      <c r="A1458" s="91"/>
      <c r="B1458" s="71"/>
      <c r="C1458" s="70"/>
      <c r="D1458" s="68" t="s">
        <v>9</v>
      </c>
      <c r="E1458" s="1">
        <v>0</v>
      </c>
      <c r="F1458" s="1">
        <v>0</v>
      </c>
      <c r="G1458" s="1">
        <v>0</v>
      </c>
      <c r="H1458" s="1">
        <v>0</v>
      </c>
      <c r="I1458" s="1">
        <v>0</v>
      </c>
      <c r="J1458" s="5" t="e">
        <f t="shared" si="578"/>
        <v>#DIV/0!</v>
      </c>
      <c r="K1458" s="5" t="e">
        <f t="shared" si="579"/>
        <v>#DIV/0!</v>
      </c>
      <c r="L1458" s="5" t="e">
        <f t="shared" si="580"/>
        <v>#DIV/0!</v>
      </c>
      <c r="M1458" s="20"/>
      <c r="N1458" s="19">
        <f t="shared" si="577"/>
        <v>0</v>
      </c>
    </row>
    <row r="1459" spans="1:14" s="7" customFormat="1" x14ac:dyDescent="0.25">
      <c r="A1459" s="91"/>
      <c r="B1459" s="71"/>
      <c r="C1459" s="70"/>
      <c r="D1459" s="68" t="s">
        <v>13</v>
      </c>
      <c r="E1459" s="1">
        <v>0</v>
      </c>
      <c r="F1459" s="1">
        <v>0</v>
      </c>
      <c r="G1459" s="1">
        <v>0</v>
      </c>
      <c r="H1459" s="1">
        <v>0</v>
      </c>
      <c r="I1459" s="1">
        <v>0</v>
      </c>
      <c r="J1459" s="5" t="e">
        <f t="shared" si="578"/>
        <v>#DIV/0!</v>
      </c>
      <c r="K1459" s="5" t="e">
        <f t="shared" si="579"/>
        <v>#DIV/0!</v>
      </c>
      <c r="L1459" s="5" t="e">
        <f t="shared" si="580"/>
        <v>#DIV/0!</v>
      </c>
      <c r="M1459" s="20"/>
      <c r="N1459" s="19">
        <f t="shared" si="577"/>
        <v>0</v>
      </c>
    </row>
    <row r="1460" spans="1:14" s="27" customFormat="1" x14ac:dyDescent="0.25">
      <c r="A1460" s="91" t="s">
        <v>393</v>
      </c>
      <c r="B1460" s="75" t="s">
        <v>666</v>
      </c>
      <c r="C1460" s="75" t="s">
        <v>482</v>
      </c>
      <c r="D1460" s="9" t="s">
        <v>2</v>
      </c>
      <c r="E1460" s="41">
        <f>E1461+E1463+E1465+E1466</f>
        <v>21690.5</v>
      </c>
      <c r="F1460" s="41">
        <f t="shared" ref="F1460:I1460" si="584">F1461+F1463+F1465+F1466</f>
        <v>21690.5</v>
      </c>
      <c r="G1460" s="41">
        <f t="shared" si="584"/>
        <v>21690.5</v>
      </c>
      <c r="H1460" s="41">
        <f t="shared" si="584"/>
        <v>21690.5</v>
      </c>
      <c r="I1460" s="41">
        <f t="shared" si="584"/>
        <v>21690.5</v>
      </c>
      <c r="J1460" s="5">
        <f t="shared" si="578"/>
        <v>100</v>
      </c>
      <c r="K1460" s="5">
        <f t="shared" si="579"/>
        <v>100</v>
      </c>
      <c r="L1460" s="5">
        <f t="shared" si="580"/>
        <v>100</v>
      </c>
      <c r="M1460" s="20"/>
      <c r="N1460" s="19">
        <f t="shared" si="577"/>
        <v>0</v>
      </c>
    </row>
    <row r="1461" spans="1:14" s="27" customFormat="1" x14ac:dyDescent="0.25">
      <c r="A1461" s="91"/>
      <c r="B1461" s="76"/>
      <c r="C1461" s="76"/>
      <c r="D1461" s="9" t="s">
        <v>46</v>
      </c>
      <c r="E1461" s="41">
        <f>E1469+E1476+E1483</f>
        <v>21690.5</v>
      </c>
      <c r="F1461" s="41">
        <f t="shared" ref="F1461:I1461" si="585">F1469+F1476+F1483</f>
        <v>21690.5</v>
      </c>
      <c r="G1461" s="41">
        <f t="shared" si="585"/>
        <v>21690.5</v>
      </c>
      <c r="H1461" s="41">
        <f t="shared" si="585"/>
        <v>21690.5</v>
      </c>
      <c r="I1461" s="41">
        <f t="shared" si="585"/>
        <v>21690.5</v>
      </c>
      <c r="J1461" s="5">
        <f t="shared" si="578"/>
        <v>100</v>
      </c>
      <c r="K1461" s="5">
        <f t="shared" si="579"/>
        <v>100</v>
      </c>
      <c r="L1461" s="5">
        <f t="shared" si="580"/>
        <v>100</v>
      </c>
      <c r="M1461" s="20"/>
      <c r="N1461" s="19">
        <f t="shared" si="577"/>
        <v>0</v>
      </c>
    </row>
    <row r="1462" spans="1:14" s="27" customFormat="1" ht="30" x14ac:dyDescent="0.25">
      <c r="A1462" s="91"/>
      <c r="B1462" s="76"/>
      <c r="C1462" s="76"/>
      <c r="D1462" s="68" t="s">
        <v>759</v>
      </c>
      <c r="E1462" s="41"/>
      <c r="F1462" s="41"/>
      <c r="G1462" s="41"/>
      <c r="H1462" s="41"/>
      <c r="I1462" s="41"/>
      <c r="J1462" s="5"/>
      <c r="K1462" s="5"/>
      <c r="L1462" s="5"/>
      <c r="M1462" s="20"/>
      <c r="N1462" s="19"/>
    </row>
    <row r="1463" spans="1:14" s="27" customFormat="1" x14ac:dyDescent="0.25">
      <c r="A1463" s="91"/>
      <c r="B1463" s="76"/>
      <c r="C1463" s="76"/>
      <c r="D1463" s="68" t="s">
        <v>760</v>
      </c>
      <c r="E1463" s="41">
        <f>E1471+E1478+E1485</f>
        <v>0</v>
      </c>
      <c r="F1463" s="41">
        <f>F1471+F1478+F1485</f>
        <v>0</v>
      </c>
      <c r="G1463" s="41">
        <f>G1471+G1478+G1485</f>
        <v>0</v>
      </c>
      <c r="H1463" s="41">
        <f>H1471+H1478+H1485</f>
        <v>0</v>
      </c>
      <c r="I1463" s="41">
        <f>I1471+I1478+I1485</f>
        <v>0</v>
      </c>
      <c r="J1463" s="5" t="e">
        <f t="shared" si="578"/>
        <v>#DIV/0!</v>
      </c>
      <c r="K1463" s="5" t="e">
        <f t="shared" si="579"/>
        <v>#DIV/0!</v>
      </c>
      <c r="L1463" s="5" t="e">
        <f t="shared" si="580"/>
        <v>#DIV/0!</v>
      </c>
      <c r="M1463" s="20"/>
      <c r="N1463" s="19">
        <f t="shared" si="577"/>
        <v>0</v>
      </c>
    </row>
    <row r="1464" spans="1:14" s="27" customFormat="1" ht="30" x14ac:dyDescent="0.25">
      <c r="A1464" s="91"/>
      <c r="B1464" s="76"/>
      <c r="C1464" s="76"/>
      <c r="D1464" s="68" t="s">
        <v>761</v>
      </c>
      <c r="E1464" s="41"/>
      <c r="F1464" s="41"/>
      <c r="G1464" s="41"/>
      <c r="H1464" s="41"/>
      <c r="I1464" s="41"/>
      <c r="J1464" s="5"/>
      <c r="K1464" s="5"/>
      <c r="L1464" s="5"/>
      <c r="M1464" s="20"/>
      <c r="N1464" s="19"/>
    </row>
    <row r="1465" spans="1:14" s="27" customFormat="1" x14ac:dyDescent="0.25">
      <c r="A1465" s="91"/>
      <c r="B1465" s="76"/>
      <c r="C1465" s="76"/>
      <c r="D1465" s="9" t="s">
        <v>5</v>
      </c>
      <c r="E1465" s="41">
        <f t="shared" ref="E1465:I1466" si="586">E1473+E1480+E1487</f>
        <v>0</v>
      </c>
      <c r="F1465" s="41">
        <f t="shared" si="586"/>
        <v>0</v>
      </c>
      <c r="G1465" s="41">
        <f t="shared" si="586"/>
        <v>0</v>
      </c>
      <c r="H1465" s="41">
        <f t="shared" si="586"/>
        <v>0</v>
      </c>
      <c r="I1465" s="41">
        <f t="shared" si="586"/>
        <v>0</v>
      </c>
      <c r="J1465" s="5" t="e">
        <f t="shared" si="578"/>
        <v>#DIV/0!</v>
      </c>
      <c r="K1465" s="5" t="e">
        <f t="shared" si="579"/>
        <v>#DIV/0!</v>
      </c>
      <c r="L1465" s="5" t="e">
        <f t="shared" si="580"/>
        <v>#DIV/0!</v>
      </c>
      <c r="M1465" s="20"/>
      <c r="N1465" s="19">
        <f t="shared" si="577"/>
        <v>0</v>
      </c>
    </row>
    <row r="1466" spans="1:14" s="27" customFormat="1" x14ac:dyDescent="0.25">
      <c r="A1466" s="91"/>
      <c r="B1466" s="76"/>
      <c r="C1466" s="76"/>
      <c r="D1466" s="9" t="s">
        <v>138</v>
      </c>
      <c r="E1466" s="41">
        <f t="shared" si="586"/>
        <v>0</v>
      </c>
      <c r="F1466" s="41">
        <f t="shared" si="586"/>
        <v>0</v>
      </c>
      <c r="G1466" s="41">
        <f t="shared" si="586"/>
        <v>0</v>
      </c>
      <c r="H1466" s="41">
        <f t="shared" si="586"/>
        <v>0</v>
      </c>
      <c r="I1466" s="41">
        <f t="shared" si="586"/>
        <v>0</v>
      </c>
      <c r="J1466" s="5" t="e">
        <f t="shared" si="578"/>
        <v>#DIV/0!</v>
      </c>
      <c r="K1466" s="5" t="e">
        <f t="shared" si="579"/>
        <v>#DIV/0!</v>
      </c>
      <c r="L1466" s="5" t="e">
        <f t="shared" si="580"/>
        <v>#DIV/0!</v>
      </c>
      <c r="M1466" s="20"/>
      <c r="N1466" s="19">
        <f t="shared" si="577"/>
        <v>0</v>
      </c>
    </row>
    <row r="1467" spans="1:14" s="27" customFormat="1" ht="60" x14ac:dyDescent="0.25">
      <c r="A1467" s="56"/>
      <c r="B1467" s="77"/>
      <c r="C1467" s="77"/>
      <c r="D1467" s="9" t="s">
        <v>360</v>
      </c>
      <c r="E1467" s="41"/>
      <c r="F1467" s="41"/>
      <c r="G1467" s="41"/>
      <c r="H1467" s="41"/>
      <c r="I1467" s="41"/>
      <c r="J1467" s="5" t="e">
        <f t="shared" si="578"/>
        <v>#DIV/0!</v>
      </c>
      <c r="K1467" s="5" t="e">
        <f t="shared" si="579"/>
        <v>#DIV/0!</v>
      </c>
      <c r="L1467" s="5" t="e">
        <f t="shared" si="580"/>
        <v>#DIV/0!</v>
      </c>
      <c r="M1467" s="20"/>
      <c r="N1467" s="19">
        <f t="shared" si="577"/>
        <v>0</v>
      </c>
    </row>
    <row r="1468" spans="1:14" s="7" customFormat="1" x14ac:dyDescent="0.25">
      <c r="A1468" s="91" t="s">
        <v>394</v>
      </c>
      <c r="B1468" s="71" t="s">
        <v>395</v>
      </c>
      <c r="C1468" s="94" t="s">
        <v>231</v>
      </c>
      <c r="D1468" s="68" t="s">
        <v>2</v>
      </c>
      <c r="E1468" s="1">
        <f>E1469+E1471+E1473+E1474</f>
        <v>20446</v>
      </c>
      <c r="F1468" s="1">
        <f>F1469+F1471+F1473+F1474</f>
        <v>20446</v>
      </c>
      <c r="G1468" s="1">
        <f>G1469+G1471+G1473+G1474</f>
        <v>20446</v>
      </c>
      <c r="H1468" s="1">
        <f>H1469+H1471+H1473+H1474</f>
        <v>20446</v>
      </c>
      <c r="I1468" s="1">
        <f>I1469+I1471+I1473+I1474</f>
        <v>20446</v>
      </c>
      <c r="J1468" s="5">
        <f t="shared" si="578"/>
        <v>100</v>
      </c>
      <c r="K1468" s="5">
        <f t="shared" si="579"/>
        <v>100</v>
      </c>
      <c r="L1468" s="5">
        <f t="shared" si="580"/>
        <v>100</v>
      </c>
      <c r="M1468" s="20"/>
      <c r="N1468" s="19">
        <f t="shared" si="577"/>
        <v>0</v>
      </c>
    </row>
    <row r="1469" spans="1:14" s="7" customFormat="1" x14ac:dyDescent="0.25">
      <c r="A1469" s="91"/>
      <c r="B1469" s="71"/>
      <c r="C1469" s="94"/>
      <c r="D1469" s="68" t="s">
        <v>3</v>
      </c>
      <c r="E1469" s="1">
        <v>20446</v>
      </c>
      <c r="F1469" s="1">
        <v>20446</v>
      </c>
      <c r="G1469" s="1">
        <v>20446</v>
      </c>
      <c r="H1469" s="1">
        <v>20446</v>
      </c>
      <c r="I1469" s="1">
        <v>20446</v>
      </c>
      <c r="J1469" s="5">
        <f t="shared" si="578"/>
        <v>100</v>
      </c>
      <c r="K1469" s="5">
        <f t="shared" si="579"/>
        <v>100</v>
      </c>
      <c r="L1469" s="5">
        <f t="shared" si="580"/>
        <v>100</v>
      </c>
      <c r="M1469" s="20"/>
      <c r="N1469" s="19">
        <f t="shared" si="577"/>
        <v>0</v>
      </c>
    </row>
    <row r="1470" spans="1:14" s="7" customFormat="1" ht="30" x14ac:dyDescent="0.25">
      <c r="A1470" s="91"/>
      <c r="B1470" s="71"/>
      <c r="C1470" s="94"/>
      <c r="D1470" s="68" t="s">
        <v>759</v>
      </c>
      <c r="E1470" s="1"/>
      <c r="F1470" s="1"/>
      <c r="G1470" s="1"/>
      <c r="H1470" s="1"/>
      <c r="I1470" s="1"/>
      <c r="J1470" s="5"/>
      <c r="K1470" s="5"/>
      <c r="L1470" s="5"/>
      <c r="M1470" s="20"/>
      <c r="N1470" s="19"/>
    </row>
    <row r="1471" spans="1:14" s="7" customFormat="1" x14ac:dyDescent="0.25">
      <c r="A1471" s="91"/>
      <c r="B1471" s="71"/>
      <c r="C1471" s="94"/>
      <c r="D1471" s="68" t="s">
        <v>760</v>
      </c>
      <c r="E1471" s="1">
        <v>0</v>
      </c>
      <c r="F1471" s="1">
        <v>0</v>
      </c>
      <c r="G1471" s="1">
        <v>0</v>
      </c>
      <c r="H1471" s="1"/>
      <c r="I1471" s="1"/>
      <c r="J1471" s="5" t="e">
        <f t="shared" si="578"/>
        <v>#DIV/0!</v>
      </c>
      <c r="K1471" s="5" t="e">
        <f t="shared" si="579"/>
        <v>#DIV/0!</v>
      </c>
      <c r="L1471" s="5" t="e">
        <f t="shared" si="580"/>
        <v>#DIV/0!</v>
      </c>
      <c r="M1471" s="20"/>
      <c r="N1471" s="19">
        <f t="shared" si="577"/>
        <v>0</v>
      </c>
    </row>
    <row r="1472" spans="1:14" s="7" customFormat="1" ht="30" x14ac:dyDescent="0.25">
      <c r="A1472" s="91"/>
      <c r="B1472" s="71"/>
      <c r="C1472" s="94"/>
      <c r="D1472" s="68" t="s">
        <v>761</v>
      </c>
      <c r="E1472" s="1"/>
      <c r="F1472" s="1"/>
      <c r="G1472" s="1"/>
      <c r="H1472" s="1"/>
      <c r="I1472" s="1"/>
      <c r="J1472" s="5"/>
      <c r="K1472" s="5"/>
      <c r="L1472" s="5"/>
      <c r="M1472" s="20"/>
      <c r="N1472" s="19"/>
    </row>
    <row r="1473" spans="1:14" s="7" customFormat="1" x14ac:dyDescent="0.25">
      <c r="A1473" s="91"/>
      <c r="B1473" s="71"/>
      <c r="C1473" s="94"/>
      <c r="D1473" s="68" t="s">
        <v>9</v>
      </c>
      <c r="E1473" s="1">
        <v>0</v>
      </c>
      <c r="F1473" s="1">
        <v>0</v>
      </c>
      <c r="G1473" s="1">
        <v>0</v>
      </c>
      <c r="H1473" s="1"/>
      <c r="I1473" s="1"/>
      <c r="J1473" s="5" t="e">
        <f t="shared" si="578"/>
        <v>#DIV/0!</v>
      </c>
      <c r="K1473" s="5" t="e">
        <f t="shared" si="579"/>
        <v>#DIV/0!</v>
      </c>
      <c r="L1473" s="5" t="e">
        <f t="shared" si="580"/>
        <v>#DIV/0!</v>
      </c>
      <c r="M1473" s="20"/>
      <c r="N1473" s="19">
        <f t="shared" si="577"/>
        <v>0</v>
      </c>
    </row>
    <row r="1474" spans="1:14" s="7" customFormat="1" x14ac:dyDescent="0.25">
      <c r="A1474" s="91"/>
      <c r="B1474" s="71"/>
      <c r="C1474" s="94"/>
      <c r="D1474" s="68" t="s">
        <v>13</v>
      </c>
      <c r="E1474" s="1">
        <v>0</v>
      </c>
      <c r="F1474" s="1">
        <v>0</v>
      </c>
      <c r="G1474" s="1">
        <v>0</v>
      </c>
      <c r="H1474" s="1"/>
      <c r="I1474" s="1"/>
      <c r="J1474" s="5" t="e">
        <f t="shared" si="578"/>
        <v>#DIV/0!</v>
      </c>
      <c r="K1474" s="5" t="e">
        <f t="shared" si="579"/>
        <v>#DIV/0!</v>
      </c>
      <c r="L1474" s="5" t="e">
        <f t="shared" si="580"/>
        <v>#DIV/0!</v>
      </c>
      <c r="M1474" s="20"/>
      <c r="N1474" s="19">
        <f t="shared" si="577"/>
        <v>0</v>
      </c>
    </row>
    <row r="1475" spans="1:14" s="7" customFormat="1" x14ac:dyDescent="0.25">
      <c r="A1475" s="91" t="s">
        <v>396</v>
      </c>
      <c r="B1475" s="71" t="s">
        <v>397</v>
      </c>
      <c r="C1475" s="94" t="s">
        <v>225</v>
      </c>
      <c r="D1475" s="68" t="s">
        <v>2</v>
      </c>
      <c r="E1475" s="1">
        <f>E1476</f>
        <v>1144.5</v>
      </c>
      <c r="F1475" s="1">
        <f>F1476</f>
        <v>1144.5</v>
      </c>
      <c r="G1475" s="1">
        <f>G1476</f>
        <v>1144.5</v>
      </c>
      <c r="H1475" s="1">
        <f>H1476</f>
        <v>1144.5</v>
      </c>
      <c r="I1475" s="1">
        <f>I1476</f>
        <v>1144.5</v>
      </c>
      <c r="J1475" s="5">
        <f t="shared" si="578"/>
        <v>100</v>
      </c>
      <c r="K1475" s="5">
        <f t="shared" si="579"/>
        <v>100</v>
      </c>
      <c r="L1475" s="5">
        <f t="shared" si="580"/>
        <v>100</v>
      </c>
      <c r="M1475" s="20"/>
      <c r="N1475" s="19">
        <f t="shared" ref="N1475:N1562" si="587">G1475-H1475</f>
        <v>0</v>
      </c>
    </row>
    <row r="1476" spans="1:14" s="7" customFormat="1" x14ac:dyDescent="0.25">
      <c r="A1476" s="91"/>
      <c r="B1476" s="71"/>
      <c r="C1476" s="94"/>
      <c r="D1476" s="68" t="s">
        <v>3</v>
      </c>
      <c r="E1476" s="1">
        <v>1144.5</v>
      </c>
      <c r="F1476" s="1">
        <v>1144.5</v>
      </c>
      <c r="G1476" s="1">
        <v>1144.5</v>
      </c>
      <c r="H1476" s="1">
        <v>1144.5</v>
      </c>
      <c r="I1476" s="1">
        <v>1144.5</v>
      </c>
      <c r="J1476" s="5">
        <f t="shared" si="578"/>
        <v>100</v>
      </c>
      <c r="K1476" s="5">
        <f t="shared" si="579"/>
        <v>100</v>
      </c>
      <c r="L1476" s="5">
        <f t="shared" si="580"/>
        <v>100</v>
      </c>
      <c r="M1476" s="20"/>
      <c r="N1476" s="19">
        <f t="shared" si="587"/>
        <v>0</v>
      </c>
    </row>
    <row r="1477" spans="1:14" s="7" customFormat="1" ht="30" x14ac:dyDescent="0.25">
      <c r="A1477" s="91"/>
      <c r="B1477" s="71"/>
      <c r="C1477" s="94"/>
      <c r="D1477" s="68" t="s">
        <v>759</v>
      </c>
      <c r="E1477" s="1"/>
      <c r="F1477" s="1"/>
      <c r="G1477" s="1"/>
      <c r="H1477" s="1"/>
      <c r="I1477" s="1"/>
      <c r="J1477" s="5"/>
      <c r="K1477" s="5"/>
      <c r="L1477" s="5"/>
      <c r="M1477" s="20"/>
      <c r="N1477" s="19"/>
    </row>
    <row r="1478" spans="1:14" s="7" customFormat="1" x14ac:dyDescent="0.25">
      <c r="A1478" s="91"/>
      <c r="B1478" s="71"/>
      <c r="C1478" s="94"/>
      <c r="D1478" s="68" t="s">
        <v>760</v>
      </c>
      <c r="E1478" s="1">
        <v>0</v>
      </c>
      <c r="F1478" s="1">
        <v>0</v>
      </c>
      <c r="G1478" s="1">
        <v>0</v>
      </c>
      <c r="H1478" s="42"/>
      <c r="I1478" s="42"/>
      <c r="J1478" s="5" t="e">
        <f t="shared" si="578"/>
        <v>#DIV/0!</v>
      </c>
      <c r="K1478" s="5" t="e">
        <f t="shared" si="579"/>
        <v>#DIV/0!</v>
      </c>
      <c r="L1478" s="5" t="e">
        <f t="shared" si="580"/>
        <v>#DIV/0!</v>
      </c>
      <c r="M1478" s="20"/>
      <c r="N1478" s="19">
        <f t="shared" si="587"/>
        <v>0</v>
      </c>
    </row>
    <row r="1479" spans="1:14" s="7" customFormat="1" ht="30" x14ac:dyDescent="0.25">
      <c r="A1479" s="91"/>
      <c r="B1479" s="71"/>
      <c r="C1479" s="94"/>
      <c r="D1479" s="68" t="s">
        <v>761</v>
      </c>
      <c r="E1479" s="1"/>
      <c r="F1479" s="1"/>
      <c r="G1479" s="1"/>
      <c r="H1479" s="42"/>
      <c r="I1479" s="42"/>
      <c r="J1479" s="5"/>
      <c r="K1479" s="5"/>
      <c r="L1479" s="5"/>
      <c r="M1479" s="20"/>
      <c r="N1479" s="19"/>
    </row>
    <row r="1480" spans="1:14" s="7" customFormat="1" x14ac:dyDescent="0.25">
      <c r="A1480" s="91"/>
      <c r="B1480" s="71"/>
      <c r="C1480" s="94"/>
      <c r="D1480" s="68" t="s">
        <v>9</v>
      </c>
      <c r="E1480" s="1">
        <v>0</v>
      </c>
      <c r="F1480" s="1">
        <v>0</v>
      </c>
      <c r="G1480" s="1">
        <v>0</v>
      </c>
      <c r="H1480" s="42"/>
      <c r="I1480" s="42"/>
      <c r="J1480" s="5" t="e">
        <f t="shared" si="578"/>
        <v>#DIV/0!</v>
      </c>
      <c r="K1480" s="5" t="e">
        <f t="shared" si="579"/>
        <v>#DIV/0!</v>
      </c>
      <c r="L1480" s="5" t="e">
        <f t="shared" si="580"/>
        <v>#DIV/0!</v>
      </c>
      <c r="M1480" s="20"/>
      <c r="N1480" s="19">
        <f t="shared" si="587"/>
        <v>0</v>
      </c>
    </row>
    <row r="1481" spans="1:14" s="7" customFormat="1" x14ac:dyDescent="0.25">
      <c r="A1481" s="91"/>
      <c r="B1481" s="71"/>
      <c r="C1481" s="94"/>
      <c r="D1481" s="68" t="s">
        <v>13</v>
      </c>
      <c r="E1481" s="1">
        <v>0</v>
      </c>
      <c r="F1481" s="1">
        <v>0</v>
      </c>
      <c r="G1481" s="1">
        <v>0</v>
      </c>
      <c r="H1481" s="42"/>
      <c r="I1481" s="42"/>
      <c r="J1481" s="5" t="e">
        <f t="shared" si="578"/>
        <v>#DIV/0!</v>
      </c>
      <c r="K1481" s="5" t="e">
        <f t="shared" si="579"/>
        <v>#DIV/0!</v>
      </c>
      <c r="L1481" s="5" t="e">
        <f t="shared" si="580"/>
        <v>#DIV/0!</v>
      </c>
      <c r="M1481" s="20"/>
      <c r="N1481" s="19">
        <f t="shared" si="587"/>
        <v>0</v>
      </c>
    </row>
    <row r="1482" spans="1:14" s="7" customFormat="1" x14ac:dyDescent="0.25">
      <c r="A1482" s="91" t="s">
        <v>398</v>
      </c>
      <c r="B1482" s="71" t="s">
        <v>733</v>
      </c>
      <c r="C1482" s="94" t="s">
        <v>734</v>
      </c>
      <c r="D1482" s="68" t="s">
        <v>2</v>
      </c>
      <c r="E1482" s="1">
        <f>E1483</f>
        <v>100</v>
      </c>
      <c r="F1482" s="1">
        <f>F1483</f>
        <v>100</v>
      </c>
      <c r="G1482" s="1">
        <f>G1483</f>
        <v>100</v>
      </c>
      <c r="H1482" s="1">
        <f>H1483</f>
        <v>100</v>
      </c>
      <c r="I1482" s="1">
        <f>I1483</f>
        <v>100</v>
      </c>
      <c r="J1482" s="5">
        <f t="shared" si="578"/>
        <v>100</v>
      </c>
      <c r="K1482" s="5">
        <f t="shared" si="579"/>
        <v>100</v>
      </c>
      <c r="L1482" s="5">
        <f t="shared" si="580"/>
        <v>100</v>
      </c>
      <c r="M1482" s="20"/>
      <c r="N1482" s="19">
        <f t="shared" si="587"/>
        <v>0</v>
      </c>
    </row>
    <row r="1483" spans="1:14" s="7" customFormat="1" x14ac:dyDescent="0.25">
      <c r="A1483" s="91"/>
      <c r="B1483" s="71"/>
      <c r="C1483" s="94"/>
      <c r="D1483" s="68" t="s">
        <v>3</v>
      </c>
      <c r="E1483" s="1">
        <v>100</v>
      </c>
      <c r="F1483" s="1">
        <v>100</v>
      </c>
      <c r="G1483" s="1">
        <v>100</v>
      </c>
      <c r="H1483" s="1">
        <v>100</v>
      </c>
      <c r="I1483" s="1">
        <v>100</v>
      </c>
      <c r="J1483" s="5">
        <f t="shared" si="578"/>
        <v>100</v>
      </c>
      <c r="K1483" s="5">
        <f t="shared" si="579"/>
        <v>100</v>
      </c>
      <c r="L1483" s="5">
        <f t="shared" si="580"/>
        <v>100</v>
      </c>
      <c r="M1483" s="20"/>
      <c r="N1483" s="19">
        <f t="shared" si="587"/>
        <v>0</v>
      </c>
    </row>
    <row r="1484" spans="1:14" s="7" customFormat="1" ht="30" x14ac:dyDescent="0.25">
      <c r="A1484" s="91"/>
      <c r="B1484" s="71"/>
      <c r="C1484" s="94"/>
      <c r="D1484" s="68" t="s">
        <v>759</v>
      </c>
      <c r="E1484" s="1"/>
      <c r="F1484" s="1"/>
      <c r="G1484" s="1"/>
      <c r="H1484" s="1"/>
      <c r="I1484" s="1"/>
      <c r="J1484" s="5"/>
      <c r="K1484" s="5"/>
      <c r="L1484" s="5"/>
      <c r="M1484" s="20"/>
      <c r="N1484" s="19"/>
    </row>
    <row r="1485" spans="1:14" s="7" customFormat="1" x14ac:dyDescent="0.25">
      <c r="A1485" s="91"/>
      <c r="B1485" s="71"/>
      <c r="C1485" s="94"/>
      <c r="D1485" s="68" t="s">
        <v>760</v>
      </c>
      <c r="E1485" s="1">
        <v>0</v>
      </c>
      <c r="F1485" s="1">
        <v>0</v>
      </c>
      <c r="G1485" s="1">
        <v>0</v>
      </c>
      <c r="H1485" s="42"/>
      <c r="I1485" s="42"/>
      <c r="J1485" s="5" t="e">
        <f t="shared" si="578"/>
        <v>#DIV/0!</v>
      </c>
      <c r="K1485" s="5" t="e">
        <f t="shared" si="579"/>
        <v>#DIV/0!</v>
      </c>
      <c r="L1485" s="5" t="e">
        <f t="shared" si="580"/>
        <v>#DIV/0!</v>
      </c>
      <c r="M1485" s="20"/>
      <c r="N1485" s="19">
        <f t="shared" si="587"/>
        <v>0</v>
      </c>
    </row>
    <row r="1486" spans="1:14" s="7" customFormat="1" ht="30" x14ac:dyDescent="0.25">
      <c r="A1486" s="91"/>
      <c r="B1486" s="71"/>
      <c r="C1486" s="94"/>
      <c r="D1486" s="68" t="s">
        <v>761</v>
      </c>
      <c r="E1486" s="1"/>
      <c r="F1486" s="1"/>
      <c r="G1486" s="1"/>
      <c r="H1486" s="42"/>
      <c r="I1486" s="42"/>
      <c r="J1486" s="5"/>
      <c r="K1486" s="5"/>
      <c r="L1486" s="5"/>
      <c r="M1486" s="20"/>
      <c r="N1486" s="19"/>
    </row>
    <row r="1487" spans="1:14" s="7" customFormat="1" x14ac:dyDescent="0.25">
      <c r="A1487" s="91"/>
      <c r="B1487" s="71"/>
      <c r="C1487" s="94"/>
      <c r="D1487" s="68" t="s">
        <v>9</v>
      </c>
      <c r="E1487" s="1">
        <v>0</v>
      </c>
      <c r="F1487" s="1">
        <v>0</v>
      </c>
      <c r="G1487" s="1">
        <v>0</v>
      </c>
      <c r="H1487" s="42"/>
      <c r="I1487" s="42"/>
      <c r="J1487" s="5" t="e">
        <f t="shared" ref="J1487:J1570" si="588">I1487/E1487*100</f>
        <v>#DIV/0!</v>
      </c>
      <c r="K1487" s="5" t="e">
        <f t="shared" ref="K1487:K1570" si="589">I1487/F1487*100</f>
        <v>#DIV/0!</v>
      </c>
      <c r="L1487" s="5" t="e">
        <f t="shared" ref="L1487:L1570" si="590">H1487/G1487*100</f>
        <v>#DIV/0!</v>
      </c>
      <c r="M1487" s="20"/>
      <c r="N1487" s="19">
        <f t="shared" si="587"/>
        <v>0</v>
      </c>
    </row>
    <row r="1488" spans="1:14" s="7" customFormat="1" x14ac:dyDescent="0.25">
      <c r="A1488" s="91"/>
      <c r="B1488" s="71"/>
      <c r="C1488" s="94"/>
      <c r="D1488" s="68" t="s">
        <v>13</v>
      </c>
      <c r="E1488" s="1">
        <v>0</v>
      </c>
      <c r="F1488" s="1">
        <v>0</v>
      </c>
      <c r="G1488" s="1">
        <v>0</v>
      </c>
      <c r="H1488" s="42"/>
      <c r="I1488" s="42"/>
      <c r="J1488" s="5" t="e">
        <f t="shared" si="588"/>
        <v>#DIV/0!</v>
      </c>
      <c r="K1488" s="5" t="e">
        <f t="shared" si="589"/>
        <v>#DIV/0!</v>
      </c>
      <c r="L1488" s="5" t="e">
        <f t="shared" si="590"/>
        <v>#DIV/0!</v>
      </c>
      <c r="M1488" s="20"/>
      <c r="N1488" s="19">
        <f t="shared" si="587"/>
        <v>0</v>
      </c>
    </row>
    <row r="1489" spans="1:14" s="27" customFormat="1" x14ac:dyDescent="0.25">
      <c r="A1489" s="91" t="s">
        <v>399</v>
      </c>
      <c r="B1489" s="75" t="s">
        <v>667</v>
      </c>
      <c r="C1489" s="75" t="s">
        <v>482</v>
      </c>
      <c r="D1489" s="9" t="s">
        <v>2</v>
      </c>
      <c r="E1489" s="41">
        <f>E1490+E1492+E1494+E1495</f>
        <v>56738.8</v>
      </c>
      <c r="F1489" s="41">
        <f t="shared" ref="F1489:I1489" si="591">F1490+F1492+F1494+F1495</f>
        <v>56738.8</v>
      </c>
      <c r="G1489" s="41">
        <f t="shared" si="591"/>
        <v>56738.8</v>
      </c>
      <c r="H1489" s="41">
        <f t="shared" si="591"/>
        <v>56738.8</v>
      </c>
      <c r="I1489" s="41">
        <f t="shared" si="591"/>
        <v>56738.8</v>
      </c>
      <c r="J1489" s="5">
        <f t="shared" si="588"/>
        <v>100</v>
      </c>
      <c r="K1489" s="5">
        <f t="shared" si="589"/>
        <v>100</v>
      </c>
      <c r="L1489" s="5">
        <f t="shared" si="590"/>
        <v>100</v>
      </c>
      <c r="M1489" s="20"/>
      <c r="N1489" s="19">
        <f t="shared" si="587"/>
        <v>0</v>
      </c>
    </row>
    <row r="1490" spans="1:14" s="27" customFormat="1" x14ac:dyDescent="0.25">
      <c r="A1490" s="91"/>
      <c r="B1490" s="76"/>
      <c r="C1490" s="76"/>
      <c r="D1490" s="9" t="s">
        <v>46</v>
      </c>
      <c r="E1490" s="41">
        <f>E1497+E1504+E1511+E1518+E1525+E1532+E1539+E1546+E1620+E1627+E1634+E1641+E1648+E1655+E1662+E1669</f>
        <v>56738.8</v>
      </c>
      <c r="F1490" s="41">
        <f t="shared" ref="F1490:I1490" si="592">F1497+F1504+F1511+F1518+F1525+F1532+F1539+F1546+F1620+F1627+F1634+F1641+F1648+F1655+F1662+F1669</f>
        <v>56738.8</v>
      </c>
      <c r="G1490" s="41">
        <f t="shared" si="592"/>
        <v>56738.8</v>
      </c>
      <c r="H1490" s="41">
        <f t="shared" si="592"/>
        <v>56738.8</v>
      </c>
      <c r="I1490" s="41">
        <f t="shared" si="592"/>
        <v>56738.8</v>
      </c>
      <c r="J1490" s="5">
        <f t="shared" si="588"/>
        <v>100</v>
      </c>
      <c r="K1490" s="5">
        <f t="shared" si="589"/>
        <v>100</v>
      </c>
      <c r="L1490" s="5">
        <f t="shared" si="590"/>
        <v>100</v>
      </c>
      <c r="M1490" s="20"/>
      <c r="N1490" s="19">
        <f t="shared" si="587"/>
        <v>0</v>
      </c>
    </row>
    <row r="1491" spans="1:14" s="27" customFormat="1" ht="30" x14ac:dyDescent="0.25">
      <c r="A1491" s="91"/>
      <c r="B1491" s="76"/>
      <c r="C1491" s="76"/>
      <c r="D1491" s="68" t="s">
        <v>759</v>
      </c>
      <c r="E1491" s="41"/>
      <c r="F1491" s="41"/>
      <c r="G1491" s="41"/>
      <c r="H1491" s="41"/>
      <c r="I1491" s="41"/>
      <c r="J1491" s="5"/>
      <c r="K1491" s="5"/>
      <c r="L1491" s="5"/>
      <c r="M1491" s="20"/>
      <c r="N1491" s="19"/>
    </row>
    <row r="1492" spans="1:14" s="27" customFormat="1" x14ac:dyDescent="0.25">
      <c r="A1492" s="91"/>
      <c r="B1492" s="76"/>
      <c r="C1492" s="76"/>
      <c r="D1492" s="68" t="s">
        <v>760</v>
      </c>
      <c r="E1492" s="41">
        <f>E1499+E1506+E1513+E1520+E1527+E1534+E1541+E1548+E1622+E1629+E1636+E1643+E1650+E1657+E1664+E1671</f>
        <v>0</v>
      </c>
      <c r="F1492" s="41">
        <f>F1499+F1506+F1513+F1520+F1527+F1534+F1541+F1548+F1622+F1629+F1636+F1643+F1650+F1657+F1664+F1671</f>
        <v>0</v>
      </c>
      <c r="G1492" s="41">
        <f>G1499+G1506+G1513+G1520+G1527+G1534+G1541+G1548+G1622+G1629+G1636+G1643+G1650+G1657+G1664+G1671</f>
        <v>0</v>
      </c>
      <c r="H1492" s="41">
        <f>H1499+H1506+H1513+H1520+H1527+H1534+H1541+H1548+H1622+H1629+H1636+H1643+H1650+H1657+H1664+H1671</f>
        <v>0</v>
      </c>
      <c r="I1492" s="41">
        <f>I1499+I1506+I1513+I1520+I1527+I1534+I1541+I1548+I1622+I1629+I1636+I1643+I1650+I1657+I1664+I1671</f>
        <v>0</v>
      </c>
      <c r="J1492" s="5" t="e">
        <f t="shared" si="588"/>
        <v>#DIV/0!</v>
      </c>
      <c r="K1492" s="5" t="e">
        <f t="shared" si="589"/>
        <v>#DIV/0!</v>
      </c>
      <c r="L1492" s="5" t="e">
        <f t="shared" si="590"/>
        <v>#DIV/0!</v>
      </c>
      <c r="M1492" s="20"/>
      <c r="N1492" s="19">
        <f t="shared" si="587"/>
        <v>0</v>
      </c>
    </row>
    <row r="1493" spans="1:14" s="27" customFormat="1" ht="30" x14ac:dyDescent="0.25">
      <c r="A1493" s="91"/>
      <c r="B1493" s="76"/>
      <c r="C1493" s="76"/>
      <c r="D1493" s="68" t="s">
        <v>761</v>
      </c>
      <c r="E1493" s="41"/>
      <c r="F1493" s="41"/>
      <c r="G1493" s="41"/>
      <c r="H1493" s="41"/>
      <c r="I1493" s="41"/>
      <c r="J1493" s="5"/>
      <c r="K1493" s="5"/>
      <c r="L1493" s="5"/>
      <c r="M1493" s="20"/>
      <c r="N1493" s="19"/>
    </row>
    <row r="1494" spans="1:14" s="27" customFormat="1" x14ac:dyDescent="0.25">
      <c r="A1494" s="91"/>
      <c r="B1494" s="76"/>
      <c r="C1494" s="76"/>
      <c r="D1494" s="9" t="s">
        <v>5</v>
      </c>
      <c r="E1494" s="41">
        <f t="shared" ref="E1494:I1495" si="593">E1501+E1508+E1515+E1522+E1529+E1536+E1543+E1550+E1624+E1631+E1638+E1645+E1652+E1659+E1666+E1673</f>
        <v>0</v>
      </c>
      <c r="F1494" s="41">
        <f t="shared" si="593"/>
        <v>0</v>
      </c>
      <c r="G1494" s="41">
        <f t="shared" si="593"/>
        <v>0</v>
      </c>
      <c r="H1494" s="41">
        <f t="shared" si="593"/>
        <v>0</v>
      </c>
      <c r="I1494" s="41">
        <f t="shared" si="593"/>
        <v>0</v>
      </c>
      <c r="J1494" s="5" t="e">
        <f t="shared" si="588"/>
        <v>#DIV/0!</v>
      </c>
      <c r="K1494" s="5" t="e">
        <f t="shared" si="589"/>
        <v>#DIV/0!</v>
      </c>
      <c r="L1494" s="5" t="e">
        <f t="shared" si="590"/>
        <v>#DIV/0!</v>
      </c>
      <c r="M1494" s="20"/>
      <c r="N1494" s="19">
        <f t="shared" si="587"/>
        <v>0</v>
      </c>
    </row>
    <row r="1495" spans="1:14" s="27" customFormat="1" x14ac:dyDescent="0.25">
      <c r="A1495" s="91"/>
      <c r="B1495" s="77"/>
      <c r="C1495" s="77"/>
      <c r="D1495" s="9" t="s">
        <v>138</v>
      </c>
      <c r="E1495" s="41">
        <f t="shared" si="593"/>
        <v>0</v>
      </c>
      <c r="F1495" s="41">
        <f t="shared" si="593"/>
        <v>0</v>
      </c>
      <c r="G1495" s="41">
        <f t="shared" si="593"/>
        <v>0</v>
      </c>
      <c r="H1495" s="41">
        <f t="shared" si="593"/>
        <v>0</v>
      </c>
      <c r="I1495" s="41">
        <f t="shared" si="593"/>
        <v>0</v>
      </c>
      <c r="J1495" s="5" t="e">
        <f t="shared" si="588"/>
        <v>#DIV/0!</v>
      </c>
      <c r="K1495" s="5" t="e">
        <f t="shared" si="589"/>
        <v>#DIV/0!</v>
      </c>
      <c r="L1495" s="5" t="e">
        <f t="shared" si="590"/>
        <v>#DIV/0!</v>
      </c>
      <c r="M1495" s="20"/>
      <c r="N1495" s="19">
        <f t="shared" si="587"/>
        <v>0</v>
      </c>
    </row>
    <row r="1496" spans="1:14" s="7" customFormat="1" x14ac:dyDescent="0.25">
      <c r="A1496" s="91" t="s">
        <v>400</v>
      </c>
      <c r="B1496" s="71" t="s">
        <v>401</v>
      </c>
      <c r="C1496" s="94" t="s">
        <v>336</v>
      </c>
      <c r="D1496" s="68" t="s">
        <v>2</v>
      </c>
      <c r="E1496" s="1">
        <f>E1497+E1499+E1501+E1502</f>
        <v>3000</v>
      </c>
      <c r="F1496" s="1">
        <f>F1497+F1499+F1501+F1502</f>
        <v>3000</v>
      </c>
      <c r="G1496" s="1">
        <f>G1497+G1499+G1501+G1502</f>
        <v>3000</v>
      </c>
      <c r="H1496" s="1">
        <f>H1497+H1499+H1501+H1502</f>
        <v>3000</v>
      </c>
      <c r="I1496" s="1">
        <f>I1497+I1499+I1501+I1502</f>
        <v>3000</v>
      </c>
      <c r="J1496" s="5">
        <f t="shared" si="588"/>
        <v>100</v>
      </c>
      <c r="K1496" s="5">
        <f t="shared" si="589"/>
        <v>100</v>
      </c>
      <c r="L1496" s="5">
        <f t="shared" si="590"/>
        <v>100</v>
      </c>
      <c r="M1496" s="20"/>
      <c r="N1496" s="19">
        <f t="shared" si="587"/>
        <v>0</v>
      </c>
    </row>
    <row r="1497" spans="1:14" s="7" customFormat="1" x14ac:dyDescent="0.25">
      <c r="A1497" s="91"/>
      <c r="B1497" s="71"/>
      <c r="C1497" s="70"/>
      <c r="D1497" s="68" t="s">
        <v>3</v>
      </c>
      <c r="E1497" s="1">
        <f>3000</f>
        <v>3000</v>
      </c>
      <c r="F1497" s="1">
        <v>3000</v>
      </c>
      <c r="G1497" s="1">
        <v>3000</v>
      </c>
      <c r="H1497" s="1">
        <v>3000</v>
      </c>
      <c r="I1497" s="1">
        <v>3000</v>
      </c>
      <c r="J1497" s="5">
        <f t="shared" si="588"/>
        <v>100</v>
      </c>
      <c r="K1497" s="5">
        <f t="shared" si="589"/>
        <v>100</v>
      </c>
      <c r="L1497" s="5">
        <f t="shared" si="590"/>
        <v>100</v>
      </c>
      <c r="M1497" s="20"/>
      <c r="N1497" s="19">
        <f t="shared" si="587"/>
        <v>0</v>
      </c>
    </row>
    <row r="1498" spans="1:14" s="7" customFormat="1" ht="30" x14ac:dyDescent="0.25">
      <c r="A1498" s="91"/>
      <c r="B1498" s="71"/>
      <c r="C1498" s="70"/>
      <c r="D1498" s="68" t="s">
        <v>759</v>
      </c>
      <c r="E1498" s="1"/>
      <c r="F1498" s="1"/>
      <c r="G1498" s="1"/>
      <c r="H1498" s="1"/>
      <c r="I1498" s="1"/>
      <c r="J1498" s="5"/>
      <c r="K1498" s="5"/>
      <c r="L1498" s="5"/>
      <c r="M1498" s="20"/>
      <c r="N1498" s="19"/>
    </row>
    <row r="1499" spans="1:14" s="7" customFormat="1" x14ac:dyDescent="0.25">
      <c r="A1499" s="91"/>
      <c r="B1499" s="71"/>
      <c r="C1499" s="70"/>
      <c r="D1499" s="68" t="s">
        <v>760</v>
      </c>
      <c r="E1499" s="1">
        <v>0</v>
      </c>
      <c r="F1499" s="1">
        <v>0</v>
      </c>
      <c r="G1499" s="1">
        <v>0</v>
      </c>
      <c r="H1499" s="1"/>
      <c r="I1499" s="1"/>
      <c r="J1499" s="5" t="e">
        <f t="shared" si="588"/>
        <v>#DIV/0!</v>
      </c>
      <c r="K1499" s="5" t="e">
        <f t="shared" si="589"/>
        <v>#DIV/0!</v>
      </c>
      <c r="L1499" s="5" t="e">
        <f t="shared" si="590"/>
        <v>#DIV/0!</v>
      </c>
      <c r="M1499" s="20"/>
      <c r="N1499" s="19">
        <f t="shared" si="587"/>
        <v>0</v>
      </c>
    </row>
    <row r="1500" spans="1:14" s="7" customFormat="1" ht="30" x14ac:dyDescent="0.25">
      <c r="A1500" s="91"/>
      <c r="B1500" s="71"/>
      <c r="C1500" s="70"/>
      <c r="D1500" s="68" t="s">
        <v>761</v>
      </c>
      <c r="E1500" s="1"/>
      <c r="F1500" s="1"/>
      <c r="G1500" s="1"/>
      <c r="H1500" s="1"/>
      <c r="I1500" s="1"/>
      <c r="J1500" s="5"/>
      <c r="K1500" s="5"/>
      <c r="L1500" s="5"/>
      <c r="M1500" s="20"/>
      <c r="N1500" s="19"/>
    </row>
    <row r="1501" spans="1:14" s="7" customFormat="1" x14ac:dyDescent="0.25">
      <c r="A1501" s="91"/>
      <c r="B1501" s="71"/>
      <c r="C1501" s="70"/>
      <c r="D1501" s="68" t="s">
        <v>9</v>
      </c>
      <c r="E1501" s="1">
        <v>0</v>
      </c>
      <c r="F1501" s="1">
        <v>0</v>
      </c>
      <c r="G1501" s="1">
        <v>0</v>
      </c>
      <c r="H1501" s="1"/>
      <c r="I1501" s="1"/>
      <c r="J1501" s="5" t="e">
        <f t="shared" si="588"/>
        <v>#DIV/0!</v>
      </c>
      <c r="K1501" s="5" t="e">
        <f t="shared" si="589"/>
        <v>#DIV/0!</v>
      </c>
      <c r="L1501" s="5" t="e">
        <f t="shared" si="590"/>
        <v>#DIV/0!</v>
      </c>
      <c r="M1501" s="20"/>
      <c r="N1501" s="19">
        <f t="shared" si="587"/>
        <v>0</v>
      </c>
    </row>
    <row r="1502" spans="1:14" s="7" customFormat="1" x14ac:dyDescent="0.25">
      <c r="A1502" s="91"/>
      <c r="B1502" s="71"/>
      <c r="C1502" s="70"/>
      <c r="D1502" s="68" t="s">
        <v>13</v>
      </c>
      <c r="E1502" s="1">
        <v>0</v>
      </c>
      <c r="F1502" s="1">
        <v>0</v>
      </c>
      <c r="G1502" s="1">
        <v>0</v>
      </c>
      <c r="H1502" s="1"/>
      <c r="I1502" s="1"/>
      <c r="J1502" s="5" t="e">
        <f t="shared" si="588"/>
        <v>#DIV/0!</v>
      </c>
      <c r="K1502" s="5" t="e">
        <f t="shared" si="589"/>
        <v>#DIV/0!</v>
      </c>
      <c r="L1502" s="5" t="e">
        <f t="shared" si="590"/>
        <v>#DIV/0!</v>
      </c>
      <c r="M1502" s="20"/>
      <c r="N1502" s="19">
        <f t="shared" si="587"/>
        <v>0</v>
      </c>
    </row>
    <row r="1503" spans="1:14" s="7" customFormat="1" x14ac:dyDescent="0.25">
      <c r="A1503" s="91" t="s">
        <v>402</v>
      </c>
      <c r="B1503" s="71" t="s">
        <v>403</v>
      </c>
      <c r="C1503" s="94" t="s">
        <v>404</v>
      </c>
      <c r="D1503" s="68" t="s">
        <v>2</v>
      </c>
      <c r="E1503" s="1">
        <f>E1504+E1506+E1508+E1509</f>
        <v>2750</v>
      </c>
      <c r="F1503" s="1">
        <f>F1504+F1506+F1508+F1509</f>
        <v>2750</v>
      </c>
      <c r="G1503" s="1">
        <f>G1504+G1506+G1508+G1509</f>
        <v>2750</v>
      </c>
      <c r="H1503" s="1">
        <f>H1504+H1506+H1508+H1509</f>
        <v>2750</v>
      </c>
      <c r="I1503" s="1">
        <f>I1504+I1506+I1508+I1509</f>
        <v>2750</v>
      </c>
      <c r="J1503" s="5">
        <f t="shared" si="588"/>
        <v>100</v>
      </c>
      <c r="K1503" s="5">
        <f t="shared" si="589"/>
        <v>100</v>
      </c>
      <c r="L1503" s="5">
        <f t="shared" si="590"/>
        <v>100</v>
      </c>
      <c r="M1503" s="20"/>
      <c r="N1503" s="19">
        <f t="shared" si="587"/>
        <v>0</v>
      </c>
    </row>
    <row r="1504" spans="1:14" s="7" customFormat="1" x14ac:dyDescent="0.25">
      <c r="A1504" s="91"/>
      <c r="B1504" s="71"/>
      <c r="C1504" s="70"/>
      <c r="D1504" s="68" t="s">
        <v>3</v>
      </c>
      <c r="E1504" s="1">
        <v>2750</v>
      </c>
      <c r="F1504" s="1">
        <v>2750</v>
      </c>
      <c r="G1504" s="1">
        <v>2750</v>
      </c>
      <c r="H1504" s="1">
        <v>2750</v>
      </c>
      <c r="I1504" s="1">
        <v>2750</v>
      </c>
      <c r="J1504" s="5">
        <f t="shared" si="588"/>
        <v>100</v>
      </c>
      <c r="K1504" s="5">
        <f t="shared" si="589"/>
        <v>100</v>
      </c>
      <c r="L1504" s="5">
        <f t="shared" si="590"/>
        <v>100</v>
      </c>
      <c r="M1504" s="20"/>
      <c r="N1504" s="19">
        <f t="shared" si="587"/>
        <v>0</v>
      </c>
    </row>
    <row r="1505" spans="1:14" s="7" customFormat="1" ht="30" x14ac:dyDescent="0.25">
      <c r="A1505" s="91"/>
      <c r="B1505" s="71"/>
      <c r="C1505" s="70"/>
      <c r="D1505" s="68" t="s">
        <v>759</v>
      </c>
      <c r="E1505" s="1"/>
      <c r="F1505" s="1"/>
      <c r="G1505" s="1"/>
      <c r="H1505" s="1"/>
      <c r="I1505" s="1"/>
      <c r="J1505" s="5"/>
      <c r="K1505" s="5"/>
      <c r="L1505" s="5"/>
      <c r="M1505" s="20"/>
      <c r="N1505" s="19"/>
    </row>
    <row r="1506" spans="1:14" s="7" customFormat="1" x14ac:dyDescent="0.25">
      <c r="A1506" s="91"/>
      <c r="B1506" s="71"/>
      <c r="C1506" s="70"/>
      <c r="D1506" s="68" t="s">
        <v>760</v>
      </c>
      <c r="E1506" s="1">
        <v>0</v>
      </c>
      <c r="F1506" s="1">
        <v>0</v>
      </c>
      <c r="G1506" s="1">
        <v>0</v>
      </c>
      <c r="H1506" s="1"/>
      <c r="I1506" s="1"/>
      <c r="J1506" s="5" t="e">
        <f t="shared" si="588"/>
        <v>#DIV/0!</v>
      </c>
      <c r="K1506" s="5" t="e">
        <f t="shared" si="589"/>
        <v>#DIV/0!</v>
      </c>
      <c r="L1506" s="5" t="e">
        <f t="shared" si="590"/>
        <v>#DIV/0!</v>
      </c>
      <c r="M1506" s="20"/>
      <c r="N1506" s="19">
        <f t="shared" si="587"/>
        <v>0</v>
      </c>
    </row>
    <row r="1507" spans="1:14" s="7" customFormat="1" ht="30" x14ac:dyDescent="0.25">
      <c r="A1507" s="91"/>
      <c r="B1507" s="71"/>
      <c r="C1507" s="70"/>
      <c r="D1507" s="68" t="s">
        <v>761</v>
      </c>
      <c r="E1507" s="1"/>
      <c r="F1507" s="1"/>
      <c r="G1507" s="1"/>
      <c r="H1507" s="1"/>
      <c r="I1507" s="1"/>
      <c r="J1507" s="5"/>
      <c r="K1507" s="5"/>
      <c r="L1507" s="5"/>
      <c r="M1507" s="20"/>
      <c r="N1507" s="19"/>
    </row>
    <row r="1508" spans="1:14" s="7" customFormat="1" x14ac:dyDescent="0.25">
      <c r="A1508" s="91"/>
      <c r="B1508" s="71"/>
      <c r="C1508" s="70"/>
      <c r="D1508" s="68" t="s">
        <v>9</v>
      </c>
      <c r="E1508" s="1">
        <v>0</v>
      </c>
      <c r="F1508" s="1">
        <v>0</v>
      </c>
      <c r="G1508" s="1">
        <v>0</v>
      </c>
      <c r="H1508" s="1"/>
      <c r="I1508" s="1"/>
      <c r="J1508" s="5" t="e">
        <f t="shared" si="588"/>
        <v>#DIV/0!</v>
      </c>
      <c r="K1508" s="5" t="e">
        <f t="shared" si="589"/>
        <v>#DIV/0!</v>
      </c>
      <c r="L1508" s="5" t="e">
        <f t="shared" si="590"/>
        <v>#DIV/0!</v>
      </c>
      <c r="M1508" s="20"/>
      <c r="N1508" s="19">
        <f t="shared" si="587"/>
        <v>0</v>
      </c>
    </row>
    <row r="1509" spans="1:14" s="7" customFormat="1" x14ac:dyDescent="0.25">
      <c r="A1509" s="91"/>
      <c r="B1509" s="71"/>
      <c r="C1509" s="70"/>
      <c r="D1509" s="68" t="s">
        <v>13</v>
      </c>
      <c r="E1509" s="1">
        <v>0</v>
      </c>
      <c r="F1509" s="1">
        <v>0</v>
      </c>
      <c r="G1509" s="1">
        <v>0</v>
      </c>
      <c r="H1509" s="1"/>
      <c r="I1509" s="1"/>
      <c r="J1509" s="5" t="e">
        <f t="shared" si="588"/>
        <v>#DIV/0!</v>
      </c>
      <c r="K1509" s="5" t="e">
        <f t="shared" si="589"/>
        <v>#DIV/0!</v>
      </c>
      <c r="L1509" s="5" t="e">
        <f t="shared" si="590"/>
        <v>#DIV/0!</v>
      </c>
      <c r="M1509" s="20"/>
      <c r="N1509" s="19">
        <f t="shared" si="587"/>
        <v>0</v>
      </c>
    </row>
    <row r="1510" spans="1:14" s="7" customFormat="1" x14ac:dyDescent="0.25">
      <c r="A1510" s="91" t="s">
        <v>405</v>
      </c>
      <c r="B1510" s="71" t="s">
        <v>406</v>
      </c>
      <c r="C1510" s="94" t="s">
        <v>407</v>
      </c>
      <c r="D1510" s="68" t="s">
        <v>2</v>
      </c>
      <c r="E1510" s="1">
        <f>E1511+E1513+E1515+E1516</f>
        <v>200</v>
      </c>
      <c r="F1510" s="1">
        <f>F1511+F1513+F1515+F1516</f>
        <v>200</v>
      </c>
      <c r="G1510" s="1">
        <f>G1511+G1513+G1515+G1516</f>
        <v>200</v>
      </c>
      <c r="H1510" s="1">
        <f>H1511+H1513+H1515+H1516</f>
        <v>200</v>
      </c>
      <c r="I1510" s="1">
        <f>I1511+I1513+I1515+I1516</f>
        <v>200</v>
      </c>
      <c r="J1510" s="5">
        <f t="shared" si="588"/>
        <v>100</v>
      </c>
      <c r="K1510" s="5">
        <f t="shared" si="589"/>
        <v>100</v>
      </c>
      <c r="L1510" s="5">
        <f t="shared" si="590"/>
        <v>100</v>
      </c>
      <c r="M1510" s="20"/>
      <c r="N1510" s="19">
        <f t="shared" si="587"/>
        <v>0</v>
      </c>
    </row>
    <row r="1511" spans="1:14" s="7" customFormat="1" x14ac:dyDescent="0.25">
      <c r="A1511" s="91"/>
      <c r="B1511" s="71"/>
      <c r="C1511" s="94"/>
      <c r="D1511" s="68" t="s">
        <v>3</v>
      </c>
      <c r="E1511" s="1">
        <f>200</f>
        <v>200</v>
      </c>
      <c r="F1511" s="1">
        <f>200</f>
        <v>200</v>
      </c>
      <c r="G1511" s="1">
        <f>200</f>
        <v>200</v>
      </c>
      <c r="H1511" s="1">
        <f>200</f>
        <v>200</v>
      </c>
      <c r="I1511" s="1">
        <f>200</f>
        <v>200</v>
      </c>
      <c r="J1511" s="5">
        <f t="shared" si="588"/>
        <v>100</v>
      </c>
      <c r="K1511" s="5">
        <f t="shared" si="589"/>
        <v>100</v>
      </c>
      <c r="L1511" s="5">
        <f t="shared" si="590"/>
        <v>100</v>
      </c>
      <c r="M1511" s="20"/>
      <c r="N1511" s="19">
        <f t="shared" si="587"/>
        <v>0</v>
      </c>
    </row>
    <row r="1512" spans="1:14" s="7" customFormat="1" ht="30" x14ac:dyDescent="0.25">
      <c r="A1512" s="91"/>
      <c r="B1512" s="71"/>
      <c r="C1512" s="94"/>
      <c r="D1512" s="68" t="s">
        <v>759</v>
      </c>
      <c r="E1512" s="1"/>
      <c r="F1512" s="1"/>
      <c r="G1512" s="1"/>
      <c r="H1512" s="1"/>
      <c r="I1512" s="1"/>
      <c r="J1512" s="5"/>
      <c r="K1512" s="5"/>
      <c r="L1512" s="5"/>
      <c r="M1512" s="20"/>
      <c r="N1512" s="19"/>
    </row>
    <row r="1513" spans="1:14" s="7" customFormat="1" x14ac:dyDescent="0.25">
      <c r="A1513" s="91"/>
      <c r="B1513" s="71"/>
      <c r="C1513" s="94"/>
      <c r="D1513" s="68" t="s">
        <v>760</v>
      </c>
      <c r="E1513" s="1">
        <v>0</v>
      </c>
      <c r="F1513" s="1">
        <v>0</v>
      </c>
      <c r="G1513" s="1">
        <v>0</v>
      </c>
      <c r="H1513" s="1"/>
      <c r="I1513" s="1"/>
      <c r="J1513" s="5" t="e">
        <f t="shared" si="588"/>
        <v>#DIV/0!</v>
      </c>
      <c r="K1513" s="5" t="e">
        <f t="shared" si="589"/>
        <v>#DIV/0!</v>
      </c>
      <c r="L1513" s="5" t="e">
        <f t="shared" si="590"/>
        <v>#DIV/0!</v>
      </c>
      <c r="M1513" s="20"/>
      <c r="N1513" s="19">
        <f t="shared" si="587"/>
        <v>0</v>
      </c>
    </row>
    <row r="1514" spans="1:14" s="7" customFormat="1" ht="30" x14ac:dyDescent="0.25">
      <c r="A1514" s="91"/>
      <c r="B1514" s="71"/>
      <c r="C1514" s="94"/>
      <c r="D1514" s="68" t="s">
        <v>761</v>
      </c>
      <c r="E1514" s="1"/>
      <c r="F1514" s="1"/>
      <c r="G1514" s="1"/>
      <c r="H1514" s="1"/>
      <c r="I1514" s="1"/>
      <c r="J1514" s="5"/>
      <c r="K1514" s="5"/>
      <c r="L1514" s="5"/>
      <c r="M1514" s="20"/>
      <c r="N1514" s="19"/>
    </row>
    <row r="1515" spans="1:14" s="7" customFormat="1" x14ac:dyDescent="0.25">
      <c r="A1515" s="91"/>
      <c r="B1515" s="71"/>
      <c r="C1515" s="94"/>
      <c r="D1515" s="68" t="s">
        <v>9</v>
      </c>
      <c r="E1515" s="1">
        <v>0</v>
      </c>
      <c r="F1515" s="1">
        <v>0</v>
      </c>
      <c r="G1515" s="1">
        <v>0</v>
      </c>
      <c r="H1515" s="1"/>
      <c r="I1515" s="1"/>
      <c r="J1515" s="5" t="e">
        <f t="shared" si="588"/>
        <v>#DIV/0!</v>
      </c>
      <c r="K1515" s="5" t="e">
        <f t="shared" si="589"/>
        <v>#DIV/0!</v>
      </c>
      <c r="L1515" s="5" t="e">
        <f t="shared" si="590"/>
        <v>#DIV/0!</v>
      </c>
      <c r="M1515" s="20"/>
      <c r="N1515" s="19">
        <f t="shared" si="587"/>
        <v>0</v>
      </c>
    </row>
    <row r="1516" spans="1:14" s="7" customFormat="1" x14ac:dyDescent="0.25">
      <c r="A1516" s="91"/>
      <c r="B1516" s="71"/>
      <c r="C1516" s="94"/>
      <c r="D1516" s="68" t="s">
        <v>13</v>
      </c>
      <c r="E1516" s="1">
        <v>0</v>
      </c>
      <c r="F1516" s="1">
        <v>0</v>
      </c>
      <c r="G1516" s="1">
        <v>0</v>
      </c>
      <c r="H1516" s="1"/>
      <c r="I1516" s="1"/>
      <c r="J1516" s="5" t="e">
        <f t="shared" si="588"/>
        <v>#DIV/0!</v>
      </c>
      <c r="K1516" s="5" t="e">
        <f t="shared" si="589"/>
        <v>#DIV/0!</v>
      </c>
      <c r="L1516" s="5" t="e">
        <f t="shared" si="590"/>
        <v>#DIV/0!</v>
      </c>
      <c r="M1516" s="20"/>
      <c r="N1516" s="19">
        <f t="shared" si="587"/>
        <v>0</v>
      </c>
    </row>
    <row r="1517" spans="1:14" s="7" customFormat="1" x14ac:dyDescent="0.25">
      <c r="A1517" s="91" t="s">
        <v>408</v>
      </c>
      <c r="B1517" s="71" t="s">
        <v>409</v>
      </c>
      <c r="C1517" s="94" t="s">
        <v>410</v>
      </c>
      <c r="D1517" s="68" t="s">
        <v>2</v>
      </c>
      <c r="E1517" s="1">
        <f>E1518+E1520+E1522+E1523</f>
        <v>199</v>
      </c>
      <c r="F1517" s="1">
        <f>F1518+F1520+F1522+F1523</f>
        <v>199</v>
      </c>
      <c r="G1517" s="1">
        <f>G1518+G1520+G1522+G1523</f>
        <v>199</v>
      </c>
      <c r="H1517" s="1">
        <f>H1518+H1520+H1522+H1523</f>
        <v>199</v>
      </c>
      <c r="I1517" s="1">
        <f>I1518+I1520+I1522+I1523</f>
        <v>199</v>
      </c>
      <c r="J1517" s="5">
        <f t="shared" si="588"/>
        <v>100</v>
      </c>
      <c r="K1517" s="5">
        <f t="shared" si="589"/>
        <v>100</v>
      </c>
      <c r="L1517" s="5">
        <f t="shared" si="590"/>
        <v>100</v>
      </c>
      <c r="M1517" s="20"/>
      <c r="N1517" s="19">
        <f t="shared" si="587"/>
        <v>0</v>
      </c>
    </row>
    <row r="1518" spans="1:14" s="7" customFormat="1" x14ac:dyDescent="0.25">
      <c r="A1518" s="91"/>
      <c r="B1518" s="71"/>
      <c r="C1518" s="94"/>
      <c r="D1518" s="68" t="s">
        <v>3</v>
      </c>
      <c r="E1518" s="1">
        <v>199</v>
      </c>
      <c r="F1518" s="1">
        <v>199</v>
      </c>
      <c r="G1518" s="1">
        <v>199</v>
      </c>
      <c r="H1518" s="1">
        <v>199</v>
      </c>
      <c r="I1518" s="1">
        <v>199</v>
      </c>
      <c r="J1518" s="5">
        <f t="shared" si="588"/>
        <v>100</v>
      </c>
      <c r="K1518" s="5">
        <f t="shared" si="589"/>
        <v>100</v>
      </c>
      <c r="L1518" s="5">
        <f t="shared" si="590"/>
        <v>100</v>
      </c>
      <c r="M1518" s="20"/>
      <c r="N1518" s="19">
        <f t="shared" si="587"/>
        <v>0</v>
      </c>
    </row>
    <row r="1519" spans="1:14" s="7" customFormat="1" ht="30" x14ac:dyDescent="0.25">
      <c r="A1519" s="91"/>
      <c r="B1519" s="71"/>
      <c r="C1519" s="94"/>
      <c r="D1519" s="68" t="s">
        <v>759</v>
      </c>
      <c r="E1519" s="1"/>
      <c r="F1519" s="1"/>
      <c r="G1519" s="1"/>
      <c r="H1519" s="1"/>
      <c r="I1519" s="1"/>
      <c r="J1519" s="5"/>
      <c r="K1519" s="5"/>
      <c r="L1519" s="5"/>
      <c r="M1519" s="20"/>
      <c r="N1519" s="19"/>
    </row>
    <row r="1520" spans="1:14" s="7" customFormat="1" x14ac:dyDescent="0.25">
      <c r="A1520" s="91"/>
      <c r="B1520" s="71"/>
      <c r="C1520" s="94"/>
      <c r="D1520" s="68" t="s">
        <v>760</v>
      </c>
      <c r="E1520" s="1">
        <v>0</v>
      </c>
      <c r="F1520" s="1">
        <v>0</v>
      </c>
      <c r="G1520" s="1">
        <v>0</v>
      </c>
      <c r="H1520" s="1"/>
      <c r="I1520" s="1"/>
      <c r="J1520" s="5" t="e">
        <f t="shared" si="588"/>
        <v>#DIV/0!</v>
      </c>
      <c r="K1520" s="5" t="e">
        <f t="shared" si="589"/>
        <v>#DIV/0!</v>
      </c>
      <c r="L1520" s="5" t="e">
        <f t="shared" si="590"/>
        <v>#DIV/0!</v>
      </c>
      <c r="M1520" s="20"/>
      <c r="N1520" s="19">
        <f t="shared" si="587"/>
        <v>0</v>
      </c>
    </row>
    <row r="1521" spans="1:14" s="7" customFormat="1" ht="30" x14ac:dyDescent="0.25">
      <c r="A1521" s="91"/>
      <c r="B1521" s="71"/>
      <c r="C1521" s="94"/>
      <c r="D1521" s="68" t="s">
        <v>761</v>
      </c>
      <c r="E1521" s="1"/>
      <c r="F1521" s="1"/>
      <c r="G1521" s="1"/>
      <c r="H1521" s="1"/>
      <c r="I1521" s="1"/>
      <c r="J1521" s="5"/>
      <c r="K1521" s="5"/>
      <c r="L1521" s="5"/>
      <c r="M1521" s="20"/>
      <c r="N1521" s="19"/>
    </row>
    <row r="1522" spans="1:14" s="7" customFormat="1" x14ac:dyDescent="0.25">
      <c r="A1522" s="91"/>
      <c r="B1522" s="71"/>
      <c r="C1522" s="94"/>
      <c r="D1522" s="68" t="s">
        <v>9</v>
      </c>
      <c r="E1522" s="1">
        <v>0</v>
      </c>
      <c r="F1522" s="1">
        <v>0</v>
      </c>
      <c r="G1522" s="1">
        <v>0</v>
      </c>
      <c r="H1522" s="1"/>
      <c r="I1522" s="1"/>
      <c r="J1522" s="5" t="e">
        <f t="shared" si="588"/>
        <v>#DIV/0!</v>
      </c>
      <c r="K1522" s="5" t="e">
        <f t="shared" si="589"/>
        <v>#DIV/0!</v>
      </c>
      <c r="L1522" s="5" t="e">
        <f t="shared" si="590"/>
        <v>#DIV/0!</v>
      </c>
      <c r="M1522" s="20"/>
      <c r="N1522" s="19">
        <f t="shared" si="587"/>
        <v>0</v>
      </c>
    </row>
    <row r="1523" spans="1:14" s="7" customFormat="1" x14ac:dyDescent="0.25">
      <c r="A1523" s="91"/>
      <c r="B1523" s="71"/>
      <c r="C1523" s="94"/>
      <c r="D1523" s="68" t="s">
        <v>13</v>
      </c>
      <c r="E1523" s="1">
        <v>0</v>
      </c>
      <c r="F1523" s="1">
        <v>0</v>
      </c>
      <c r="G1523" s="1">
        <v>0</v>
      </c>
      <c r="H1523" s="1"/>
      <c r="I1523" s="1"/>
      <c r="J1523" s="5" t="e">
        <f t="shared" si="588"/>
        <v>#DIV/0!</v>
      </c>
      <c r="K1523" s="5" t="e">
        <f t="shared" si="589"/>
        <v>#DIV/0!</v>
      </c>
      <c r="L1523" s="5" t="e">
        <f t="shared" si="590"/>
        <v>#DIV/0!</v>
      </c>
      <c r="M1523" s="20"/>
      <c r="N1523" s="19">
        <f t="shared" si="587"/>
        <v>0</v>
      </c>
    </row>
    <row r="1524" spans="1:14" s="7" customFormat="1" x14ac:dyDescent="0.25">
      <c r="A1524" s="91" t="s">
        <v>411</v>
      </c>
      <c r="B1524" s="71" t="s">
        <v>412</v>
      </c>
      <c r="C1524" s="94" t="s">
        <v>413</v>
      </c>
      <c r="D1524" s="68" t="s">
        <v>2</v>
      </c>
      <c r="E1524" s="1">
        <f>E1525+E1527+E1529+E1530</f>
        <v>50</v>
      </c>
      <c r="F1524" s="1">
        <f>F1525+F1527+F1529+F1530</f>
        <v>50</v>
      </c>
      <c r="G1524" s="1">
        <f>G1525+G1527+G1529+G1530</f>
        <v>50</v>
      </c>
      <c r="H1524" s="1">
        <f>H1525+H1527+H1529+H1530</f>
        <v>50</v>
      </c>
      <c r="I1524" s="1">
        <f>I1525+I1527+I1529+I1530</f>
        <v>50</v>
      </c>
      <c r="J1524" s="5">
        <f t="shared" si="588"/>
        <v>100</v>
      </c>
      <c r="K1524" s="5">
        <f t="shared" si="589"/>
        <v>100</v>
      </c>
      <c r="L1524" s="5">
        <f t="shared" si="590"/>
        <v>100</v>
      </c>
      <c r="M1524" s="20"/>
      <c r="N1524" s="19">
        <f t="shared" si="587"/>
        <v>0</v>
      </c>
    </row>
    <row r="1525" spans="1:14" s="7" customFormat="1" x14ac:dyDescent="0.25">
      <c r="A1525" s="91"/>
      <c r="B1525" s="71"/>
      <c r="C1525" s="94"/>
      <c r="D1525" s="68" t="s">
        <v>3</v>
      </c>
      <c r="E1525" s="1">
        <v>50</v>
      </c>
      <c r="F1525" s="1">
        <v>50</v>
      </c>
      <c r="G1525" s="1">
        <v>50</v>
      </c>
      <c r="H1525" s="1">
        <v>50</v>
      </c>
      <c r="I1525" s="1">
        <v>50</v>
      </c>
      <c r="J1525" s="5">
        <f t="shared" si="588"/>
        <v>100</v>
      </c>
      <c r="K1525" s="5">
        <f t="shared" si="589"/>
        <v>100</v>
      </c>
      <c r="L1525" s="5">
        <f t="shared" si="590"/>
        <v>100</v>
      </c>
      <c r="M1525" s="20"/>
      <c r="N1525" s="19">
        <f t="shared" si="587"/>
        <v>0</v>
      </c>
    </row>
    <row r="1526" spans="1:14" s="7" customFormat="1" ht="30" x14ac:dyDescent="0.25">
      <c r="A1526" s="91"/>
      <c r="B1526" s="71"/>
      <c r="C1526" s="94"/>
      <c r="D1526" s="68" t="s">
        <v>759</v>
      </c>
      <c r="E1526" s="1"/>
      <c r="F1526" s="1"/>
      <c r="G1526" s="1"/>
      <c r="H1526" s="1"/>
      <c r="I1526" s="1"/>
      <c r="J1526" s="5"/>
      <c r="K1526" s="5"/>
      <c r="L1526" s="5"/>
      <c r="M1526" s="20"/>
      <c r="N1526" s="19"/>
    </row>
    <row r="1527" spans="1:14" s="7" customFormat="1" x14ac:dyDescent="0.25">
      <c r="A1527" s="91"/>
      <c r="B1527" s="71"/>
      <c r="C1527" s="94"/>
      <c r="D1527" s="68" t="s">
        <v>760</v>
      </c>
      <c r="E1527" s="1">
        <v>0</v>
      </c>
      <c r="F1527" s="1">
        <v>0</v>
      </c>
      <c r="G1527" s="1">
        <v>0</v>
      </c>
      <c r="H1527" s="1"/>
      <c r="I1527" s="1"/>
      <c r="J1527" s="5" t="e">
        <f t="shared" si="588"/>
        <v>#DIV/0!</v>
      </c>
      <c r="K1527" s="5" t="e">
        <f t="shared" si="589"/>
        <v>#DIV/0!</v>
      </c>
      <c r="L1527" s="5" t="e">
        <f t="shared" si="590"/>
        <v>#DIV/0!</v>
      </c>
      <c r="M1527" s="20"/>
      <c r="N1527" s="19">
        <f t="shared" si="587"/>
        <v>0</v>
      </c>
    </row>
    <row r="1528" spans="1:14" s="7" customFormat="1" ht="30" x14ac:dyDescent="0.25">
      <c r="A1528" s="91"/>
      <c r="B1528" s="71"/>
      <c r="C1528" s="94"/>
      <c r="D1528" s="68" t="s">
        <v>761</v>
      </c>
      <c r="E1528" s="1"/>
      <c r="F1528" s="1"/>
      <c r="G1528" s="1"/>
      <c r="H1528" s="1"/>
      <c r="I1528" s="1"/>
      <c r="J1528" s="5"/>
      <c r="K1528" s="5"/>
      <c r="L1528" s="5"/>
      <c r="M1528" s="20"/>
      <c r="N1528" s="19"/>
    </row>
    <row r="1529" spans="1:14" s="7" customFormat="1" x14ac:dyDescent="0.25">
      <c r="A1529" s="91"/>
      <c r="B1529" s="71"/>
      <c r="C1529" s="94"/>
      <c r="D1529" s="68" t="s">
        <v>9</v>
      </c>
      <c r="E1529" s="1">
        <v>0</v>
      </c>
      <c r="F1529" s="1">
        <v>0</v>
      </c>
      <c r="G1529" s="1">
        <v>0</v>
      </c>
      <c r="H1529" s="1"/>
      <c r="I1529" s="1"/>
      <c r="J1529" s="5" t="e">
        <f t="shared" si="588"/>
        <v>#DIV/0!</v>
      </c>
      <c r="K1529" s="5" t="e">
        <f t="shared" si="589"/>
        <v>#DIV/0!</v>
      </c>
      <c r="L1529" s="5" t="e">
        <f t="shared" si="590"/>
        <v>#DIV/0!</v>
      </c>
      <c r="M1529" s="20"/>
      <c r="N1529" s="19">
        <f t="shared" si="587"/>
        <v>0</v>
      </c>
    </row>
    <row r="1530" spans="1:14" s="7" customFormat="1" x14ac:dyDescent="0.25">
      <c r="A1530" s="91"/>
      <c r="B1530" s="71"/>
      <c r="C1530" s="94"/>
      <c r="D1530" s="68" t="s">
        <v>13</v>
      </c>
      <c r="E1530" s="1">
        <v>0</v>
      </c>
      <c r="F1530" s="1">
        <v>0</v>
      </c>
      <c r="G1530" s="1">
        <v>0</v>
      </c>
      <c r="H1530" s="1"/>
      <c r="I1530" s="1"/>
      <c r="J1530" s="5" t="e">
        <f t="shared" si="588"/>
        <v>#DIV/0!</v>
      </c>
      <c r="K1530" s="5" t="e">
        <f t="shared" si="589"/>
        <v>#DIV/0!</v>
      </c>
      <c r="L1530" s="5" t="e">
        <f t="shared" si="590"/>
        <v>#DIV/0!</v>
      </c>
      <c r="M1530" s="20"/>
      <c r="N1530" s="19">
        <f t="shared" si="587"/>
        <v>0</v>
      </c>
    </row>
    <row r="1531" spans="1:14" s="7" customFormat="1" x14ac:dyDescent="0.25">
      <c r="A1531" s="91" t="s">
        <v>414</v>
      </c>
      <c r="B1531" s="71" t="s">
        <v>415</v>
      </c>
      <c r="C1531" s="94" t="s">
        <v>416</v>
      </c>
      <c r="D1531" s="68" t="s">
        <v>2</v>
      </c>
      <c r="E1531" s="1">
        <f>E1532+E1534+E1536+E1537</f>
        <v>1476.7</v>
      </c>
      <c r="F1531" s="1">
        <f>F1532+F1534+F1536+F1537</f>
        <v>1476.7</v>
      </c>
      <c r="G1531" s="1">
        <f>G1532+G1534+G1536+G1537</f>
        <v>1476.7</v>
      </c>
      <c r="H1531" s="1">
        <f>H1532+H1534+H1536+H1537</f>
        <v>1476.7</v>
      </c>
      <c r="I1531" s="1">
        <f>I1532+I1534+I1536+I1537</f>
        <v>1476.7</v>
      </c>
      <c r="J1531" s="5">
        <f t="shared" si="588"/>
        <v>100</v>
      </c>
      <c r="K1531" s="5">
        <f t="shared" si="589"/>
        <v>100</v>
      </c>
      <c r="L1531" s="5">
        <f t="shared" si="590"/>
        <v>100</v>
      </c>
      <c r="M1531" s="20"/>
      <c r="N1531" s="19">
        <f t="shared" si="587"/>
        <v>0</v>
      </c>
    </row>
    <row r="1532" spans="1:14" s="7" customFormat="1" x14ac:dyDescent="0.25">
      <c r="A1532" s="91"/>
      <c r="B1532" s="71"/>
      <c r="C1532" s="94"/>
      <c r="D1532" s="68" t="s">
        <v>3</v>
      </c>
      <c r="E1532" s="1">
        <v>1476.7</v>
      </c>
      <c r="F1532" s="1">
        <v>1476.7</v>
      </c>
      <c r="G1532" s="1">
        <v>1476.7</v>
      </c>
      <c r="H1532" s="1">
        <v>1476.7</v>
      </c>
      <c r="I1532" s="1">
        <v>1476.7</v>
      </c>
      <c r="J1532" s="5">
        <f t="shared" si="588"/>
        <v>100</v>
      </c>
      <c r="K1532" s="5">
        <f t="shared" si="589"/>
        <v>100</v>
      </c>
      <c r="L1532" s="5">
        <f t="shared" si="590"/>
        <v>100</v>
      </c>
      <c r="M1532" s="20"/>
      <c r="N1532" s="19">
        <f t="shared" si="587"/>
        <v>0</v>
      </c>
    </row>
    <row r="1533" spans="1:14" s="7" customFormat="1" ht="30" x14ac:dyDescent="0.25">
      <c r="A1533" s="91"/>
      <c r="B1533" s="71"/>
      <c r="C1533" s="94"/>
      <c r="D1533" s="68" t="s">
        <v>759</v>
      </c>
      <c r="E1533" s="1"/>
      <c r="F1533" s="1"/>
      <c r="G1533" s="1"/>
      <c r="H1533" s="1"/>
      <c r="I1533" s="1"/>
      <c r="J1533" s="5"/>
      <c r="K1533" s="5"/>
      <c r="L1533" s="5"/>
      <c r="M1533" s="20"/>
      <c r="N1533" s="19"/>
    </row>
    <row r="1534" spans="1:14" s="7" customFormat="1" x14ac:dyDescent="0.25">
      <c r="A1534" s="91"/>
      <c r="B1534" s="71"/>
      <c r="C1534" s="94"/>
      <c r="D1534" s="68" t="s">
        <v>760</v>
      </c>
      <c r="E1534" s="1">
        <v>0</v>
      </c>
      <c r="F1534" s="1">
        <v>0</v>
      </c>
      <c r="G1534" s="1">
        <v>0</v>
      </c>
      <c r="H1534" s="1"/>
      <c r="I1534" s="1"/>
      <c r="J1534" s="5" t="e">
        <f t="shared" si="588"/>
        <v>#DIV/0!</v>
      </c>
      <c r="K1534" s="5" t="e">
        <f t="shared" si="589"/>
        <v>#DIV/0!</v>
      </c>
      <c r="L1534" s="5" t="e">
        <f t="shared" si="590"/>
        <v>#DIV/0!</v>
      </c>
      <c r="M1534" s="20"/>
      <c r="N1534" s="19">
        <f t="shared" si="587"/>
        <v>0</v>
      </c>
    </row>
    <row r="1535" spans="1:14" s="7" customFormat="1" ht="30" x14ac:dyDescent="0.25">
      <c r="A1535" s="91"/>
      <c r="B1535" s="71"/>
      <c r="C1535" s="94"/>
      <c r="D1535" s="68" t="s">
        <v>761</v>
      </c>
      <c r="E1535" s="1"/>
      <c r="F1535" s="1"/>
      <c r="G1535" s="1"/>
      <c r="H1535" s="1"/>
      <c r="I1535" s="1"/>
      <c r="J1535" s="5"/>
      <c r="K1535" s="5"/>
      <c r="L1535" s="5"/>
      <c r="M1535" s="20"/>
      <c r="N1535" s="19"/>
    </row>
    <row r="1536" spans="1:14" s="7" customFormat="1" x14ac:dyDescent="0.25">
      <c r="A1536" s="91"/>
      <c r="B1536" s="71"/>
      <c r="C1536" s="94"/>
      <c r="D1536" s="68" t="s">
        <v>9</v>
      </c>
      <c r="E1536" s="1">
        <v>0</v>
      </c>
      <c r="F1536" s="1">
        <v>0</v>
      </c>
      <c r="G1536" s="1">
        <v>0</v>
      </c>
      <c r="H1536" s="1"/>
      <c r="I1536" s="1"/>
      <c r="J1536" s="5" t="e">
        <f t="shared" si="588"/>
        <v>#DIV/0!</v>
      </c>
      <c r="K1536" s="5" t="e">
        <f t="shared" si="589"/>
        <v>#DIV/0!</v>
      </c>
      <c r="L1536" s="5" t="e">
        <f t="shared" si="590"/>
        <v>#DIV/0!</v>
      </c>
      <c r="M1536" s="20"/>
      <c r="N1536" s="19">
        <f t="shared" si="587"/>
        <v>0</v>
      </c>
    </row>
    <row r="1537" spans="1:14" s="7" customFormat="1" x14ac:dyDescent="0.25">
      <c r="A1537" s="91"/>
      <c r="B1537" s="71"/>
      <c r="C1537" s="94"/>
      <c r="D1537" s="68" t="s">
        <v>13</v>
      </c>
      <c r="E1537" s="1">
        <v>0</v>
      </c>
      <c r="F1537" s="1">
        <v>0</v>
      </c>
      <c r="G1537" s="1">
        <v>0</v>
      </c>
      <c r="H1537" s="1"/>
      <c r="I1537" s="1"/>
      <c r="J1537" s="5" t="e">
        <f t="shared" si="588"/>
        <v>#DIV/0!</v>
      </c>
      <c r="K1537" s="5" t="e">
        <f t="shared" si="589"/>
        <v>#DIV/0!</v>
      </c>
      <c r="L1537" s="5" t="e">
        <f t="shared" si="590"/>
        <v>#DIV/0!</v>
      </c>
      <c r="M1537" s="20"/>
      <c r="N1537" s="19">
        <f t="shared" si="587"/>
        <v>0</v>
      </c>
    </row>
    <row r="1538" spans="1:14" s="7" customFormat="1" x14ac:dyDescent="0.25">
      <c r="A1538" s="91" t="s">
        <v>417</v>
      </c>
      <c r="B1538" s="71" t="s">
        <v>418</v>
      </c>
      <c r="C1538" s="94" t="s">
        <v>419</v>
      </c>
      <c r="D1538" s="68" t="s">
        <v>2</v>
      </c>
      <c r="E1538" s="1">
        <f>E1539+E1541+E1543+E1544</f>
        <v>1909.5</v>
      </c>
      <c r="F1538" s="1">
        <f>F1539+F1541+F1543+F1544</f>
        <v>1909.5</v>
      </c>
      <c r="G1538" s="1">
        <f>G1539+G1541+G1543+G1544</f>
        <v>1909.5</v>
      </c>
      <c r="H1538" s="1">
        <f>H1539+H1541+H1543+H1544</f>
        <v>1909.5</v>
      </c>
      <c r="I1538" s="1">
        <f>I1539+I1541+I1543+I1544</f>
        <v>1909.5</v>
      </c>
      <c r="J1538" s="5">
        <f t="shared" si="588"/>
        <v>100</v>
      </c>
      <c r="K1538" s="5">
        <f t="shared" si="589"/>
        <v>100</v>
      </c>
      <c r="L1538" s="5">
        <f t="shared" si="590"/>
        <v>100</v>
      </c>
      <c r="M1538" s="20"/>
      <c r="N1538" s="19">
        <f t="shared" si="587"/>
        <v>0</v>
      </c>
    </row>
    <row r="1539" spans="1:14" s="7" customFormat="1" x14ac:dyDescent="0.25">
      <c r="A1539" s="91"/>
      <c r="B1539" s="71"/>
      <c r="C1539" s="94"/>
      <c r="D1539" s="68" t="s">
        <v>3</v>
      </c>
      <c r="E1539" s="1">
        <v>1909.5</v>
      </c>
      <c r="F1539" s="1">
        <v>1909.5</v>
      </c>
      <c r="G1539" s="1">
        <v>1909.5</v>
      </c>
      <c r="H1539" s="1">
        <v>1909.5</v>
      </c>
      <c r="I1539" s="1">
        <v>1909.5</v>
      </c>
      <c r="J1539" s="5">
        <f t="shared" si="588"/>
        <v>100</v>
      </c>
      <c r="K1539" s="5">
        <f t="shared" si="589"/>
        <v>100</v>
      </c>
      <c r="L1539" s="5">
        <f t="shared" si="590"/>
        <v>100</v>
      </c>
      <c r="M1539" s="20"/>
      <c r="N1539" s="19">
        <f t="shared" si="587"/>
        <v>0</v>
      </c>
    </row>
    <row r="1540" spans="1:14" s="7" customFormat="1" ht="30" x14ac:dyDescent="0.25">
      <c r="A1540" s="91"/>
      <c r="B1540" s="71"/>
      <c r="C1540" s="94"/>
      <c r="D1540" s="68" t="s">
        <v>759</v>
      </c>
      <c r="E1540" s="1"/>
      <c r="F1540" s="1"/>
      <c r="G1540" s="1"/>
      <c r="H1540" s="1"/>
      <c r="I1540" s="1"/>
      <c r="J1540" s="5"/>
      <c r="K1540" s="5"/>
      <c r="L1540" s="5"/>
      <c r="M1540" s="20"/>
      <c r="N1540" s="19"/>
    </row>
    <row r="1541" spans="1:14" s="7" customFormat="1" x14ac:dyDescent="0.25">
      <c r="A1541" s="91"/>
      <c r="B1541" s="71"/>
      <c r="C1541" s="94"/>
      <c r="D1541" s="68" t="s">
        <v>760</v>
      </c>
      <c r="E1541" s="1">
        <v>0</v>
      </c>
      <c r="F1541" s="1">
        <v>0</v>
      </c>
      <c r="G1541" s="1">
        <v>0</v>
      </c>
      <c r="H1541" s="1"/>
      <c r="I1541" s="1"/>
      <c r="J1541" s="5" t="e">
        <f t="shared" si="588"/>
        <v>#DIV/0!</v>
      </c>
      <c r="K1541" s="5" t="e">
        <f t="shared" si="589"/>
        <v>#DIV/0!</v>
      </c>
      <c r="L1541" s="5" t="e">
        <f t="shared" si="590"/>
        <v>#DIV/0!</v>
      </c>
      <c r="M1541" s="20"/>
      <c r="N1541" s="19">
        <f t="shared" si="587"/>
        <v>0</v>
      </c>
    </row>
    <row r="1542" spans="1:14" s="7" customFormat="1" ht="30" x14ac:dyDescent="0.25">
      <c r="A1542" s="91"/>
      <c r="B1542" s="71"/>
      <c r="C1542" s="94"/>
      <c r="D1542" s="68" t="s">
        <v>761</v>
      </c>
      <c r="E1542" s="1"/>
      <c r="F1542" s="1"/>
      <c r="G1542" s="1"/>
      <c r="H1542" s="1"/>
      <c r="I1542" s="1"/>
      <c r="J1542" s="5"/>
      <c r="K1542" s="5"/>
      <c r="L1542" s="5"/>
      <c r="M1542" s="20"/>
      <c r="N1542" s="19"/>
    </row>
    <row r="1543" spans="1:14" s="7" customFormat="1" x14ac:dyDescent="0.25">
      <c r="A1543" s="91"/>
      <c r="B1543" s="71"/>
      <c r="C1543" s="94"/>
      <c r="D1543" s="68" t="s">
        <v>9</v>
      </c>
      <c r="E1543" s="1">
        <v>0</v>
      </c>
      <c r="F1543" s="1">
        <v>0</v>
      </c>
      <c r="G1543" s="1">
        <v>0</v>
      </c>
      <c r="H1543" s="1"/>
      <c r="I1543" s="1"/>
      <c r="J1543" s="5" t="e">
        <f t="shared" si="588"/>
        <v>#DIV/0!</v>
      </c>
      <c r="K1543" s="5" t="e">
        <f t="shared" si="589"/>
        <v>#DIV/0!</v>
      </c>
      <c r="L1543" s="5" t="e">
        <f t="shared" si="590"/>
        <v>#DIV/0!</v>
      </c>
      <c r="M1543" s="20"/>
      <c r="N1543" s="19">
        <f t="shared" si="587"/>
        <v>0</v>
      </c>
    </row>
    <row r="1544" spans="1:14" s="7" customFormat="1" x14ac:dyDescent="0.25">
      <c r="A1544" s="91"/>
      <c r="B1544" s="71"/>
      <c r="C1544" s="94"/>
      <c r="D1544" s="68" t="s">
        <v>13</v>
      </c>
      <c r="E1544" s="1">
        <v>0</v>
      </c>
      <c r="F1544" s="1">
        <v>0</v>
      </c>
      <c r="G1544" s="1">
        <v>0</v>
      </c>
      <c r="H1544" s="1"/>
      <c r="I1544" s="1"/>
      <c r="J1544" s="5" t="e">
        <f t="shared" si="588"/>
        <v>#DIV/0!</v>
      </c>
      <c r="K1544" s="5" t="e">
        <f t="shared" si="589"/>
        <v>#DIV/0!</v>
      </c>
      <c r="L1544" s="5" t="e">
        <f t="shared" si="590"/>
        <v>#DIV/0!</v>
      </c>
      <c r="M1544" s="20"/>
      <c r="N1544" s="19">
        <f t="shared" si="587"/>
        <v>0</v>
      </c>
    </row>
    <row r="1545" spans="1:14" s="7" customFormat="1" x14ac:dyDescent="0.25">
      <c r="A1545" s="91" t="s">
        <v>420</v>
      </c>
      <c r="B1545" s="71" t="s">
        <v>421</v>
      </c>
      <c r="C1545" s="94" t="s">
        <v>422</v>
      </c>
      <c r="D1545" s="68" t="s">
        <v>2</v>
      </c>
      <c r="E1545" s="1">
        <f>E1546+E1548+E1550+E1551</f>
        <v>94.3</v>
      </c>
      <c r="F1545" s="1">
        <f>F1546+F1548+F1550+F1551</f>
        <v>94.3</v>
      </c>
      <c r="G1545" s="1">
        <f>G1546+G1548+G1550+G1551</f>
        <v>94.3</v>
      </c>
      <c r="H1545" s="1">
        <f>H1546+H1548+H1550+H1551</f>
        <v>94.3</v>
      </c>
      <c r="I1545" s="1">
        <f>I1546+I1548+I1550+I1551</f>
        <v>94.3</v>
      </c>
      <c r="J1545" s="5">
        <f t="shared" si="588"/>
        <v>100</v>
      </c>
      <c r="K1545" s="5">
        <f t="shared" si="589"/>
        <v>100</v>
      </c>
      <c r="L1545" s="5">
        <f t="shared" si="590"/>
        <v>100</v>
      </c>
      <c r="M1545" s="20"/>
      <c r="N1545" s="19">
        <f t="shared" si="587"/>
        <v>0</v>
      </c>
    </row>
    <row r="1546" spans="1:14" s="7" customFormat="1" x14ac:dyDescent="0.25">
      <c r="A1546" s="91"/>
      <c r="B1546" s="71"/>
      <c r="C1546" s="94"/>
      <c r="D1546" s="68" t="s">
        <v>3</v>
      </c>
      <c r="E1546" s="1">
        <v>94.3</v>
      </c>
      <c r="F1546" s="1">
        <v>94.3</v>
      </c>
      <c r="G1546" s="1">
        <v>94.3</v>
      </c>
      <c r="H1546" s="1">
        <v>94.3</v>
      </c>
      <c r="I1546" s="1">
        <v>94.3</v>
      </c>
      <c r="J1546" s="5">
        <f t="shared" si="588"/>
        <v>100</v>
      </c>
      <c r="K1546" s="5">
        <f t="shared" si="589"/>
        <v>100</v>
      </c>
      <c r="L1546" s="5">
        <f t="shared" si="590"/>
        <v>100</v>
      </c>
      <c r="M1546" s="20"/>
      <c r="N1546" s="19">
        <f t="shared" si="587"/>
        <v>0</v>
      </c>
    </row>
    <row r="1547" spans="1:14" s="7" customFormat="1" ht="30" x14ac:dyDescent="0.25">
      <c r="A1547" s="91"/>
      <c r="B1547" s="71"/>
      <c r="C1547" s="94"/>
      <c r="D1547" s="68" t="s">
        <v>759</v>
      </c>
      <c r="E1547" s="1"/>
      <c r="F1547" s="1"/>
      <c r="G1547" s="1"/>
      <c r="H1547" s="1"/>
      <c r="I1547" s="1"/>
      <c r="J1547" s="5"/>
      <c r="K1547" s="5"/>
      <c r="L1547" s="5"/>
      <c r="M1547" s="20"/>
      <c r="N1547" s="19"/>
    </row>
    <row r="1548" spans="1:14" s="7" customFormat="1" x14ac:dyDescent="0.25">
      <c r="A1548" s="91"/>
      <c r="B1548" s="71"/>
      <c r="C1548" s="94"/>
      <c r="D1548" s="68" t="s">
        <v>760</v>
      </c>
      <c r="E1548" s="1">
        <v>0</v>
      </c>
      <c r="F1548" s="1">
        <v>0</v>
      </c>
      <c r="G1548" s="1">
        <v>0</v>
      </c>
      <c r="H1548" s="1"/>
      <c r="I1548" s="1"/>
      <c r="J1548" s="5" t="e">
        <f t="shared" si="588"/>
        <v>#DIV/0!</v>
      </c>
      <c r="K1548" s="5" t="e">
        <f t="shared" si="589"/>
        <v>#DIV/0!</v>
      </c>
      <c r="L1548" s="5" t="e">
        <f t="shared" si="590"/>
        <v>#DIV/0!</v>
      </c>
      <c r="M1548" s="20"/>
      <c r="N1548" s="19">
        <f t="shared" si="587"/>
        <v>0</v>
      </c>
    </row>
    <row r="1549" spans="1:14" s="7" customFormat="1" ht="30" x14ac:dyDescent="0.25">
      <c r="A1549" s="91"/>
      <c r="B1549" s="71"/>
      <c r="C1549" s="94"/>
      <c r="D1549" s="68" t="s">
        <v>761</v>
      </c>
      <c r="E1549" s="1"/>
      <c r="F1549" s="1"/>
      <c r="G1549" s="1"/>
      <c r="H1549" s="1"/>
      <c r="I1549" s="1"/>
      <c r="J1549" s="5"/>
      <c r="K1549" s="5"/>
      <c r="L1549" s="5"/>
      <c r="M1549" s="20"/>
      <c r="N1549" s="19"/>
    </row>
    <row r="1550" spans="1:14" s="7" customFormat="1" x14ac:dyDescent="0.25">
      <c r="A1550" s="91"/>
      <c r="B1550" s="71"/>
      <c r="C1550" s="94"/>
      <c r="D1550" s="68" t="s">
        <v>9</v>
      </c>
      <c r="E1550" s="1">
        <v>0</v>
      </c>
      <c r="F1550" s="1">
        <v>0</v>
      </c>
      <c r="G1550" s="1">
        <v>0</v>
      </c>
      <c r="H1550" s="1"/>
      <c r="I1550" s="1"/>
      <c r="J1550" s="5" t="e">
        <f t="shared" si="588"/>
        <v>#DIV/0!</v>
      </c>
      <c r="K1550" s="5" t="e">
        <f t="shared" si="589"/>
        <v>#DIV/0!</v>
      </c>
      <c r="L1550" s="5" t="e">
        <f t="shared" si="590"/>
        <v>#DIV/0!</v>
      </c>
      <c r="M1550" s="20"/>
      <c r="N1550" s="19">
        <f t="shared" si="587"/>
        <v>0</v>
      </c>
    </row>
    <row r="1551" spans="1:14" s="7" customFormat="1" x14ac:dyDescent="0.25">
      <c r="A1551" s="91"/>
      <c r="B1551" s="71"/>
      <c r="C1551" s="94"/>
      <c r="D1551" s="68" t="s">
        <v>13</v>
      </c>
      <c r="E1551" s="1">
        <v>0</v>
      </c>
      <c r="F1551" s="1">
        <v>0</v>
      </c>
      <c r="G1551" s="1">
        <v>0</v>
      </c>
      <c r="H1551" s="1"/>
      <c r="I1551" s="1"/>
      <c r="J1551" s="5" t="e">
        <f t="shared" si="588"/>
        <v>#DIV/0!</v>
      </c>
      <c r="K1551" s="5" t="e">
        <f t="shared" si="589"/>
        <v>#DIV/0!</v>
      </c>
      <c r="L1551" s="5" t="e">
        <f t="shared" si="590"/>
        <v>#DIV/0!</v>
      </c>
      <c r="M1551" s="20"/>
      <c r="N1551" s="19">
        <f t="shared" si="587"/>
        <v>0</v>
      </c>
    </row>
    <row r="1552" spans="1:14" s="7" customFormat="1" ht="15" hidden="1" customHeight="1" x14ac:dyDescent="0.25">
      <c r="A1552" s="91" t="s">
        <v>423</v>
      </c>
      <c r="B1552" s="71" t="s">
        <v>424</v>
      </c>
      <c r="C1552" s="94" t="s">
        <v>425</v>
      </c>
      <c r="D1552" s="68" t="s">
        <v>2</v>
      </c>
      <c r="E1552" s="1">
        <f>E1553+E1555+E1557+E1558</f>
        <v>0</v>
      </c>
      <c r="F1552" s="1">
        <f>F1553+F1555+F1557+F1558</f>
        <v>0</v>
      </c>
      <c r="G1552" s="1">
        <f>G1553+G1555+G1557+G1558</f>
        <v>0</v>
      </c>
      <c r="H1552" s="1"/>
      <c r="I1552" s="1"/>
      <c r="J1552" s="5" t="e">
        <f t="shared" si="588"/>
        <v>#DIV/0!</v>
      </c>
      <c r="K1552" s="5" t="e">
        <f t="shared" si="589"/>
        <v>#DIV/0!</v>
      </c>
      <c r="L1552" s="5" t="e">
        <f t="shared" si="590"/>
        <v>#DIV/0!</v>
      </c>
      <c r="M1552" s="20"/>
      <c r="N1552" s="19">
        <f t="shared" si="587"/>
        <v>0</v>
      </c>
    </row>
    <row r="1553" spans="1:14" s="7" customFormat="1" ht="15" hidden="1" customHeight="1" x14ac:dyDescent="0.25">
      <c r="A1553" s="91"/>
      <c r="B1553" s="71"/>
      <c r="C1553" s="94"/>
      <c r="D1553" s="68" t="s">
        <v>3</v>
      </c>
      <c r="E1553" s="1"/>
      <c r="F1553" s="1"/>
      <c r="G1553" s="1"/>
      <c r="H1553" s="1"/>
      <c r="I1553" s="1"/>
      <c r="J1553" s="5" t="e">
        <f t="shared" si="588"/>
        <v>#DIV/0!</v>
      </c>
      <c r="K1553" s="5" t="e">
        <f t="shared" si="589"/>
        <v>#DIV/0!</v>
      </c>
      <c r="L1553" s="5" t="e">
        <f t="shared" si="590"/>
        <v>#DIV/0!</v>
      </c>
      <c r="M1553" s="20"/>
      <c r="N1553" s="19">
        <f t="shared" si="587"/>
        <v>0</v>
      </c>
    </row>
    <row r="1554" spans="1:14" s="7" customFormat="1" ht="15" hidden="1" customHeight="1" x14ac:dyDescent="0.25">
      <c r="A1554" s="91"/>
      <c r="B1554" s="71"/>
      <c r="C1554" s="94"/>
      <c r="D1554" s="68"/>
      <c r="E1554" s="1"/>
      <c r="F1554" s="1"/>
      <c r="G1554" s="1"/>
      <c r="H1554" s="1"/>
      <c r="I1554" s="1"/>
      <c r="J1554" s="5"/>
      <c r="K1554" s="5"/>
      <c r="L1554" s="5"/>
      <c r="M1554" s="20"/>
      <c r="N1554" s="19"/>
    </row>
    <row r="1555" spans="1:14" s="7" customFormat="1" ht="15" hidden="1" customHeight="1" x14ac:dyDescent="0.25">
      <c r="A1555" s="91"/>
      <c r="B1555" s="71"/>
      <c r="C1555" s="94"/>
      <c r="D1555" s="68" t="s">
        <v>4</v>
      </c>
      <c r="E1555" s="1">
        <v>0</v>
      </c>
      <c r="F1555" s="1">
        <v>0</v>
      </c>
      <c r="G1555" s="1">
        <v>0</v>
      </c>
      <c r="H1555" s="1"/>
      <c r="I1555" s="1"/>
      <c r="J1555" s="5" t="e">
        <f t="shared" si="588"/>
        <v>#DIV/0!</v>
      </c>
      <c r="K1555" s="5" t="e">
        <f t="shared" si="589"/>
        <v>#DIV/0!</v>
      </c>
      <c r="L1555" s="5" t="e">
        <f t="shared" si="590"/>
        <v>#DIV/0!</v>
      </c>
      <c r="M1555" s="20"/>
      <c r="N1555" s="19">
        <f t="shared" si="587"/>
        <v>0</v>
      </c>
    </row>
    <row r="1556" spans="1:14" s="7" customFormat="1" ht="15" hidden="1" customHeight="1" x14ac:dyDescent="0.25">
      <c r="A1556" s="91"/>
      <c r="B1556" s="71"/>
      <c r="C1556" s="94"/>
      <c r="D1556" s="68"/>
      <c r="E1556" s="1"/>
      <c r="F1556" s="1"/>
      <c r="G1556" s="1"/>
      <c r="H1556" s="1"/>
      <c r="I1556" s="1"/>
      <c r="J1556" s="5"/>
      <c r="K1556" s="5"/>
      <c r="L1556" s="5"/>
      <c r="M1556" s="20"/>
      <c r="N1556" s="19"/>
    </row>
    <row r="1557" spans="1:14" s="7" customFormat="1" ht="15" hidden="1" customHeight="1" x14ac:dyDescent="0.25">
      <c r="A1557" s="91"/>
      <c r="B1557" s="71"/>
      <c r="C1557" s="94"/>
      <c r="D1557" s="68" t="s">
        <v>9</v>
      </c>
      <c r="E1557" s="1">
        <v>0</v>
      </c>
      <c r="F1557" s="1">
        <v>0</v>
      </c>
      <c r="G1557" s="1">
        <v>0</v>
      </c>
      <c r="H1557" s="1"/>
      <c r="I1557" s="1"/>
      <c r="J1557" s="5" t="e">
        <f t="shared" si="588"/>
        <v>#DIV/0!</v>
      </c>
      <c r="K1557" s="5" t="e">
        <f t="shared" si="589"/>
        <v>#DIV/0!</v>
      </c>
      <c r="L1557" s="5" t="e">
        <f t="shared" si="590"/>
        <v>#DIV/0!</v>
      </c>
      <c r="M1557" s="20"/>
      <c r="N1557" s="19">
        <f t="shared" si="587"/>
        <v>0</v>
      </c>
    </row>
    <row r="1558" spans="1:14" s="7" customFormat="1" ht="15" hidden="1" customHeight="1" x14ac:dyDescent="0.25">
      <c r="A1558" s="91"/>
      <c r="B1558" s="71"/>
      <c r="C1558" s="94"/>
      <c r="D1558" s="68" t="s">
        <v>13</v>
      </c>
      <c r="E1558" s="1">
        <v>0</v>
      </c>
      <c r="F1558" s="1">
        <v>0</v>
      </c>
      <c r="G1558" s="1">
        <v>0</v>
      </c>
      <c r="H1558" s="1"/>
      <c r="I1558" s="1"/>
      <c r="J1558" s="5" t="e">
        <f t="shared" si="588"/>
        <v>#DIV/0!</v>
      </c>
      <c r="K1558" s="5" t="e">
        <f t="shared" si="589"/>
        <v>#DIV/0!</v>
      </c>
      <c r="L1558" s="5" t="e">
        <f t="shared" si="590"/>
        <v>#DIV/0!</v>
      </c>
      <c r="M1558" s="20"/>
      <c r="N1558" s="19">
        <f t="shared" si="587"/>
        <v>0</v>
      </c>
    </row>
    <row r="1559" spans="1:14" s="7" customFormat="1" ht="15" hidden="1" customHeight="1" x14ac:dyDescent="0.25">
      <c r="A1559" s="91" t="s">
        <v>426</v>
      </c>
      <c r="B1559" s="71" t="s">
        <v>427</v>
      </c>
      <c r="C1559" s="94" t="s">
        <v>428</v>
      </c>
      <c r="D1559" s="68" t="s">
        <v>2</v>
      </c>
      <c r="E1559" s="1">
        <f>E1560+E1561+E1562+E1563</f>
        <v>0</v>
      </c>
      <c r="F1559" s="1">
        <f>F1560+F1561+F1562+F1563</f>
        <v>0</v>
      </c>
      <c r="G1559" s="1">
        <f>G1560+G1561+G1562+G1563</f>
        <v>0</v>
      </c>
      <c r="H1559" s="1"/>
      <c r="I1559" s="1"/>
      <c r="J1559" s="5" t="e">
        <f t="shared" si="588"/>
        <v>#DIV/0!</v>
      </c>
      <c r="K1559" s="5" t="e">
        <f t="shared" si="589"/>
        <v>#DIV/0!</v>
      </c>
      <c r="L1559" s="5" t="e">
        <f t="shared" si="590"/>
        <v>#DIV/0!</v>
      </c>
      <c r="M1559" s="20"/>
      <c r="N1559" s="19">
        <f t="shared" si="587"/>
        <v>0</v>
      </c>
    </row>
    <row r="1560" spans="1:14" s="7" customFormat="1" ht="15" hidden="1" customHeight="1" x14ac:dyDescent="0.25">
      <c r="A1560" s="91"/>
      <c r="B1560" s="71"/>
      <c r="C1560" s="94"/>
      <c r="D1560" s="68" t="s">
        <v>3</v>
      </c>
      <c r="E1560" s="1"/>
      <c r="F1560" s="1"/>
      <c r="G1560" s="1"/>
      <c r="H1560" s="1"/>
      <c r="I1560" s="1"/>
      <c r="J1560" s="5" t="e">
        <f t="shared" si="588"/>
        <v>#DIV/0!</v>
      </c>
      <c r="K1560" s="5" t="e">
        <f t="shared" si="589"/>
        <v>#DIV/0!</v>
      </c>
      <c r="L1560" s="5" t="e">
        <f t="shared" si="590"/>
        <v>#DIV/0!</v>
      </c>
      <c r="M1560" s="20"/>
      <c r="N1560" s="19">
        <f t="shared" si="587"/>
        <v>0</v>
      </c>
    </row>
    <row r="1561" spans="1:14" s="7" customFormat="1" ht="15" hidden="1" customHeight="1" x14ac:dyDescent="0.25">
      <c r="A1561" s="91"/>
      <c r="B1561" s="71"/>
      <c r="C1561" s="94"/>
      <c r="D1561" s="68" t="s">
        <v>4</v>
      </c>
      <c r="E1561" s="1">
        <v>0</v>
      </c>
      <c r="F1561" s="1">
        <v>0</v>
      </c>
      <c r="G1561" s="1">
        <v>0</v>
      </c>
      <c r="H1561" s="1"/>
      <c r="I1561" s="1"/>
      <c r="J1561" s="5" t="e">
        <f t="shared" si="588"/>
        <v>#DIV/0!</v>
      </c>
      <c r="K1561" s="5" t="e">
        <f t="shared" si="589"/>
        <v>#DIV/0!</v>
      </c>
      <c r="L1561" s="5" t="e">
        <f t="shared" si="590"/>
        <v>#DIV/0!</v>
      </c>
      <c r="M1561" s="20"/>
      <c r="N1561" s="19">
        <f t="shared" si="587"/>
        <v>0</v>
      </c>
    </row>
    <row r="1562" spans="1:14" s="7" customFormat="1" ht="15" hidden="1" customHeight="1" x14ac:dyDescent="0.25">
      <c r="A1562" s="91"/>
      <c r="B1562" s="71"/>
      <c r="C1562" s="94"/>
      <c r="D1562" s="68" t="s">
        <v>9</v>
      </c>
      <c r="E1562" s="1">
        <v>0</v>
      </c>
      <c r="F1562" s="1">
        <v>0</v>
      </c>
      <c r="G1562" s="1">
        <v>0</v>
      </c>
      <c r="H1562" s="1"/>
      <c r="I1562" s="1"/>
      <c r="J1562" s="5" t="e">
        <f t="shared" si="588"/>
        <v>#DIV/0!</v>
      </c>
      <c r="K1562" s="5" t="e">
        <f t="shared" si="589"/>
        <v>#DIV/0!</v>
      </c>
      <c r="L1562" s="5" t="e">
        <f t="shared" si="590"/>
        <v>#DIV/0!</v>
      </c>
      <c r="M1562" s="20"/>
      <c r="N1562" s="19">
        <f t="shared" si="587"/>
        <v>0</v>
      </c>
    </row>
    <row r="1563" spans="1:14" s="7" customFormat="1" ht="15" hidden="1" customHeight="1" x14ac:dyDescent="0.25">
      <c r="A1563" s="91"/>
      <c r="B1563" s="71"/>
      <c r="C1563" s="94"/>
      <c r="D1563" s="68" t="s">
        <v>13</v>
      </c>
      <c r="E1563" s="1">
        <v>0</v>
      </c>
      <c r="F1563" s="1">
        <v>0</v>
      </c>
      <c r="G1563" s="1">
        <v>0</v>
      </c>
      <c r="H1563" s="1"/>
      <c r="I1563" s="1"/>
      <c r="J1563" s="5" t="e">
        <f t="shared" si="588"/>
        <v>#DIV/0!</v>
      </c>
      <c r="K1563" s="5" t="e">
        <f t="shared" si="589"/>
        <v>#DIV/0!</v>
      </c>
      <c r="L1563" s="5" t="e">
        <f t="shared" si="590"/>
        <v>#DIV/0!</v>
      </c>
      <c r="M1563" s="20"/>
      <c r="N1563" s="19">
        <f t="shared" ref="N1563:N1629" si="594">G1563-H1563</f>
        <v>0</v>
      </c>
    </row>
    <row r="1564" spans="1:14" s="7" customFormat="1" ht="15" hidden="1" customHeight="1" x14ac:dyDescent="0.25">
      <c r="A1564" s="91" t="s">
        <v>429</v>
      </c>
      <c r="B1564" s="71" t="s">
        <v>430</v>
      </c>
      <c r="C1564" s="94" t="s">
        <v>407</v>
      </c>
      <c r="D1564" s="68" t="s">
        <v>2</v>
      </c>
      <c r="E1564" s="1">
        <f>E1565+E1566+E1567+E1568</f>
        <v>0</v>
      </c>
      <c r="F1564" s="1">
        <f>F1565+F1566+F1567+F1568</f>
        <v>0</v>
      </c>
      <c r="G1564" s="1">
        <f>G1565+G1566+G1567+G1568</f>
        <v>0</v>
      </c>
      <c r="H1564" s="1"/>
      <c r="I1564" s="1"/>
      <c r="J1564" s="5" t="e">
        <f t="shared" si="588"/>
        <v>#DIV/0!</v>
      </c>
      <c r="K1564" s="5" t="e">
        <f t="shared" si="589"/>
        <v>#DIV/0!</v>
      </c>
      <c r="L1564" s="5" t="e">
        <f t="shared" si="590"/>
        <v>#DIV/0!</v>
      </c>
      <c r="M1564" s="20"/>
      <c r="N1564" s="19">
        <f t="shared" si="594"/>
        <v>0</v>
      </c>
    </row>
    <row r="1565" spans="1:14" s="7" customFormat="1" ht="15" hidden="1" customHeight="1" x14ac:dyDescent="0.25">
      <c r="A1565" s="91"/>
      <c r="B1565" s="71"/>
      <c r="C1565" s="94"/>
      <c r="D1565" s="68" t="s">
        <v>3</v>
      </c>
      <c r="E1565" s="1"/>
      <c r="F1565" s="1"/>
      <c r="G1565" s="1"/>
      <c r="H1565" s="1"/>
      <c r="I1565" s="1"/>
      <c r="J1565" s="5" t="e">
        <f t="shared" si="588"/>
        <v>#DIV/0!</v>
      </c>
      <c r="K1565" s="5" t="e">
        <f t="shared" si="589"/>
        <v>#DIV/0!</v>
      </c>
      <c r="L1565" s="5" t="e">
        <f t="shared" si="590"/>
        <v>#DIV/0!</v>
      </c>
      <c r="M1565" s="20"/>
      <c r="N1565" s="19">
        <f t="shared" si="594"/>
        <v>0</v>
      </c>
    </row>
    <row r="1566" spans="1:14" s="7" customFormat="1" ht="15" hidden="1" customHeight="1" x14ac:dyDescent="0.25">
      <c r="A1566" s="91"/>
      <c r="B1566" s="71"/>
      <c r="C1566" s="94"/>
      <c r="D1566" s="68" t="s">
        <v>4</v>
      </c>
      <c r="E1566" s="1">
        <v>0</v>
      </c>
      <c r="F1566" s="1">
        <v>0</v>
      </c>
      <c r="G1566" s="1">
        <v>0</v>
      </c>
      <c r="H1566" s="1"/>
      <c r="I1566" s="1"/>
      <c r="J1566" s="5" t="e">
        <f t="shared" si="588"/>
        <v>#DIV/0!</v>
      </c>
      <c r="K1566" s="5" t="e">
        <f t="shared" si="589"/>
        <v>#DIV/0!</v>
      </c>
      <c r="L1566" s="5" t="e">
        <f t="shared" si="590"/>
        <v>#DIV/0!</v>
      </c>
      <c r="M1566" s="20"/>
      <c r="N1566" s="19">
        <f t="shared" si="594"/>
        <v>0</v>
      </c>
    </row>
    <row r="1567" spans="1:14" s="7" customFormat="1" ht="15" hidden="1" customHeight="1" x14ac:dyDescent="0.25">
      <c r="A1567" s="91"/>
      <c r="B1567" s="71"/>
      <c r="C1567" s="94"/>
      <c r="D1567" s="68" t="s">
        <v>9</v>
      </c>
      <c r="E1567" s="1">
        <v>0</v>
      </c>
      <c r="F1567" s="1">
        <v>0</v>
      </c>
      <c r="G1567" s="1">
        <v>0</v>
      </c>
      <c r="H1567" s="1"/>
      <c r="I1567" s="1"/>
      <c r="J1567" s="5" t="e">
        <f t="shared" si="588"/>
        <v>#DIV/0!</v>
      </c>
      <c r="K1567" s="5" t="e">
        <f t="shared" si="589"/>
        <v>#DIV/0!</v>
      </c>
      <c r="L1567" s="5" t="e">
        <f t="shared" si="590"/>
        <v>#DIV/0!</v>
      </c>
      <c r="M1567" s="20"/>
      <c r="N1567" s="19">
        <f t="shared" si="594"/>
        <v>0</v>
      </c>
    </row>
    <row r="1568" spans="1:14" s="7" customFormat="1" ht="15" hidden="1" customHeight="1" x14ac:dyDescent="0.25">
      <c r="A1568" s="91"/>
      <c r="B1568" s="71"/>
      <c r="C1568" s="94"/>
      <c r="D1568" s="68" t="s">
        <v>13</v>
      </c>
      <c r="E1568" s="1">
        <v>0</v>
      </c>
      <c r="F1568" s="1">
        <v>0</v>
      </c>
      <c r="G1568" s="1">
        <v>0</v>
      </c>
      <c r="H1568" s="1"/>
      <c r="I1568" s="1"/>
      <c r="J1568" s="5" t="e">
        <f t="shared" si="588"/>
        <v>#DIV/0!</v>
      </c>
      <c r="K1568" s="5" t="e">
        <f t="shared" si="589"/>
        <v>#DIV/0!</v>
      </c>
      <c r="L1568" s="5" t="e">
        <f t="shared" si="590"/>
        <v>#DIV/0!</v>
      </c>
      <c r="M1568" s="20"/>
      <c r="N1568" s="19">
        <f t="shared" si="594"/>
        <v>0</v>
      </c>
    </row>
    <row r="1569" spans="1:14" s="7" customFormat="1" ht="15" hidden="1" customHeight="1" x14ac:dyDescent="0.25">
      <c r="A1569" s="91" t="s">
        <v>431</v>
      </c>
      <c r="B1569" s="71" t="s">
        <v>432</v>
      </c>
      <c r="C1569" s="94" t="s">
        <v>407</v>
      </c>
      <c r="D1569" s="68" t="s">
        <v>2</v>
      </c>
      <c r="E1569" s="1">
        <f>E1570+E1571+E1572+E1573</f>
        <v>0</v>
      </c>
      <c r="F1569" s="1">
        <f>F1570+F1571+F1572+F1573</f>
        <v>0</v>
      </c>
      <c r="G1569" s="1">
        <f>G1570+G1571+G1572+G1573</f>
        <v>0</v>
      </c>
      <c r="H1569" s="1"/>
      <c r="I1569" s="1"/>
      <c r="J1569" s="5" t="e">
        <f t="shared" si="588"/>
        <v>#DIV/0!</v>
      </c>
      <c r="K1569" s="5" t="e">
        <f t="shared" si="589"/>
        <v>#DIV/0!</v>
      </c>
      <c r="L1569" s="5" t="e">
        <f t="shared" si="590"/>
        <v>#DIV/0!</v>
      </c>
      <c r="M1569" s="20"/>
      <c r="N1569" s="19">
        <f t="shared" si="594"/>
        <v>0</v>
      </c>
    </row>
    <row r="1570" spans="1:14" s="7" customFormat="1" ht="15" hidden="1" customHeight="1" x14ac:dyDescent="0.25">
      <c r="A1570" s="91"/>
      <c r="B1570" s="71"/>
      <c r="C1570" s="94"/>
      <c r="D1570" s="68" t="s">
        <v>3</v>
      </c>
      <c r="E1570" s="1"/>
      <c r="F1570" s="1"/>
      <c r="G1570" s="1"/>
      <c r="H1570" s="1"/>
      <c r="I1570" s="1"/>
      <c r="J1570" s="5" t="e">
        <f t="shared" si="588"/>
        <v>#DIV/0!</v>
      </c>
      <c r="K1570" s="5" t="e">
        <f t="shared" si="589"/>
        <v>#DIV/0!</v>
      </c>
      <c r="L1570" s="5" t="e">
        <f t="shared" si="590"/>
        <v>#DIV/0!</v>
      </c>
      <c r="M1570" s="20"/>
      <c r="N1570" s="19">
        <f t="shared" si="594"/>
        <v>0</v>
      </c>
    </row>
    <row r="1571" spans="1:14" s="7" customFormat="1" ht="15" hidden="1" customHeight="1" x14ac:dyDescent="0.25">
      <c r="A1571" s="91"/>
      <c r="B1571" s="71"/>
      <c r="C1571" s="94"/>
      <c r="D1571" s="68" t="s">
        <v>4</v>
      </c>
      <c r="E1571" s="1">
        <v>0</v>
      </c>
      <c r="F1571" s="1">
        <v>0</v>
      </c>
      <c r="G1571" s="1">
        <v>0</v>
      </c>
      <c r="H1571" s="1"/>
      <c r="I1571" s="1"/>
      <c r="J1571" s="5" t="e">
        <f t="shared" ref="J1571:J1640" si="595">I1571/E1571*100</f>
        <v>#DIV/0!</v>
      </c>
      <c r="K1571" s="5" t="e">
        <f t="shared" ref="K1571:K1640" si="596">I1571/F1571*100</f>
        <v>#DIV/0!</v>
      </c>
      <c r="L1571" s="5" t="e">
        <f t="shared" ref="L1571:L1640" si="597">H1571/G1571*100</f>
        <v>#DIV/0!</v>
      </c>
      <c r="M1571" s="20"/>
      <c r="N1571" s="19">
        <f t="shared" si="594"/>
        <v>0</v>
      </c>
    </row>
    <row r="1572" spans="1:14" s="7" customFormat="1" ht="15" hidden="1" customHeight="1" x14ac:dyDescent="0.25">
      <c r="A1572" s="91"/>
      <c r="B1572" s="71"/>
      <c r="C1572" s="94"/>
      <c r="D1572" s="68" t="s">
        <v>9</v>
      </c>
      <c r="E1572" s="1">
        <v>0</v>
      </c>
      <c r="F1572" s="1">
        <v>0</v>
      </c>
      <c r="G1572" s="1">
        <v>0</v>
      </c>
      <c r="H1572" s="1"/>
      <c r="I1572" s="1"/>
      <c r="J1572" s="5" t="e">
        <f t="shared" si="595"/>
        <v>#DIV/0!</v>
      </c>
      <c r="K1572" s="5" t="e">
        <f t="shared" si="596"/>
        <v>#DIV/0!</v>
      </c>
      <c r="L1572" s="5" t="e">
        <f t="shared" si="597"/>
        <v>#DIV/0!</v>
      </c>
      <c r="M1572" s="20"/>
      <c r="N1572" s="19">
        <f t="shared" si="594"/>
        <v>0</v>
      </c>
    </row>
    <row r="1573" spans="1:14" s="7" customFormat="1" ht="15" hidden="1" customHeight="1" x14ac:dyDescent="0.25">
      <c r="A1573" s="91"/>
      <c r="B1573" s="71"/>
      <c r="C1573" s="94"/>
      <c r="D1573" s="68" t="s">
        <v>13</v>
      </c>
      <c r="E1573" s="1">
        <v>0</v>
      </c>
      <c r="F1573" s="1">
        <v>0</v>
      </c>
      <c r="G1573" s="1">
        <v>0</v>
      </c>
      <c r="H1573" s="1"/>
      <c r="I1573" s="1"/>
      <c r="J1573" s="5" t="e">
        <f t="shared" si="595"/>
        <v>#DIV/0!</v>
      </c>
      <c r="K1573" s="5" t="e">
        <f t="shared" si="596"/>
        <v>#DIV/0!</v>
      </c>
      <c r="L1573" s="5" t="e">
        <f t="shared" si="597"/>
        <v>#DIV/0!</v>
      </c>
      <c r="M1573" s="20"/>
      <c r="N1573" s="19">
        <f t="shared" si="594"/>
        <v>0</v>
      </c>
    </row>
    <row r="1574" spans="1:14" s="7" customFormat="1" ht="15" hidden="1" customHeight="1" x14ac:dyDescent="0.25">
      <c r="A1574" s="91" t="s">
        <v>433</v>
      </c>
      <c r="B1574" s="71" t="s">
        <v>434</v>
      </c>
      <c r="C1574" s="106" t="s">
        <v>435</v>
      </c>
      <c r="D1574" s="68" t="s">
        <v>2</v>
      </c>
      <c r="E1574" s="1">
        <f>E1575+E1576+E1577+E1578</f>
        <v>0</v>
      </c>
      <c r="F1574" s="1">
        <f>F1575+F1576+F1577+F1578</f>
        <v>0</v>
      </c>
      <c r="G1574" s="1">
        <f>G1575+G1576+G1577+G1578</f>
        <v>0</v>
      </c>
      <c r="H1574" s="1"/>
      <c r="I1574" s="1"/>
      <c r="J1574" s="5" t="e">
        <f t="shared" si="595"/>
        <v>#DIV/0!</v>
      </c>
      <c r="K1574" s="5" t="e">
        <f t="shared" si="596"/>
        <v>#DIV/0!</v>
      </c>
      <c r="L1574" s="5" t="e">
        <f t="shared" si="597"/>
        <v>#DIV/0!</v>
      </c>
      <c r="M1574" s="20"/>
      <c r="N1574" s="19">
        <f t="shared" si="594"/>
        <v>0</v>
      </c>
    </row>
    <row r="1575" spans="1:14" s="7" customFormat="1" ht="15" hidden="1" customHeight="1" x14ac:dyDescent="0.25">
      <c r="A1575" s="91"/>
      <c r="B1575" s="71"/>
      <c r="C1575" s="107"/>
      <c r="D1575" s="68" t="s">
        <v>3</v>
      </c>
      <c r="E1575" s="1"/>
      <c r="F1575" s="1"/>
      <c r="G1575" s="1"/>
      <c r="H1575" s="1"/>
      <c r="I1575" s="1"/>
      <c r="J1575" s="5" t="e">
        <f t="shared" si="595"/>
        <v>#DIV/0!</v>
      </c>
      <c r="K1575" s="5" t="e">
        <f t="shared" si="596"/>
        <v>#DIV/0!</v>
      </c>
      <c r="L1575" s="5" t="e">
        <f t="shared" si="597"/>
        <v>#DIV/0!</v>
      </c>
      <c r="M1575" s="20"/>
      <c r="N1575" s="19">
        <f t="shared" si="594"/>
        <v>0</v>
      </c>
    </row>
    <row r="1576" spans="1:14" s="7" customFormat="1" ht="15" hidden="1" customHeight="1" x14ac:dyDescent="0.25">
      <c r="A1576" s="91"/>
      <c r="B1576" s="71"/>
      <c r="C1576" s="107"/>
      <c r="D1576" s="68" t="s">
        <v>4</v>
      </c>
      <c r="E1576" s="1">
        <v>0</v>
      </c>
      <c r="F1576" s="1">
        <v>0</v>
      </c>
      <c r="G1576" s="1">
        <v>0</v>
      </c>
      <c r="H1576" s="1"/>
      <c r="I1576" s="1"/>
      <c r="J1576" s="5" t="e">
        <f t="shared" si="595"/>
        <v>#DIV/0!</v>
      </c>
      <c r="K1576" s="5" t="e">
        <f t="shared" si="596"/>
        <v>#DIV/0!</v>
      </c>
      <c r="L1576" s="5" t="e">
        <f t="shared" si="597"/>
        <v>#DIV/0!</v>
      </c>
      <c r="M1576" s="20"/>
      <c r="N1576" s="19">
        <f t="shared" si="594"/>
        <v>0</v>
      </c>
    </row>
    <row r="1577" spans="1:14" s="7" customFormat="1" ht="15" hidden="1" customHeight="1" x14ac:dyDescent="0.25">
      <c r="A1577" s="91"/>
      <c r="B1577" s="71"/>
      <c r="C1577" s="107"/>
      <c r="D1577" s="68" t="s">
        <v>9</v>
      </c>
      <c r="E1577" s="1">
        <v>0</v>
      </c>
      <c r="F1577" s="1">
        <v>0</v>
      </c>
      <c r="G1577" s="1">
        <v>0</v>
      </c>
      <c r="H1577" s="1"/>
      <c r="I1577" s="1"/>
      <c r="J1577" s="5" t="e">
        <f t="shared" si="595"/>
        <v>#DIV/0!</v>
      </c>
      <c r="K1577" s="5" t="e">
        <f t="shared" si="596"/>
        <v>#DIV/0!</v>
      </c>
      <c r="L1577" s="5" t="e">
        <f t="shared" si="597"/>
        <v>#DIV/0!</v>
      </c>
      <c r="M1577" s="20"/>
      <c r="N1577" s="19">
        <f t="shared" si="594"/>
        <v>0</v>
      </c>
    </row>
    <row r="1578" spans="1:14" s="7" customFormat="1" ht="15" hidden="1" customHeight="1" x14ac:dyDescent="0.25">
      <c r="A1578" s="91"/>
      <c r="B1578" s="71"/>
      <c r="C1578" s="108"/>
      <c r="D1578" s="68" t="s">
        <v>13</v>
      </c>
      <c r="E1578" s="1">
        <v>0</v>
      </c>
      <c r="F1578" s="1">
        <v>0</v>
      </c>
      <c r="G1578" s="1">
        <v>0</v>
      </c>
      <c r="H1578" s="1"/>
      <c r="I1578" s="1"/>
      <c r="J1578" s="5" t="e">
        <f t="shared" si="595"/>
        <v>#DIV/0!</v>
      </c>
      <c r="K1578" s="5" t="e">
        <f t="shared" si="596"/>
        <v>#DIV/0!</v>
      </c>
      <c r="L1578" s="5" t="e">
        <f t="shared" si="597"/>
        <v>#DIV/0!</v>
      </c>
      <c r="M1578" s="20"/>
      <c r="N1578" s="19">
        <f t="shared" si="594"/>
        <v>0</v>
      </c>
    </row>
    <row r="1579" spans="1:14" s="7" customFormat="1" ht="15" hidden="1" customHeight="1" x14ac:dyDescent="0.25">
      <c r="A1579" s="91" t="s">
        <v>436</v>
      </c>
      <c r="B1579" s="71" t="s">
        <v>437</v>
      </c>
      <c r="C1579" s="94" t="s">
        <v>438</v>
      </c>
      <c r="D1579" s="68" t="s">
        <v>2</v>
      </c>
      <c r="E1579" s="1">
        <f>E1580+E1581+E1582+E1583</f>
        <v>0</v>
      </c>
      <c r="F1579" s="1">
        <f>F1580+F1581+F1582+F1583</f>
        <v>0</v>
      </c>
      <c r="G1579" s="1">
        <f>G1580+G1581+G1582+G1583</f>
        <v>0</v>
      </c>
      <c r="H1579" s="1"/>
      <c r="I1579" s="1"/>
      <c r="J1579" s="5" t="e">
        <f t="shared" si="595"/>
        <v>#DIV/0!</v>
      </c>
      <c r="K1579" s="5" t="e">
        <f t="shared" si="596"/>
        <v>#DIV/0!</v>
      </c>
      <c r="L1579" s="5" t="e">
        <f t="shared" si="597"/>
        <v>#DIV/0!</v>
      </c>
      <c r="M1579" s="20"/>
      <c r="N1579" s="19">
        <f t="shared" si="594"/>
        <v>0</v>
      </c>
    </row>
    <row r="1580" spans="1:14" s="7" customFormat="1" ht="15" hidden="1" customHeight="1" x14ac:dyDescent="0.25">
      <c r="A1580" s="91"/>
      <c r="B1580" s="71"/>
      <c r="C1580" s="94"/>
      <c r="D1580" s="68" t="s">
        <v>3</v>
      </c>
      <c r="E1580" s="1"/>
      <c r="F1580" s="1"/>
      <c r="G1580" s="1"/>
      <c r="H1580" s="1"/>
      <c r="I1580" s="1"/>
      <c r="J1580" s="5" t="e">
        <f t="shared" si="595"/>
        <v>#DIV/0!</v>
      </c>
      <c r="K1580" s="5" t="e">
        <f t="shared" si="596"/>
        <v>#DIV/0!</v>
      </c>
      <c r="L1580" s="5" t="e">
        <f t="shared" si="597"/>
        <v>#DIV/0!</v>
      </c>
      <c r="M1580" s="20"/>
      <c r="N1580" s="19">
        <f t="shared" si="594"/>
        <v>0</v>
      </c>
    </row>
    <row r="1581" spans="1:14" s="7" customFormat="1" ht="15" hidden="1" customHeight="1" x14ac:dyDescent="0.25">
      <c r="A1581" s="91"/>
      <c r="B1581" s="71"/>
      <c r="C1581" s="94"/>
      <c r="D1581" s="68" t="s">
        <v>4</v>
      </c>
      <c r="E1581" s="1">
        <v>0</v>
      </c>
      <c r="F1581" s="1">
        <v>0</v>
      </c>
      <c r="G1581" s="1">
        <v>0</v>
      </c>
      <c r="H1581" s="1"/>
      <c r="I1581" s="1"/>
      <c r="J1581" s="5" t="e">
        <f t="shared" si="595"/>
        <v>#DIV/0!</v>
      </c>
      <c r="K1581" s="5" t="e">
        <f t="shared" si="596"/>
        <v>#DIV/0!</v>
      </c>
      <c r="L1581" s="5" t="e">
        <f t="shared" si="597"/>
        <v>#DIV/0!</v>
      </c>
      <c r="M1581" s="20"/>
      <c r="N1581" s="19">
        <f t="shared" si="594"/>
        <v>0</v>
      </c>
    </row>
    <row r="1582" spans="1:14" s="7" customFormat="1" ht="15" hidden="1" customHeight="1" x14ac:dyDescent="0.25">
      <c r="A1582" s="91"/>
      <c r="B1582" s="71"/>
      <c r="C1582" s="94"/>
      <c r="D1582" s="68" t="s">
        <v>9</v>
      </c>
      <c r="E1582" s="1">
        <v>0</v>
      </c>
      <c r="F1582" s="1">
        <v>0</v>
      </c>
      <c r="G1582" s="1">
        <v>0</v>
      </c>
      <c r="H1582" s="1"/>
      <c r="I1582" s="1"/>
      <c r="J1582" s="5" t="e">
        <f t="shared" si="595"/>
        <v>#DIV/0!</v>
      </c>
      <c r="K1582" s="5" t="e">
        <f t="shared" si="596"/>
        <v>#DIV/0!</v>
      </c>
      <c r="L1582" s="5" t="e">
        <f t="shared" si="597"/>
        <v>#DIV/0!</v>
      </c>
      <c r="M1582" s="20"/>
      <c r="N1582" s="19">
        <f t="shared" si="594"/>
        <v>0</v>
      </c>
    </row>
    <row r="1583" spans="1:14" s="7" customFormat="1" ht="15" hidden="1" customHeight="1" x14ac:dyDescent="0.25">
      <c r="A1583" s="91"/>
      <c r="B1583" s="71"/>
      <c r="C1583" s="94"/>
      <c r="D1583" s="68" t="s">
        <v>13</v>
      </c>
      <c r="E1583" s="1">
        <v>0</v>
      </c>
      <c r="F1583" s="1">
        <v>0</v>
      </c>
      <c r="G1583" s="1">
        <v>0</v>
      </c>
      <c r="H1583" s="1"/>
      <c r="I1583" s="1"/>
      <c r="J1583" s="5" t="e">
        <f t="shared" si="595"/>
        <v>#DIV/0!</v>
      </c>
      <c r="K1583" s="5" t="e">
        <f t="shared" si="596"/>
        <v>#DIV/0!</v>
      </c>
      <c r="L1583" s="5" t="e">
        <f t="shared" si="597"/>
        <v>#DIV/0!</v>
      </c>
      <c r="M1583" s="20"/>
      <c r="N1583" s="19">
        <f t="shared" si="594"/>
        <v>0</v>
      </c>
    </row>
    <row r="1584" spans="1:14" s="7" customFormat="1" ht="15" hidden="1" customHeight="1" x14ac:dyDescent="0.25">
      <c r="A1584" s="91" t="s">
        <v>439</v>
      </c>
      <c r="B1584" s="71" t="s">
        <v>440</v>
      </c>
      <c r="C1584" s="94" t="s">
        <v>441</v>
      </c>
      <c r="D1584" s="68" t="s">
        <v>2</v>
      </c>
      <c r="E1584" s="1">
        <f>E1585+E1586+E1587+E1588</f>
        <v>0</v>
      </c>
      <c r="F1584" s="1">
        <f>F1585+F1586+F1587+F1588</f>
        <v>0</v>
      </c>
      <c r="G1584" s="1">
        <f>G1585+G1586+G1587+G1588</f>
        <v>0</v>
      </c>
      <c r="H1584" s="1"/>
      <c r="I1584" s="1"/>
      <c r="J1584" s="5" t="e">
        <f t="shared" si="595"/>
        <v>#DIV/0!</v>
      </c>
      <c r="K1584" s="5" t="e">
        <f t="shared" si="596"/>
        <v>#DIV/0!</v>
      </c>
      <c r="L1584" s="5" t="e">
        <f t="shared" si="597"/>
        <v>#DIV/0!</v>
      </c>
      <c r="M1584" s="20"/>
      <c r="N1584" s="19">
        <f t="shared" si="594"/>
        <v>0</v>
      </c>
    </row>
    <row r="1585" spans="1:14" s="7" customFormat="1" ht="15" hidden="1" customHeight="1" x14ac:dyDescent="0.25">
      <c r="A1585" s="91"/>
      <c r="B1585" s="71"/>
      <c r="C1585" s="70"/>
      <c r="D1585" s="68" t="s">
        <v>3</v>
      </c>
      <c r="E1585" s="1"/>
      <c r="F1585" s="1"/>
      <c r="G1585" s="1"/>
      <c r="H1585" s="1"/>
      <c r="I1585" s="1"/>
      <c r="J1585" s="5" t="e">
        <f t="shared" si="595"/>
        <v>#DIV/0!</v>
      </c>
      <c r="K1585" s="5" t="e">
        <f t="shared" si="596"/>
        <v>#DIV/0!</v>
      </c>
      <c r="L1585" s="5" t="e">
        <f t="shared" si="597"/>
        <v>#DIV/0!</v>
      </c>
      <c r="M1585" s="20"/>
      <c r="N1585" s="19">
        <f t="shared" si="594"/>
        <v>0</v>
      </c>
    </row>
    <row r="1586" spans="1:14" s="7" customFormat="1" ht="15" hidden="1" customHeight="1" x14ac:dyDescent="0.25">
      <c r="A1586" s="91"/>
      <c r="B1586" s="71"/>
      <c r="C1586" s="70"/>
      <c r="D1586" s="68" t="s">
        <v>4</v>
      </c>
      <c r="E1586" s="1">
        <v>0</v>
      </c>
      <c r="F1586" s="1">
        <v>0</v>
      </c>
      <c r="G1586" s="1">
        <v>0</v>
      </c>
      <c r="H1586" s="1"/>
      <c r="I1586" s="1"/>
      <c r="J1586" s="5" t="e">
        <f t="shared" si="595"/>
        <v>#DIV/0!</v>
      </c>
      <c r="K1586" s="5" t="e">
        <f t="shared" si="596"/>
        <v>#DIV/0!</v>
      </c>
      <c r="L1586" s="5" t="e">
        <f t="shared" si="597"/>
        <v>#DIV/0!</v>
      </c>
      <c r="M1586" s="20"/>
      <c r="N1586" s="19">
        <f t="shared" si="594"/>
        <v>0</v>
      </c>
    </row>
    <row r="1587" spans="1:14" s="7" customFormat="1" ht="15" hidden="1" customHeight="1" x14ac:dyDescent="0.25">
      <c r="A1587" s="91"/>
      <c r="B1587" s="71"/>
      <c r="C1587" s="70"/>
      <c r="D1587" s="68" t="s">
        <v>9</v>
      </c>
      <c r="E1587" s="1">
        <v>0</v>
      </c>
      <c r="F1587" s="1">
        <v>0</v>
      </c>
      <c r="G1587" s="1">
        <v>0</v>
      </c>
      <c r="H1587" s="1"/>
      <c r="I1587" s="1"/>
      <c r="J1587" s="5" t="e">
        <f t="shared" si="595"/>
        <v>#DIV/0!</v>
      </c>
      <c r="K1587" s="5" t="e">
        <f t="shared" si="596"/>
        <v>#DIV/0!</v>
      </c>
      <c r="L1587" s="5" t="e">
        <f t="shared" si="597"/>
        <v>#DIV/0!</v>
      </c>
      <c r="M1587" s="20"/>
      <c r="N1587" s="19">
        <f t="shared" si="594"/>
        <v>0</v>
      </c>
    </row>
    <row r="1588" spans="1:14" s="7" customFormat="1" ht="15" hidden="1" customHeight="1" x14ac:dyDescent="0.25">
      <c r="A1588" s="91"/>
      <c r="B1588" s="71"/>
      <c r="C1588" s="70"/>
      <c r="D1588" s="68" t="s">
        <v>13</v>
      </c>
      <c r="E1588" s="1">
        <v>0</v>
      </c>
      <c r="F1588" s="1">
        <v>0</v>
      </c>
      <c r="G1588" s="1">
        <v>0</v>
      </c>
      <c r="H1588" s="1"/>
      <c r="I1588" s="1"/>
      <c r="J1588" s="5" t="e">
        <f t="shared" si="595"/>
        <v>#DIV/0!</v>
      </c>
      <c r="K1588" s="5" t="e">
        <f t="shared" si="596"/>
        <v>#DIV/0!</v>
      </c>
      <c r="L1588" s="5" t="e">
        <f t="shared" si="597"/>
        <v>#DIV/0!</v>
      </c>
      <c r="M1588" s="20"/>
      <c r="N1588" s="19">
        <f t="shared" si="594"/>
        <v>0</v>
      </c>
    </row>
    <row r="1589" spans="1:14" s="7" customFormat="1" ht="15" hidden="1" customHeight="1" x14ac:dyDescent="0.25">
      <c r="A1589" s="91" t="s">
        <v>442</v>
      </c>
      <c r="B1589" s="71" t="s">
        <v>443</v>
      </c>
      <c r="C1589" s="94" t="s">
        <v>444</v>
      </c>
      <c r="D1589" s="68" t="s">
        <v>2</v>
      </c>
      <c r="E1589" s="1">
        <f>E1590+E1591+E1592+E1593</f>
        <v>0</v>
      </c>
      <c r="F1589" s="1">
        <f>F1590+F1591+F1592+F1593</f>
        <v>0</v>
      </c>
      <c r="G1589" s="1">
        <f>G1590+G1591+G1592+G1593</f>
        <v>0</v>
      </c>
      <c r="H1589" s="1"/>
      <c r="I1589" s="1"/>
      <c r="J1589" s="5" t="e">
        <f t="shared" si="595"/>
        <v>#DIV/0!</v>
      </c>
      <c r="K1589" s="5" t="e">
        <f t="shared" si="596"/>
        <v>#DIV/0!</v>
      </c>
      <c r="L1589" s="5" t="e">
        <f t="shared" si="597"/>
        <v>#DIV/0!</v>
      </c>
      <c r="M1589" s="20"/>
      <c r="N1589" s="19">
        <f t="shared" si="594"/>
        <v>0</v>
      </c>
    </row>
    <row r="1590" spans="1:14" s="7" customFormat="1" ht="15" hidden="1" customHeight="1" x14ac:dyDescent="0.25">
      <c r="A1590" s="91"/>
      <c r="B1590" s="71"/>
      <c r="C1590" s="70"/>
      <c r="D1590" s="68" t="s">
        <v>3</v>
      </c>
      <c r="E1590" s="1"/>
      <c r="F1590" s="1"/>
      <c r="G1590" s="1"/>
      <c r="H1590" s="1"/>
      <c r="I1590" s="1"/>
      <c r="J1590" s="5" t="e">
        <f t="shared" si="595"/>
        <v>#DIV/0!</v>
      </c>
      <c r="K1590" s="5" t="e">
        <f t="shared" si="596"/>
        <v>#DIV/0!</v>
      </c>
      <c r="L1590" s="5" t="e">
        <f t="shared" si="597"/>
        <v>#DIV/0!</v>
      </c>
      <c r="M1590" s="20"/>
      <c r="N1590" s="19">
        <f t="shared" si="594"/>
        <v>0</v>
      </c>
    </row>
    <row r="1591" spans="1:14" s="7" customFormat="1" ht="15" hidden="1" customHeight="1" x14ac:dyDescent="0.25">
      <c r="A1591" s="91"/>
      <c r="B1591" s="71"/>
      <c r="C1591" s="70"/>
      <c r="D1591" s="68" t="s">
        <v>4</v>
      </c>
      <c r="E1591" s="1">
        <v>0</v>
      </c>
      <c r="F1591" s="1">
        <v>0</v>
      </c>
      <c r="G1591" s="1">
        <v>0</v>
      </c>
      <c r="H1591" s="1"/>
      <c r="I1591" s="1"/>
      <c r="J1591" s="5" t="e">
        <f t="shared" si="595"/>
        <v>#DIV/0!</v>
      </c>
      <c r="K1591" s="5" t="e">
        <f t="shared" si="596"/>
        <v>#DIV/0!</v>
      </c>
      <c r="L1591" s="5" t="e">
        <f t="shared" si="597"/>
        <v>#DIV/0!</v>
      </c>
      <c r="M1591" s="20"/>
      <c r="N1591" s="19">
        <f t="shared" si="594"/>
        <v>0</v>
      </c>
    </row>
    <row r="1592" spans="1:14" s="7" customFormat="1" ht="15" hidden="1" customHeight="1" x14ac:dyDescent="0.25">
      <c r="A1592" s="91"/>
      <c r="B1592" s="71"/>
      <c r="C1592" s="70"/>
      <c r="D1592" s="68" t="s">
        <v>9</v>
      </c>
      <c r="E1592" s="1">
        <v>0</v>
      </c>
      <c r="F1592" s="1">
        <v>0</v>
      </c>
      <c r="G1592" s="1">
        <v>0</v>
      </c>
      <c r="H1592" s="1"/>
      <c r="I1592" s="1"/>
      <c r="J1592" s="5" t="e">
        <f t="shared" si="595"/>
        <v>#DIV/0!</v>
      </c>
      <c r="K1592" s="5" t="e">
        <f t="shared" si="596"/>
        <v>#DIV/0!</v>
      </c>
      <c r="L1592" s="5" t="e">
        <f t="shared" si="597"/>
        <v>#DIV/0!</v>
      </c>
      <c r="M1592" s="20"/>
      <c r="N1592" s="19">
        <f t="shared" si="594"/>
        <v>0</v>
      </c>
    </row>
    <row r="1593" spans="1:14" s="7" customFormat="1" ht="15" hidden="1" customHeight="1" x14ac:dyDescent="0.25">
      <c r="A1593" s="91"/>
      <c r="B1593" s="71"/>
      <c r="C1593" s="70"/>
      <c r="D1593" s="68" t="s">
        <v>13</v>
      </c>
      <c r="E1593" s="1">
        <v>0</v>
      </c>
      <c r="F1593" s="1">
        <v>0</v>
      </c>
      <c r="G1593" s="1">
        <v>0</v>
      </c>
      <c r="H1593" s="1"/>
      <c r="I1593" s="1"/>
      <c r="J1593" s="5" t="e">
        <f t="shared" si="595"/>
        <v>#DIV/0!</v>
      </c>
      <c r="K1593" s="5" t="e">
        <f t="shared" si="596"/>
        <v>#DIV/0!</v>
      </c>
      <c r="L1593" s="5" t="e">
        <f t="shared" si="597"/>
        <v>#DIV/0!</v>
      </c>
      <c r="M1593" s="20"/>
      <c r="N1593" s="19">
        <f t="shared" si="594"/>
        <v>0</v>
      </c>
    </row>
    <row r="1594" spans="1:14" s="7" customFormat="1" ht="15" hidden="1" customHeight="1" x14ac:dyDescent="0.25">
      <c r="A1594" s="91" t="s">
        <v>445</v>
      </c>
      <c r="B1594" s="71" t="s">
        <v>446</v>
      </c>
      <c r="C1594" s="94" t="s">
        <v>447</v>
      </c>
      <c r="D1594" s="68" t="s">
        <v>2</v>
      </c>
      <c r="E1594" s="1">
        <f>E1595+E1596+E1597+E1598</f>
        <v>0</v>
      </c>
      <c r="F1594" s="1">
        <f>F1595+F1596+F1597+F1598</f>
        <v>0</v>
      </c>
      <c r="G1594" s="1">
        <f>G1595+G1596+G1597+G1598</f>
        <v>0</v>
      </c>
      <c r="H1594" s="1"/>
      <c r="I1594" s="1"/>
      <c r="J1594" s="5" t="e">
        <f t="shared" si="595"/>
        <v>#DIV/0!</v>
      </c>
      <c r="K1594" s="5" t="e">
        <f t="shared" si="596"/>
        <v>#DIV/0!</v>
      </c>
      <c r="L1594" s="5" t="e">
        <f t="shared" si="597"/>
        <v>#DIV/0!</v>
      </c>
      <c r="M1594" s="20"/>
      <c r="N1594" s="19">
        <f t="shared" si="594"/>
        <v>0</v>
      </c>
    </row>
    <row r="1595" spans="1:14" s="7" customFormat="1" ht="15" hidden="1" customHeight="1" x14ac:dyDescent="0.25">
      <c r="A1595" s="91"/>
      <c r="B1595" s="71"/>
      <c r="C1595" s="94"/>
      <c r="D1595" s="68" t="s">
        <v>3</v>
      </c>
      <c r="E1595" s="1"/>
      <c r="F1595" s="1"/>
      <c r="G1595" s="1"/>
      <c r="H1595" s="1"/>
      <c r="I1595" s="1"/>
      <c r="J1595" s="5" t="e">
        <f t="shared" si="595"/>
        <v>#DIV/0!</v>
      </c>
      <c r="K1595" s="5" t="e">
        <f t="shared" si="596"/>
        <v>#DIV/0!</v>
      </c>
      <c r="L1595" s="5" t="e">
        <f t="shared" si="597"/>
        <v>#DIV/0!</v>
      </c>
      <c r="M1595" s="20"/>
      <c r="N1595" s="19">
        <f t="shared" si="594"/>
        <v>0</v>
      </c>
    </row>
    <row r="1596" spans="1:14" s="7" customFormat="1" ht="15" hidden="1" customHeight="1" x14ac:dyDescent="0.25">
      <c r="A1596" s="91"/>
      <c r="B1596" s="71"/>
      <c r="C1596" s="94"/>
      <c r="D1596" s="68" t="s">
        <v>4</v>
      </c>
      <c r="E1596" s="1">
        <v>0</v>
      </c>
      <c r="F1596" s="1">
        <v>0</v>
      </c>
      <c r="G1596" s="1">
        <v>0</v>
      </c>
      <c r="H1596" s="1"/>
      <c r="I1596" s="1"/>
      <c r="J1596" s="5" t="e">
        <f t="shared" si="595"/>
        <v>#DIV/0!</v>
      </c>
      <c r="K1596" s="5" t="e">
        <f t="shared" si="596"/>
        <v>#DIV/0!</v>
      </c>
      <c r="L1596" s="5" t="e">
        <f t="shared" si="597"/>
        <v>#DIV/0!</v>
      </c>
      <c r="M1596" s="20"/>
      <c r="N1596" s="19">
        <f t="shared" si="594"/>
        <v>0</v>
      </c>
    </row>
    <row r="1597" spans="1:14" s="7" customFormat="1" ht="15" hidden="1" customHeight="1" x14ac:dyDescent="0.25">
      <c r="A1597" s="91"/>
      <c r="B1597" s="71"/>
      <c r="C1597" s="94"/>
      <c r="D1597" s="68" t="s">
        <v>9</v>
      </c>
      <c r="E1597" s="1">
        <v>0</v>
      </c>
      <c r="F1597" s="1">
        <v>0</v>
      </c>
      <c r="G1597" s="1">
        <v>0</v>
      </c>
      <c r="H1597" s="1"/>
      <c r="I1597" s="1"/>
      <c r="J1597" s="5" t="e">
        <f t="shared" si="595"/>
        <v>#DIV/0!</v>
      </c>
      <c r="K1597" s="5" t="e">
        <f t="shared" si="596"/>
        <v>#DIV/0!</v>
      </c>
      <c r="L1597" s="5" t="e">
        <f t="shared" si="597"/>
        <v>#DIV/0!</v>
      </c>
      <c r="M1597" s="20"/>
      <c r="N1597" s="19">
        <f t="shared" si="594"/>
        <v>0</v>
      </c>
    </row>
    <row r="1598" spans="1:14" s="7" customFormat="1" ht="15" hidden="1" customHeight="1" x14ac:dyDescent="0.25">
      <c r="A1598" s="91"/>
      <c r="B1598" s="71"/>
      <c r="C1598" s="94"/>
      <c r="D1598" s="68" t="s">
        <v>13</v>
      </c>
      <c r="E1598" s="1">
        <v>0</v>
      </c>
      <c r="F1598" s="1">
        <v>0</v>
      </c>
      <c r="G1598" s="1">
        <v>0</v>
      </c>
      <c r="H1598" s="1"/>
      <c r="I1598" s="1"/>
      <c r="J1598" s="5" t="e">
        <f t="shared" si="595"/>
        <v>#DIV/0!</v>
      </c>
      <c r="K1598" s="5" t="e">
        <f t="shared" si="596"/>
        <v>#DIV/0!</v>
      </c>
      <c r="L1598" s="5" t="e">
        <f t="shared" si="597"/>
        <v>#DIV/0!</v>
      </c>
      <c r="M1598" s="20"/>
      <c r="N1598" s="19">
        <f t="shared" si="594"/>
        <v>0</v>
      </c>
    </row>
    <row r="1599" spans="1:14" s="7" customFormat="1" ht="15" hidden="1" customHeight="1" x14ac:dyDescent="0.25">
      <c r="A1599" s="91" t="s">
        <v>448</v>
      </c>
      <c r="B1599" s="71" t="s">
        <v>449</v>
      </c>
      <c r="C1599" s="94" t="s">
        <v>450</v>
      </c>
      <c r="D1599" s="68" t="s">
        <v>2</v>
      </c>
      <c r="E1599" s="1">
        <f>E1600+E1601+E1602+E1603</f>
        <v>0</v>
      </c>
      <c r="F1599" s="1">
        <f>F1600+F1601+F1602+F1603</f>
        <v>0</v>
      </c>
      <c r="G1599" s="1">
        <f>G1600+G1601+G1602+G1603</f>
        <v>0</v>
      </c>
      <c r="H1599" s="1"/>
      <c r="I1599" s="1"/>
      <c r="J1599" s="5" t="e">
        <f t="shared" si="595"/>
        <v>#DIV/0!</v>
      </c>
      <c r="K1599" s="5" t="e">
        <f t="shared" si="596"/>
        <v>#DIV/0!</v>
      </c>
      <c r="L1599" s="5" t="e">
        <f t="shared" si="597"/>
        <v>#DIV/0!</v>
      </c>
      <c r="M1599" s="20"/>
      <c r="N1599" s="19">
        <f t="shared" si="594"/>
        <v>0</v>
      </c>
    </row>
    <row r="1600" spans="1:14" s="7" customFormat="1" ht="15" hidden="1" customHeight="1" x14ac:dyDescent="0.25">
      <c r="A1600" s="91"/>
      <c r="B1600" s="71"/>
      <c r="C1600" s="94"/>
      <c r="D1600" s="68" t="s">
        <v>3</v>
      </c>
      <c r="E1600" s="1"/>
      <c r="F1600" s="1"/>
      <c r="G1600" s="1"/>
      <c r="H1600" s="1"/>
      <c r="I1600" s="1"/>
      <c r="J1600" s="5" t="e">
        <f t="shared" si="595"/>
        <v>#DIV/0!</v>
      </c>
      <c r="K1600" s="5" t="e">
        <f t="shared" si="596"/>
        <v>#DIV/0!</v>
      </c>
      <c r="L1600" s="5" t="e">
        <f t="shared" si="597"/>
        <v>#DIV/0!</v>
      </c>
      <c r="M1600" s="20"/>
      <c r="N1600" s="19">
        <f t="shared" si="594"/>
        <v>0</v>
      </c>
    </row>
    <row r="1601" spans="1:14" s="7" customFormat="1" ht="15" hidden="1" customHeight="1" x14ac:dyDescent="0.25">
      <c r="A1601" s="91"/>
      <c r="B1601" s="71"/>
      <c r="C1601" s="94"/>
      <c r="D1601" s="68" t="s">
        <v>4</v>
      </c>
      <c r="E1601" s="1">
        <v>0</v>
      </c>
      <c r="F1601" s="1">
        <v>0</v>
      </c>
      <c r="G1601" s="1">
        <v>0</v>
      </c>
      <c r="H1601" s="1"/>
      <c r="I1601" s="1"/>
      <c r="J1601" s="5" t="e">
        <f t="shared" si="595"/>
        <v>#DIV/0!</v>
      </c>
      <c r="K1601" s="5" t="e">
        <f t="shared" si="596"/>
        <v>#DIV/0!</v>
      </c>
      <c r="L1601" s="5" t="e">
        <f t="shared" si="597"/>
        <v>#DIV/0!</v>
      </c>
      <c r="M1601" s="20"/>
      <c r="N1601" s="19">
        <f t="shared" si="594"/>
        <v>0</v>
      </c>
    </row>
    <row r="1602" spans="1:14" s="7" customFormat="1" ht="15" hidden="1" customHeight="1" x14ac:dyDescent="0.25">
      <c r="A1602" s="91"/>
      <c r="B1602" s="71"/>
      <c r="C1602" s="94"/>
      <c r="D1602" s="68" t="s">
        <v>9</v>
      </c>
      <c r="E1602" s="1">
        <v>0</v>
      </c>
      <c r="F1602" s="1">
        <v>0</v>
      </c>
      <c r="G1602" s="1">
        <v>0</v>
      </c>
      <c r="H1602" s="1"/>
      <c r="I1602" s="1"/>
      <c r="J1602" s="5" t="e">
        <f t="shared" si="595"/>
        <v>#DIV/0!</v>
      </c>
      <c r="K1602" s="5" t="e">
        <f t="shared" si="596"/>
        <v>#DIV/0!</v>
      </c>
      <c r="L1602" s="5" t="e">
        <f t="shared" si="597"/>
        <v>#DIV/0!</v>
      </c>
      <c r="M1602" s="20"/>
      <c r="N1602" s="19">
        <f t="shared" si="594"/>
        <v>0</v>
      </c>
    </row>
    <row r="1603" spans="1:14" s="7" customFormat="1" ht="15" hidden="1" customHeight="1" x14ac:dyDescent="0.25">
      <c r="A1603" s="91"/>
      <c r="B1603" s="71"/>
      <c r="C1603" s="94"/>
      <c r="D1603" s="68" t="s">
        <v>13</v>
      </c>
      <c r="E1603" s="1">
        <v>0</v>
      </c>
      <c r="F1603" s="1">
        <v>0</v>
      </c>
      <c r="G1603" s="1">
        <v>0</v>
      </c>
      <c r="H1603" s="1"/>
      <c r="I1603" s="1"/>
      <c r="J1603" s="5" t="e">
        <f t="shared" si="595"/>
        <v>#DIV/0!</v>
      </c>
      <c r="K1603" s="5" t="e">
        <f t="shared" si="596"/>
        <v>#DIV/0!</v>
      </c>
      <c r="L1603" s="5" t="e">
        <f t="shared" si="597"/>
        <v>#DIV/0!</v>
      </c>
      <c r="M1603" s="20"/>
      <c r="N1603" s="19">
        <f t="shared" si="594"/>
        <v>0</v>
      </c>
    </row>
    <row r="1604" spans="1:14" s="7" customFormat="1" ht="15" hidden="1" customHeight="1" x14ac:dyDescent="0.25">
      <c r="A1604" s="91" t="s">
        <v>451</v>
      </c>
      <c r="B1604" s="71" t="s">
        <v>452</v>
      </c>
      <c r="C1604" s="94" t="s">
        <v>453</v>
      </c>
      <c r="D1604" s="68" t="s">
        <v>2</v>
      </c>
      <c r="E1604" s="1">
        <f>E1605+E1606+E1607+E1608</f>
        <v>0</v>
      </c>
      <c r="F1604" s="1">
        <f>F1605+F1606+F1607+F1608</f>
        <v>0</v>
      </c>
      <c r="G1604" s="1">
        <f>G1605+G1606+G1607+G1608</f>
        <v>0</v>
      </c>
      <c r="H1604" s="1"/>
      <c r="I1604" s="1"/>
      <c r="J1604" s="5" t="e">
        <f t="shared" si="595"/>
        <v>#DIV/0!</v>
      </c>
      <c r="K1604" s="5" t="e">
        <f t="shared" si="596"/>
        <v>#DIV/0!</v>
      </c>
      <c r="L1604" s="5" t="e">
        <f t="shared" si="597"/>
        <v>#DIV/0!</v>
      </c>
      <c r="M1604" s="20"/>
      <c r="N1604" s="19">
        <f t="shared" si="594"/>
        <v>0</v>
      </c>
    </row>
    <row r="1605" spans="1:14" s="7" customFormat="1" ht="15" hidden="1" customHeight="1" x14ac:dyDescent="0.25">
      <c r="A1605" s="91"/>
      <c r="B1605" s="71"/>
      <c r="C1605" s="94"/>
      <c r="D1605" s="68" t="s">
        <v>3</v>
      </c>
      <c r="E1605" s="1"/>
      <c r="F1605" s="1"/>
      <c r="G1605" s="1"/>
      <c r="H1605" s="1"/>
      <c r="I1605" s="1"/>
      <c r="J1605" s="5" t="e">
        <f t="shared" si="595"/>
        <v>#DIV/0!</v>
      </c>
      <c r="K1605" s="5" t="e">
        <f t="shared" si="596"/>
        <v>#DIV/0!</v>
      </c>
      <c r="L1605" s="5" t="e">
        <f t="shared" si="597"/>
        <v>#DIV/0!</v>
      </c>
      <c r="M1605" s="20"/>
      <c r="N1605" s="19">
        <f t="shared" si="594"/>
        <v>0</v>
      </c>
    </row>
    <row r="1606" spans="1:14" s="7" customFormat="1" ht="15" hidden="1" customHeight="1" x14ac:dyDescent="0.25">
      <c r="A1606" s="91"/>
      <c r="B1606" s="71"/>
      <c r="C1606" s="94"/>
      <c r="D1606" s="68" t="s">
        <v>4</v>
      </c>
      <c r="E1606" s="1">
        <v>0</v>
      </c>
      <c r="F1606" s="1">
        <v>0</v>
      </c>
      <c r="G1606" s="1">
        <v>0</v>
      </c>
      <c r="H1606" s="1"/>
      <c r="I1606" s="1"/>
      <c r="J1606" s="5" t="e">
        <f t="shared" si="595"/>
        <v>#DIV/0!</v>
      </c>
      <c r="K1606" s="5" t="e">
        <f t="shared" si="596"/>
        <v>#DIV/0!</v>
      </c>
      <c r="L1606" s="5" t="e">
        <f t="shared" si="597"/>
        <v>#DIV/0!</v>
      </c>
      <c r="M1606" s="20"/>
      <c r="N1606" s="19">
        <f t="shared" si="594"/>
        <v>0</v>
      </c>
    </row>
    <row r="1607" spans="1:14" s="7" customFormat="1" ht="15" hidden="1" customHeight="1" x14ac:dyDescent="0.25">
      <c r="A1607" s="91"/>
      <c r="B1607" s="71"/>
      <c r="C1607" s="94"/>
      <c r="D1607" s="68" t="s">
        <v>9</v>
      </c>
      <c r="E1607" s="1">
        <v>0</v>
      </c>
      <c r="F1607" s="1">
        <v>0</v>
      </c>
      <c r="G1607" s="1">
        <v>0</v>
      </c>
      <c r="H1607" s="1"/>
      <c r="I1607" s="1"/>
      <c r="J1607" s="5" t="e">
        <f t="shared" si="595"/>
        <v>#DIV/0!</v>
      </c>
      <c r="K1607" s="5" t="e">
        <f t="shared" si="596"/>
        <v>#DIV/0!</v>
      </c>
      <c r="L1607" s="5" t="e">
        <f t="shared" si="597"/>
        <v>#DIV/0!</v>
      </c>
      <c r="M1607" s="20"/>
      <c r="N1607" s="19">
        <f t="shared" si="594"/>
        <v>0</v>
      </c>
    </row>
    <row r="1608" spans="1:14" s="7" customFormat="1" ht="15" hidden="1" customHeight="1" x14ac:dyDescent="0.25">
      <c r="A1608" s="91"/>
      <c r="B1608" s="71"/>
      <c r="C1608" s="94"/>
      <c r="D1608" s="68" t="s">
        <v>13</v>
      </c>
      <c r="E1608" s="1">
        <v>0</v>
      </c>
      <c r="F1608" s="1">
        <v>0</v>
      </c>
      <c r="G1608" s="1">
        <v>0</v>
      </c>
      <c r="H1608" s="1"/>
      <c r="I1608" s="1"/>
      <c r="J1608" s="5" t="e">
        <f t="shared" si="595"/>
        <v>#DIV/0!</v>
      </c>
      <c r="K1608" s="5" t="e">
        <f t="shared" si="596"/>
        <v>#DIV/0!</v>
      </c>
      <c r="L1608" s="5" t="e">
        <f t="shared" si="597"/>
        <v>#DIV/0!</v>
      </c>
      <c r="M1608" s="20"/>
      <c r="N1608" s="19">
        <f t="shared" si="594"/>
        <v>0</v>
      </c>
    </row>
    <row r="1609" spans="1:14" s="7" customFormat="1" ht="15" hidden="1" customHeight="1" x14ac:dyDescent="0.25">
      <c r="A1609" s="103" t="s">
        <v>454</v>
      </c>
      <c r="B1609" s="109" t="s">
        <v>455</v>
      </c>
      <c r="C1609" s="106" t="s">
        <v>453</v>
      </c>
      <c r="D1609" s="68" t="s">
        <v>2</v>
      </c>
      <c r="E1609" s="1">
        <f>E1610+E1611+E1612+E1613</f>
        <v>0</v>
      </c>
      <c r="F1609" s="1">
        <f>F1610+F1611+F1612+F1613</f>
        <v>0</v>
      </c>
      <c r="G1609" s="1">
        <f>G1610+G1611+G1612+G1613</f>
        <v>0</v>
      </c>
      <c r="H1609" s="1"/>
      <c r="I1609" s="1"/>
      <c r="J1609" s="5" t="e">
        <f t="shared" si="595"/>
        <v>#DIV/0!</v>
      </c>
      <c r="K1609" s="5" t="e">
        <f t="shared" si="596"/>
        <v>#DIV/0!</v>
      </c>
      <c r="L1609" s="5" t="e">
        <f t="shared" si="597"/>
        <v>#DIV/0!</v>
      </c>
      <c r="M1609" s="20"/>
      <c r="N1609" s="19">
        <f t="shared" si="594"/>
        <v>0</v>
      </c>
    </row>
    <row r="1610" spans="1:14" s="7" customFormat="1" ht="15" hidden="1" customHeight="1" x14ac:dyDescent="0.25">
      <c r="A1610" s="104"/>
      <c r="B1610" s="110"/>
      <c r="C1610" s="107"/>
      <c r="D1610" s="68" t="s">
        <v>3</v>
      </c>
      <c r="E1610" s="1"/>
      <c r="F1610" s="1"/>
      <c r="G1610" s="1"/>
      <c r="H1610" s="1"/>
      <c r="I1610" s="1"/>
      <c r="J1610" s="5" t="e">
        <f t="shared" si="595"/>
        <v>#DIV/0!</v>
      </c>
      <c r="K1610" s="5" t="e">
        <f t="shared" si="596"/>
        <v>#DIV/0!</v>
      </c>
      <c r="L1610" s="5" t="e">
        <f t="shared" si="597"/>
        <v>#DIV/0!</v>
      </c>
      <c r="M1610" s="20"/>
      <c r="N1610" s="19">
        <f t="shared" si="594"/>
        <v>0</v>
      </c>
    </row>
    <row r="1611" spans="1:14" s="7" customFormat="1" ht="15" hidden="1" customHeight="1" x14ac:dyDescent="0.25">
      <c r="A1611" s="104"/>
      <c r="B1611" s="110"/>
      <c r="C1611" s="107"/>
      <c r="D1611" s="68" t="s">
        <v>4</v>
      </c>
      <c r="E1611" s="1">
        <v>0</v>
      </c>
      <c r="F1611" s="1">
        <v>0</v>
      </c>
      <c r="G1611" s="1">
        <v>0</v>
      </c>
      <c r="H1611" s="1"/>
      <c r="I1611" s="1"/>
      <c r="J1611" s="5" t="e">
        <f t="shared" si="595"/>
        <v>#DIV/0!</v>
      </c>
      <c r="K1611" s="5" t="e">
        <f t="shared" si="596"/>
        <v>#DIV/0!</v>
      </c>
      <c r="L1611" s="5" t="e">
        <f t="shared" si="597"/>
        <v>#DIV/0!</v>
      </c>
      <c r="M1611" s="20"/>
      <c r="N1611" s="19">
        <f t="shared" si="594"/>
        <v>0</v>
      </c>
    </row>
    <row r="1612" spans="1:14" s="7" customFormat="1" ht="15" hidden="1" customHeight="1" x14ac:dyDescent="0.25">
      <c r="A1612" s="104"/>
      <c r="B1612" s="110"/>
      <c r="C1612" s="107"/>
      <c r="D1612" s="68" t="s">
        <v>9</v>
      </c>
      <c r="E1612" s="1">
        <v>0</v>
      </c>
      <c r="F1612" s="1">
        <v>0</v>
      </c>
      <c r="G1612" s="1">
        <v>0</v>
      </c>
      <c r="H1612" s="1"/>
      <c r="I1612" s="1"/>
      <c r="J1612" s="5" t="e">
        <f t="shared" si="595"/>
        <v>#DIV/0!</v>
      </c>
      <c r="K1612" s="5" t="e">
        <f t="shared" si="596"/>
        <v>#DIV/0!</v>
      </c>
      <c r="L1612" s="5" t="e">
        <f t="shared" si="597"/>
        <v>#DIV/0!</v>
      </c>
      <c r="M1612" s="20"/>
      <c r="N1612" s="19">
        <f t="shared" si="594"/>
        <v>0</v>
      </c>
    </row>
    <row r="1613" spans="1:14" s="7" customFormat="1" ht="15" hidden="1" customHeight="1" x14ac:dyDescent="0.25">
      <c r="A1613" s="105"/>
      <c r="B1613" s="111"/>
      <c r="C1613" s="108"/>
      <c r="D1613" s="68" t="s">
        <v>13</v>
      </c>
      <c r="E1613" s="1">
        <v>0</v>
      </c>
      <c r="F1613" s="1">
        <v>0</v>
      </c>
      <c r="G1613" s="1">
        <v>0</v>
      </c>
      <c r="H1613" s="1"/>
      <c r="I1613" s="1"/>
      <c r="J1613" s="5" t="e">
        <f t="shared" si="595"/>
        <v>#DIV/0!</v>
      </c>
      <c r="K1613" s="5" t="e">
        <f t="shared" si="596"/>
        <v>#DIV/0!</v>
      </c>
      <c r="L1613" s="5" t="e">
        <f t="shared" si="597"/>
        <v>#DIV/0!</v>
      </c>
      <c r="M1613" s="20"/>
      <c r="N1613" s="19">
        <f t="shared" si="594"/>
        <v>0</v>
      </c>
    </row>
    <row r="1614" spans="1:14" s="7" customFormat="1" ht="15" hidden="1" customHeight="1" x14ac:dyDescent="0.25">
      <c r="A1614" s="103" t="s">
        <v>456</v>
      </c>
      <c r="B1614" s="109" t="s">
        <v>457</v>
      </c>
      <c r="C1614" s="106" t="s">
        <v>458</v>
      </c>
      <c r="D1614" s="68" t="s">
        <v>2</v>
      </c>
      <c r="E1614" s="1">
        <f>E1615+E1616+E1617+E1618</f>
        <v>0</v>
      </c>
      <c r="F1614" s="1">
        <f>F1615+F1616+F1617+F1618</f>
        <v>0</v>
      </c>
      <c r="G1614" s="1">
        <f>G1615+G1616+G1617+G1618</f>
        <v>0</v>
      </c>
      <c r="H1614" s="1"/>
      <c r="I1614" s="1"/>
      <c r="J1614" s="5" t="e">
        <f t="shared" si="595"/>
        <v>#DIV/0!</v>
      </c>
      <c r="K1614" s="5" t="e">
        <f t="shared" si="596"/>
        <v>#DIV/0!</v>
      </c>
      <c r="L1614" s="5" t="e">
        <f t="shared" si="597"/>
        <v>#DIV/0!</v>
      </c>
      <c r="M1614" s="20"/>
      <c r="N1614" s="19">
        <f t="shared" si="594"/>
        <v>0</v>
      </c>
    </row>
    <row r="1615" spans="1:14" s="7" customFormat="1" ht="15" hidden="1" customHeight="1" x14ac:dyDescent="0.25">
      <c r="A1615" s="104"/>
      <c r="B1615" s="110"/>
      <c r="C1615" s="107"/>
      <c r="D1615" s="68" t="s">
        <v>3</v>
      </c>
      <c r="E1615" s="1"/>
      <c r="F1615" s="1"/>
      <c r="G1615" s="1"/>
      <c r="H1615" s="1"/>
      <c r="I1615" s="1"/>
      <c r="J1615" s="5" t="e">
        <f t="shared" si="595"/>
        <v>#DIV/0!</v>
      </c>
      <c r="K1615" s="5" t="e">
        <f t="shared" si="596"/>
        <v>#DIV/0!</v>
      </c>
      <c r="L1615" s="5" t="e">
        <f t="shared" si="597"/>
        <v>#DIV/0!</v>
      </c>
      <c r="M1615" s="20"/>
      <c r="N1615" s="19">
        <f t="shared" si="594"/>
        <v>0</v>
      </c>
    </row>
    <row r="1616" spans="1:14" s="7" customFormat="1" ht="15" hidden="1" customHeight="1" x14ac:dyDescent="0.25">
      <c r="A1616" s="104"/>
      <c r="B1616" s="110"/>
      <c r="C1616" s="107"/>
      <c r="D1616" s="68" t="s">
        <v>4</v>
      </c>
      <c r="E1616" s="1">
        <v>0</v>
      </c>
      <c r="F1616" s="1">
        <v>0</v>
      </c>
      <c r="G1616" s="1">
        <v>0</v>
      </c>
      <c r="H1616" s="1"/>
      <c r="I1616" s="1"/>
      <c r="J1616" s="5" t="e">
        <f t="shared" si="595"/>
        <v>#DIV/0!</v>
      </c>
      <c r="K1616" s="5" t="e">
        <f t="shared" si="596"/>
        <v>#DIV/0!</v>
      </c>
      <c r="L1616" s="5" t="e">
        <f t="shared" si="597"/>
        <v>#DIV/0!</v>
      </c>
      <c r="M1616" s="20"/>
      <c r="N1616" s="19">
        <f t="shared" si="594"/>
        <v>0</v>
      </c>
    </row>
    <row r="1617" spans="1:14" s="7" customFormat="1" ht="15" hidden="1" customHeight="1" x14ac:dyDescent="0.25">
      <c r="A1617" s="104"/>
      <c r="B1617" s="110"/>
      <c r="C1617" s="107"/>
      <c r="D1617" s="68" t="s">
        <v>9</v>
      </c>
      <c r="E1617" s="1">
        <v>0</v>
      </c>
      <c r="F1617" s="1">
        <v>0</v>
      </c>
      <c r="G1617" s="1">
        <v>0</v>
      </c>
      <c r="H1617" s="1"/>
      <c r="I1617" s="1"/>
      <c r="J1617" s="5" t="e">
        <f t="shared" si="595"/>
        <v>#DIV/0!</v>
      </c>
      <c r="K1617" s="5" t="e">
        <f t="shared" si="596"/>
        <v>#DIV/0!</v>
      </c>
      <c r="L1617" s="5" t="e">
        <f t="shared" si="597"/>
        <v>#DIV/0!</v>
      </c>
      <c r="M1617" s="20"/>
      <c r="N1617" s="19">
        <f t="shared" si="594"/>
        <v>0</v>
      </c>
    </row>
    <row r="1618" spans="1:14" s="7" customFormat="1" ht="15" hidden="1" customHeight="1" x14ac:dyDescent="0.25">
      <c r="A1618" s="105"/>
      <c r="B1618" s="111"/>
      <c r="C1618" s="108"/>
      <c r="D1618" s="68" t="s">
        <v>13</v>
      </c>
      <c r="E1618" s="1">
        <v>0</v>
      </c>
      <c r="F1618" s="1">
        <v>0</v>
      </c>
      <c r="G1618" s="1">
        <v>0</v>
      </c>
      <c r="H1618" s="1"/>
      <c r="I1618" s="1"/>
      <c r="J1618" s="5" t="e">
        <f t="shared" si="595"/>
        <v>#DIV/0!</v>
      </c>
      <c r="K1618" s="5" t="e">
        <f t="shared" si="596"/>
        <v>#DIV/0!</v>
      </c>
      <c r="L1618" s="5" t="e">
        <f t="shared" si="597"/>
        <v>#DIV/0!</v>
      </c>
      <c r="M1618" s="20"/>
      <c r="N1618" s="19">
        <f t="shared" si="594"/>
        <v>0</v>
      </c>
    </row>
    <row r="1619" spans="1:14" s="7" customFormat="1" x14ac:dyDescent="0.25">
      <c r="A1619" s="103" t="s">
        <v>423</v>
      </c>
      <c r="B1619" s="109" t="s">
        <v>459</v>
      </c>
      <c r="C1619" s="94" t="s">
        <v>444</v>
      </c>
      <c r="D1619" s="68" t="s">
        <v>2</v>
      </c>
      <c r="E1619" s="1">
        <f>E1620+E1622+E1624+E1625</f>
        <v>3776.7</v>
      </c>
      <c r="F1619" s="1">
        <f>F1620+F1622+F1624+F1625</f>
        <v>3776.7</v>
      </c>
      <c r="G1619" s="1">
        <f>G1620+G1622+G1624+G1625</f>
        <v>3776.7</v>
      </c>
      <c r="H1619" s="1">
        <f>H1620+H1622+H1624+H1625</f>
        <v>3776.7</v>
      </c>
      <c r="I1619" s="1">
        <f>I1620+I1622+I1624+I1625</f>
        <v>3776.7</v>
      </c>
      <c r="J1619" s="5">
        <f t="shared" si="595"/>
        <v>100</v>
      </c>
      <c r="K1619" s="5">
        <f t="shared" si="596"/>
        <v>100</v>
      </c>
      <c r="L1619" s="5">
        <f t="shared" si="597"/>
        <v>100</v>
      </c>
      <c r="M1619" s="20"/>
      <c r="N1619" s="19">
        <f t="shared" si="594"/>
        <v>0</v>
      </c>
    </row>
    <row r="1620" spans="1:14" s="7" customFormat="1" x14ac:dyDescent="0.25">
      <c r="A1620" s="104"/>
      <c r="B1620" s="110"/>
      <c r="C1620" s="70"/>
      <c r="D1620" s="68" t="s">
        <v>3</v>
      </c>
      <c r="E1620" s="1">
        <v>3776.7</v>
      </c>
      <c r="F1620" s="1">
        <v>3776.7</v>
      </c>
      <c r="G1620" s="1">
        <v>3776.7</v>
      </c>
      <c r="H1620" s="1">
        <v>3776.7</v>
      </c>
      <c r="I1620" s="1">
        <v>3776.7</v>
      </c>
      <c r="J1620" s="5">
        <f t="shared" si="595"/>
        <v>100</v>
      </c>
      <c r="K1620" s="5">
        <f t="shared" si="596"/>
        <v>100</v>
      </c>
      <c r="L1620" s="5">
        <f t="shared" si="597"/>
        <v>100</v>
      </c>
      <c r="M1620" s="20"/>
      <c r="N1620" s="19">
        <f t="shared" si="594"/>
        <v>0</v>
      </c>
    </row>
    <row r="1621" spans="1:14" s="7" customFormat="1" ht="30" x14ac:dyDescent="0.25">
      <c r="A1621" s="104"/>
      <c r="B1621" s="110"/>
      <c r="C1621" s="70"/>
      <c r="D1621" s="68" t="s">
        <v>759</v>
      </c>
      <c r="E1621" s="1"/>
      <c r="F1621" s="1"/>
      <c r="G1621" s="1"/>
      <c r="H1621" s="1"/>
      <c r="I1621" s="1"/>
      <c r="J1621" s="5"/>
      <c r="K1621" s="5"/>
      <c r="L1621" s="5"/>
      <c r="M1621" s="20"/>
      <c r="N1621" s="19"/>
    </row>
    <row r="1622" spans="1:14" s="7" customFormat="1" x14ac:dyDescent="0.25">
      <c r="A1622" s="104"/>
      <c r="B1622" s="110"/>
      <c r="C1622" s="70"/>
      <c r="D1622" s="68" t="s">
        <v>760</v>
      </c>
      <c r="E1622" s="1">
        <v>0</v>
      </c>
      <c r="F1622" s="1">
        <v>0</v>
      </c>
      <c r="G1622" s="1">
        <v>0</v>
      </c>
      <c r="H1622" s="1"/>
      <c r="I1622" s="1"/>
      <c r="J1622" s="5" t="e">
        <f t="shared" si="595"/>
        <v>#DIV/0!</v>
      </c>
      <c r="K1622" s="5" t="e">
        <f t="shared" si="596"/>
        <v>#DIV/0!</v>
      </c>
      <c r="L1622" s="5" t="e">
        <f t="shared" si="597"/>
        <v>#DIV/0!</v>
      </c>
      <c r="M1622" s="20"/>
      <c r="N1622" s="19">
        <f t="shared" si="594"/>
        <v>0</v>
      </c>
    </row>
    <row r="1623" spans="1:14" s="7" customFormat="1" ht="30" x14ac:dyDescent="0.25">
      <c r="A1623" s="104"/>
      <c r="B1623" s="110"/>
      <c r="C1623" s="70"/>
      <c r="D1623" s="68" t="s">
        <v>761</v>
      </c>
      <c r="E1623" s="1"/>
      <c r="F1623" s="1"/>
      <c r="G1623" s="1"/>
      <c r="H1623" s="1"/>
      <c r="I1623" s="1"/>
      <c r="J1623" s="5"/>
      <c r="K1623" s="5"/>
      <c r="L1623" s="5"/>
      <c r="M1623" s="20"/>
      <c r="N1623" s="19"/>
    </row>
    <row r="1624" spans="1:14" s="7" customFormat="1" x14ac:dyDescent="0.25">
      <c r="A1624" s="104"/>
      <c r="B1624" s="110"/>
      <c r="C1624" s="70"/>
      <c r="D1624" s="68" t="s">
        <v>9</v>
      </c>
      <c r="E1624" s="1">
        <v>0</v>
      </c>
      <c r="F1624" s="1">
        <v>0</v>
      </c>
      <c r="G1624" s="1">
        <v>0</v>
      </c>
      <c r="H1624" s="1"/>
      <c r="I1624" s="1"/>
      <c r="J1624" s="5" t="e">
        <f t="shared" si="595"/>
        <v>#DIV/0!</v>
      </c>
      <c r="K1624" s="5" t="e">
        <f t="shared" si="596"/>
        <v>#DIV/0!</v>
      </c>
      <c r="L1624" s="5" t="e">
        <f t="shared" si="597"/>
        <v>#DIV/0!</v>
      </c>
      <c r="M1624" s="20"/>
      <c r="N1624" s="19">
        <f t="shared" si="594"/>
        <v>0</v>
      </c>
    </row>
    <row r="1625" spans="1:14" s="7" customFormat="1" x14ac:dyDescent="0.25">
      <c r="A1625" s="105"/>
      <c r="B1625" s="111"/>
      <c r="C1625" s="70"/>
      <c r="D1625" s="68" t="s">
        <v>13</v>
      </c>
      <c r="E1625" s="1">
        <v>0</v>
      </c>
      <c r="F1625" s="1">
        <v>0</v>
      </c>
      <c r="G1625" s="1">
        <v>0</v>
      </c>
      <c r="H1625" s="1"/>
      <c r="I1625" s="1"/>
      <c r="J1625" s="5" t="e">
        <f t="shared" si="595"/>
        <v>#DIV/0!</v>
      </c>
      <c r="K1625" s="5" t="e">
        <f t="shared" si="596"/>
        <v>#DIV/0!</v>
      </c>
      <c r="L1625" s="5" t="e">
        <f t="shared" si="597"/>
        <v>#DIV/0!</v>
      </c>
      <c r="M1625" s="20"/>
      <c r="N1625" s="19">
        <f t="shared" si="594"/>
        <v>0</v>
      </c>
    </row>
    <row r="1626" spans="1:14" s="7" customFormat="1" x14ac:dyDescent="0.25">
      <c r="A1626" s="91" t="s">
        <v>426</v>
      </c>
      <c r="B1626" s="109" t="s">
        <v>460</v>
      </c>
      <c r="C1626" s="94" t="s">
        <v>441</v>
      </c>
      <c r="D1626" s="68" t="s">
        <v>2</v>
      </c>
      <c r="E1626" s="1">
        <f>E1627+E1629+E1631+E1632</f>
        <v>3938.3</v>
      </c>
      <c r="F1626" s="1">
        <f>F1627+F1629+F1631+F1632</f>
        <v>3938.3</v>
      </c>
      <c r="G1626" s="1">
        <f>G1627+G1629+G1631+G1632</f>
        <v>3938.3</v>
      </c>
      <c r="H1626" s="1">
        <f>H1627+H1629+H1631+H1632</f>
        <v>3938.3</v>
      </c>
      <c r="I1626" s="1">
        <f>I1627+I1629+I1631+I1632</f>
        <v>3938.3</v>
      </c>
      <c r="J1626" s="5">
        <f t="shared" si="595"/>
        <v>100</v>
      </c>
      <c r="K1626" s="5">
        <f t="shared" si="596"/>
        <v>100</v>
      </c>
      <c r="L1626" s="5">
        <f t="shared" si="597"/>
        <v>100</v>
      </c>
      <c r="M1626" s="20"/>
      <c r="N1626" s="19">
        <f t="shared" si="594"/>
        <v>0</v>
      </c>
    </row>
    <row r="1627" spans="1:14" s="7" customFormat="1" x14ac:dyDescent="0.25">
      <c r="A1627" s="91"/>
      <c r="B1627" s="110"/>
      <c r="C1627" s="70"/>
      <c r="D1627" s="68" t="s">
        <v>3</v>
      </c>
      <c r="E1627" s="1">
        <v>3938.3</v>
      </c>
      <c r="F1627" s="1">
        <v>3938.3</v>
      </c>
      <c r="G1627" s="1">
        <v>3938.3</v>
      </c>
      <c r="H1627" s="1">
        <v>3938.3</v>
      </c>
      <c r="I1627" s="1">
        <v>3938.3</v>
      </c>
      <c r="J1627" s="5">
        <f t="shared" si="595"/>
        <v>100</v>
      </c>
      <c r="K1627" s="5">
        <f t="shared" si="596"/>
        <v>100</v>
      </c>
      <c r="L1627" s="5">
        <f t="shared" si="597"/>
        <v>100</v>
      </c>
      <c r="M1627" s="20"/>
      <c r="N1627" s="19">
        <f t="shared" si="594"/>
        <v>0</v>
      </c>
    </row>
    <row r="1628" spans="1:14" s="7" customFormat="1" ht="30" x14ac:dyDescent="0.25">
      <c r="A1628" s="91"/>
      <c r="B1628" s="110"/>
      <c r="C1628" s="70"/>
      <c r="D1628" s="68" t="s">
        <v>759</v>
      </c>
      <c r="E1628" s="1"/>
      <c r="F1628" s="1"/>
      <c r="G1628" s="1"/>
      <c r="H1628" s="1"/>
      <c r="I1628" s="1"/>
      <c r="J1628" s="5"/>
      <c r="K1628" s="5"/>
      <c r="L1628" s="5"/>
      <c r="M1628" s="20"/>
      <c r="N1628" s="19"/>
    </row>
    <row r="1629" spans="1:14" s="7" customFormat="1" x14ac:dyDescent="0.25">
      <c r="A1629" s="91"/>
      <c r="B1629" s="110"/>
      <c r="C1629" s="70"/>
      <c r="D1629" s="68" t="s">
        <v>760</v>
      </c>
      <c r="E1629" s="1">
        <v>0</v>
      </c>
      <c r="F1629" s="1">
        <v>0</v>
      </c>
      <c r="G1629" s="1">
        <v>0</v>
      </c>
      <c r="H1629" s="1"/>
      <c r="I1629" s="1"/>
      <c r="J1629" s="5" t="e">
        <f t="shared" si="595"/>
        <v>#DIV/0!</v>
      </c>
      <c r="K1629" s="5" t="e">
        <f t="shared" si="596"/>
        <v>#DIV/0!</v>
      </c>
      <c r="L1629" s="5" t="e">
        <f t="shared" si="597"/>
        <v>#DIV/0!</v>
      </c>
      <c r="M1629" s="20"/>
      <c r="N1629" s="19">
        <f t="shared" si="594"/>
        <v>0</v>
      </c>
    </row>
    <row r="1630" spans="1:14" s="7" customFormat="1" ht="30" x14ac:dyDescent="0.25">
      <c r="A1630" s="91"/>
      <c r="B1630" s="110"/>
      <c r="C1630" s="70"/>
      <c r="D1630" s="68" t="s">
        <v>761</v>
      </c>
      <c r="E1630" s="1"/>
      <c r="F1630" s="1"/>
      <c r="G1630" s="1"/>
      <c r="H1630" s="1"/>
      <c r="I1630" s="1"/>
      <c r="J1630" s="5"/>
      <c r="K1630" s="5"/>
      <c r="L1630" s="5"/>
      <c r="M1630" s="20"/>
      <c r="N1630" s="19"/>
    </row>
    <row r="1631" spans="1:14" s="7" customFormat="1" x14ac:dyDescent="0.25">
      <c r="A1631" s="91"/>
      <c r="B1631" s="110"/>
      <c r="C1631" s="70"/>
      <c r="D1631" s="68" t="s">
        <v>9</v>
      </c>
      <c r="E1631" s="1">
        <v>0</v>
      </c>
      <c r="F1631" s="1">
        <v>0</v>
      </c>
      <c r="G1631" s="1">
        <v>0</v>
      </c>
      <c r="H1631" s="1"/>
      <c r="I1631" s="1"/>
      <c r="J1631" s="5" t="e">
        <f t="shared" si="595"/>
        <v>#DIV/0!</v>
      </c>
      <c r="K1631" s="5" t="e">
        <f t="shared" si="596"/>
        <v>#DIV/0!</v>
      </c>
      <c r="L1631" s="5" t="e">
        <f t="shared" si="597"/>
        <v>#DIV/0!</v>
      </c>
      <c r="M1631" s="20"/>
      <c r="N1631" s="19">
        <f t="shared" ref="N1631:N1718" si="598">G1631-H1631</f>
        <v>0</v>
      </c>
    </row>
    <row r="1632" spans="1:14" s="7" customFormat="1" x14ac:dyDescent="0.25">
      <c r="A1632" s="91"/>
      <c r="B1632" s="111"/>
      <c r="C1632" s="70"/>
      <c r="D1632" s="68" t="s">
        <v>13</v>
      </c>
      <c r="E1632" s="1">
        <v>0</v>
      </c>
      <c r="F1632" s="1">
        <v>0</v>
      </c>
      <c r="G1632" s="1">
        <v>0</v>
      </c>
      <c r="H1632" s="1"/>
      <c r="I1632" s="1"/>
      <c r="J1632" s="5" t="e">
        <f t="shared" si="595"/>
        <v>#DIV/0!</v>
      </c>
      <c r="K1632" s="5" t="e">
        <f t="shared" si="596"/>
        <v>#DIV/0!</v>
      </c>
      <c r="L1632" s="5" t="e">
        <f t="shared" si="597"/>
        <v>#DIV/0!</v>
      </c>
      <c r="M1632" s="20"/>
      <c r="N1632" s="19">
        <f t="shared" si="598"/>
        <v>0</v>
      </c>
    </row>
    <row r="1633" spans="1:14" s="7" customFormat="1" x14ac:dyDescent="0.25">
      <c r="A1633" s="91" t="s">
        <v>429</v>
      </c>
      <c r="B1633" s="71" t="s">
        <v>461</v>
      </c>
      <c r="C1633" s="94" t="s">
        <v>438</v>
      </c>
      <c r="D1633" s="68" t="s">
        <v>2</v>
      </c>
      <c r="E1633" s="1">
        <f>E1634+E1636+E1638+E1639</f>
        <v>27752</v>
      </c>
      <c r="F1633" s="1">
        <f>F1634+F1636+F1638+F1639</f>
        <v>27752</v>
      </c>
      <c r="G1633" s="1">
        <f>G1634+G1636+G1638+G1639</f>
        <v>27752</v>
      </c>
      <c r="H1633" s="1">
        <f>H1634+H1636+H1638+H1639</f>
        <v>27752</v>
      </c>
      <c r="I1633" s="1">
        <f>I1634+I1636+I1638+I1639</f>
        <v>27752</v>
      </c>
      <c r="J1633" s="5">
        <f t="shared" si="595"/>
        <v>100</v>
      </c>
      <c r="K1633" s="5">
        <f t="shared" si="596"/>
        <v>100</v>
      </c>
      <c r="L1633" s="5">
        <f t="shared" si="597"/>
        <v>100</v>
      </c>
      <c r="M1633" s="20"/>
      <c r="N1633" s="19">
        <f t="shared" si="598"/>
        <v>0</v>
      </c>
    </row>
    <row r="1634" spans="1:14" s="7" customFormat="1" x14ac:dyDescent="0.25">
      <c r="A1634" s="91"/>
      <c r="B1634" s="71"/>
      <c r="C1634" s="94"/>
      <c r="D1634" s="68" t="s">
        <v>3</v>
      </c>
      <c r="E1634" s="1">
        <v>27752</v>
      </c>
      <c r="F1634" s="1">
        <v>27752</v>
      </c>
      <c r="G1634" s="1">
        <v>27752</v>
      </c>
      <c r="H1634" s="1">
        <v>27752</v>
      </c>
      <c r="I1634" s="1">
        <v>27752</v>
      </c>
      <c r="J1634" s="5">
        <f t="shared" si="595"/>
        <v>100</v>
      </c>
      <c r="K1634" s="5">
        <f t="shared" si="596"/>
        <v>100</v>
      </c>
      <c r="L1634" s="5">
        <f t="shared" si="597"/>
        <v>100</v>
      </c>
      <c r="M1634" s="20"/>
      <c r="N1634" s="19">
        <f t="shared" si="598"/>
        <v>0</v>
      </c>
    </row>
    <row r="1635" spans="1:14" s="7" customFormat="1" ht="30" x14ac:dyDescent="0.25">
      <c r="A1635" s="91"/>
      <c r="B1635" s="71"/>
      <c r="C1635" s="94"/>
      <c r="D1635" s="68" t="s">
        <v>759</v>
      </c>
      <c r="E1635" s="1"/>
      <c r="F1635" s="1"/>
      <c r="G1635" s="1"/>
      <c r="H1635" s="1"/>
      <c r="I1635" s="1"/>
      <c r="J1635" s="5"/>
      <c r="K1635" s="5"/>
      <c r="L1635" s="5"/>
      <c r="M1635" s="20"/>
      <c r="N1635" s="19"/>
    </row>
    <row r="1636" spans="1:14" s="7" customFormat="1" x14ac:dyDescent="0.25">
      <c r="A1636" s="91"/>
      <c r="B1636" s="71"/>
      <c r="C1636" s="94"/>
      <c r="D1636" s="68" t="s">
        <v>760</v>
      </c>
      <c r="E1636" s="1">
        <v>0</v>
      </c>
      <c r="F1636" s="1">
        <v>0</v>
      </c>
      <c r="G1636" s="1">
        <v>0</v>
      </c>
      <c r="H1636" s="1"/>
      <c r="I1636" s="1"/>
      <c r="J1636" s="5" t="e">
        <f t="shared" si="595"/>
        <v>#DIV/0!</v>
      </c>
      <c r="K1636" s="5" t="e">
        <f t="shared" si="596"/>
        <v>#DIV/0!</v>
      </c>
      <c r="L1636" s="5" t="e">
        <f t="shared" si="597"/>
        <v>#DIV/0!</v>
      </c>
      <c r="M1636" s="20"/>
      <c r="N1636" s="19">
        <f t="shared" si="598"/>
        <v>0</v>
      </c>
    </row>
    <row r="1637" spans="1:14" s="7" customFormat="1" ht="30" x14ac:dyDescent="0.25">
      <c r="A1637" s="91"/>
      <c r="B1637" s="71"/>
      <c r="C1637" s="94"/>
      <c r="D1637" s="68" t="s">
        <v>761</v>
      </c>
      <c r="E1637" s="1"/>
      <c r="F1637" s="1"/>
      <c r="G1637" s="1"/>
      <c r="H1637" s="1"/>
      <c r="I1637" s="1"/>
      <c r="J1637" s="5"/>
      <c r="K1637" s="5"/>
      <c r="L1637" s="5"/>
      <c r="M1637" s="20"/>
      <c r="N1637" s="19"/>
    </row>
    <row r="1638" spans="1:14" s="7" customFormat="1" x14ac:dyDescent="0.25">
      <c r="A1638" s="91"/>
      <c r="B1638" s="71"/>
      <c r="C1638" s="94"/>
      <c r="D1638" s="68" t="s">
        <v>9</v>
      </c>
      <c r="E1638" s="1">
        <v>0</v>
      </c>
      <c r="F1638" s="1">
        <v>0</v>
      </c>
      <c r="G1638" s="1">
        <v>0</v>
      </c>
      <c r="H1638" s="1"/>
      <c r="I1638" s="1"/>
      <c r="J1638" s="5" t="e">
        <f t="shared" si="595"/>
        <v>#DIV/0!</v>
      </c>
      <c r="K1638" s="5" t="e">
        <f t="shared" si="596"/>
        <v>#DIV/0!</v>
      </c>
      <c r="L1638" s="5" t="e">
        <f t="shared" si="597"/>
        <v>#DIV/0!</v>
      </c>
      <c r="M1638" s="20"/>
      <c r="N1638" s="19">
        <f t="shared" si="598"/>
        <v>0</v>
      </c>
    </row>
    <row r="1639" spans="1:14" s="7" customFormat="1" x14ac:dyDescent="0.25">
      <c r="A1639" s="91"/>
      <c r="B1639" s="71"/>
      <c r="C1639" s="94"/>
      <c r="D1639" s="68" t="s">
        <v>13</v>
      </c>
      <c r="E1639" s="1">
        <v>0</v>
      </c>
      <c r="F1639" s="1">
        <v>0</v>
      </c>
      <c r="G1639" s="1">
        <v>0</v>
      </c>
      <c r="H1639" s="1"/>
      <c r="I1639" s="1"/>
      <c r="J1639" s="5" t="e">
        <f t="shared" si="595"/>
        <v>#DIV/0!</v>
      </c>
      <c r="K1639" s="5" t="e">
        <f t="shared" si="596"/>
        <v>#DIV/0!</v>
      </c>
      <c r="L1639" s="5" t="e">
        <f t="shared" si="597"/>
        <v>#DIV/0!</v>
      </c>
      <c r="M1639" s="20"/>
      <c r="N1639" s="19">
        <f t="shared" si="598"/>
        <v>0</v>
      </c>
    </row>
    <row r="1640" spans="1:14" s="7" customFormat="1" x14ac:dyDescent="0.25">
      <c r="A1640" s="103" t="s">
        <v>431</v>
      </c>
      <c r="B1640" s="71" t="s">
        <v>743</v>
      </c>
      <c r="C1640" s="94" t="s">
        <v>744</v>
      </c>
      <c r="D1640" s="68" t="s">
        <v>2</v>
      </c>
      <c r="E1640" s="1">
        <f>E1641</f>
        <v>136.30000000000001</v>
      </c>
      <c r="F1640" s="1">
        <f>F1641</f>
        <v>136.30000000000001</v>
      </c>
      <c r="G1640" s="1">
        <f>G1641</f>
        <v>136.30000000000001</v>
      </c>
      <c r="H1640" s="1">
        <f>H1641</f>
        <v>136.30000000000001</v>
      </c>
      <c r="I1640" s="1">
        <f>I1641</f>
        <v>136.30000000000001</v>
      </c>
      <c r="J1640" s="5">
        <f t="shared" si="595"/>
        <v>100</v>
      </c>
      <c r="K1640" s="5">
        <f t="shared" si="596"/>
        <v>100</v>
      </c>
      <c r="L1640" s="5">
        <f t="shared" si="597"/>
        <v>100</v>
      </c>
      <c r="M1640" s="20"/>
      <c r="N1640" s="19">
        <f t="shared" si="598"/>
        <v>0</v>
      </c>
    </row>
    <row r="1641" spans="1:14" s="7" customFormat="1" x14ac:dyDescent="0.25">
      <c r="A1641" s="104"/>
      <c r="B1641" s="71"/>
      <c r="C1641" s="70"/>
      <c r="D1641" s="68" t="s">
        <v>3</v>
      </c>
      <c r="E1641" s="1">
        <v>136.30000000000001</v>
      </c>
      <c r="F1641" s="1">
        <v>136.30000000000001</v>
      </c>
      <c r="G1641" s="1">
        <v>136.30000000000001</v>
      </c>
      <c r="H1641" s="1">
        <v>136.30000000000001</v>
      </c>
      <c r="I1641" s="1">
        <v>136.30000000000001</v>
      </c>
      <c r="J1641" s="5">
        <f t="shared" ref="J1641:J1729" si="599">I1641/E1641*100</f>
        <v>100</v>
      </c>
      <c r="K1641" s="5">
        <f t="shared" ref="K1641:K1729" si="600">I1641/F1641*100</f>
        <v>100</v>
      </c>
      <c r="L1641" s="5">
        <f t="shared" ref="L1641:L1729" si="601">H1641/G1641*100</f>
        <v>100</v>
      </c>
      <c r="M1641" s="20"/>
      <c r="N1641" s="19">
        <f t="shared" si="598"/>
        <v>0</v>
      </c>
    </row>
    <row r="1642" spans="1:14" s="7" customFormat="1" ht="30" x14ac:dyDescent="0.25">
      <c r="A1642" s="104"/>
      <c r="B1642" s="71"/>
      <c r="C1642" s="70"/>
      <c r="D1642" s="68" t="s">
        <v>759</v>
      </c>
      <c r="E1642" s="1"/>
      <c r="F1642" s="1"/>
      <c r="G1642" s="1"/>
      <c r="H1642" s="1"/>
      <c r="I1642" s="1"/>
      <c r="J1642" s="5"/>
      <c r="K1642" s="5"/>
      <c r="L1642" s="5"/>
      <c r="M1642" s="20"/>
      <c r="N1642" s="19"/>
    </row>
    <row r="1643" spans="1:14" s="7" customFormat="1" x14ac:dyDescent="0.25">
      <c r="A1643" s="104"/>
      <c r="B1643" s="71"/>
      <c r="C1643" s="70"/>
      <c r="D1643" s="68" t="s">
        <v>760</v>
      </c>
      <c r="E1643" s="1">
        <v>0</v>
      </c>
      <c r="F1643" s="1">
        <v>0</v>
      </c>
      <c r="G1643" s="1">
        <v>0</v>
      </c>
      <c r="H1643" s="1"/>
      <c r="I1643" s="1"/>
      <c r="J1643" s="5" t="e">
        <f t="shared" si="599"/>
        <v>#DIV/0!</v>
      </c>
      <c r="K1643" s="5" t="e">
        <f t="shared" si="600"/>
        <v>#DIV/0!</v>
      </c>
      <c r="L1643" s="5" t="e">
        <f t="shared" si="601"/>
        <v>#DIV/0!</v>
      </c>
      <c r="M1643" s="20"/>
      <c r="N1643" s="19">
        <f t="shared" si="598"/>
        <v>0</v>
      </c>
    </row>
    <row r="1644" spans="1:14" s="7" customFormat="1" ht="30" x14ac:dyDescent="0.25">
      <c r="A1644" s="104"/>
      <c r="B1644" s="71"/>
      <c r="C1644" s="70"/>
      <c r="D1644" s="68" t="s">
        <v>761</v>
      </c>
      <c r="E1644" s="1"/>
      <c r="F1644" s="1"/>
      <c r="G1644" s="1"/>
      <c r="H1644" s="1"/>
      <c r="I1644" s="1"/>
      <c r="J1644" s="5"/>
      <c r="K1644" s="5"/>
      <c r="L1644" s="5"/>
      <c r="M1644" s="20"/>
      <c r="N1644" s="19"/>
    </row>
    <row r="1645" spans="1:14" s="7" customFormat="1" x14ac:dyDescent="0.25">
      <c r="A1645" s="104"/>
      <c r="B1645" s="71"/>
      <c r="C1645" s="70"/>
      <c r="D1645" s="68" t="s">
        <v>9</v>
      </c>
      <c r="E1645" s="1">
        <v>0</v>
      </c>
      <c r="F1645" s="1">
        <v>0</v>
      </c>
      <c r="G1645" s="1">
        <v>0</v>
      </c>
      <c r="H1645" s="1"/>
      <c r="I1645" s="1"/>
      <c r="J1645" s="5" t="e">
        <f t="shared" si="599"/>
        <v>#DIV/0!</v>
      </c>
      <c r="K1645" s="5" t="e">
        <f t="shared" si="600"/>
        <v>#DIV/0!</v>
      </c>
      <c r="L1645" s="5" t="e">
        <f t="shared" si="601"/>
        <v>#DIV/0!</v>
      </c>
      <c r="M1645" s="20"/>
      <c r="N1645" s="19">
        <f t="shared" si="598"/>
        <v>0</v>
      </c>
    </row>
    <row r="1646" spans="1:14" s="7" customFormat="1" x14ac:dyDescent="0.25">
      <c r="A1646" s="105"/>
      <c r="B1646" s="71"/>
      <c r="C1646" s="70"/>
      <c r="D1646" s="68" t="s">
        <v>13</v>
      </c>
      <c r="E1646" s="1">
        <v>0</v>
      </c>
      <c r="F1646" s="1">
        <v>0</v>
      </c>
      <c r="G1646" s="1">
        <v>0</v>
      </c>
      <c r="H1646" s="1"/>
      <c r="I1646" s="1"/>
      <c r="J1646" s="5" t="e">
        <f t="shared" si="599"/>
        <v>#DIV/0!</v>
      </c>
      <c r="K1646" s="5" t="e">
        <f t="shared" si="600"/>
        <v>#DIV/0!</v>
      </c>
      <c r="L1646" s="5" t="e">
        <f t="shared" si="601"/>
        <v>#DIV/0!</v>
      </c>
      <c r="M1646" s="20"/>
      <c r="N1646" s="19">
        <f t="shared" si="598"/>
        <v>0</v>
      </c>
    </row>
    <row r="1647" spans="1:14" s="7" customFormat="1" ht="15" hidden="1" customHeight="1" x14ac:dyDescent="0.25">
      <c r="A1647" s="103" t="s">
        <v>433</v>
      </c>
      <c r="B1647" s="71" t="s">
        <v>462</v>
      </c>
      <c r="C1647" s="94" t="s">
        <v>444</v>
      </c>
      <c r="D1647" s="68" t="s">
        <v>2</v>
      </c>
      <c r="E1647" s="1">
        <f>E1648</f>
        <v>0</v>
      </c>
      <c r="F1647" s="1">
        <f>F1648</f>
        <v>0</v>
      </c>
      <c r="G1647" s="1">
        <f>G1648</f>
        <v>0</v>
      </c>
      <c r="H1647" s="1">
        <f>H1648</f>
        <v>0</v>
      </c>
      <c r="I1647" s="1">
        <f>I1648</f>
        <v>0</v>
      </c>
      <c r="J1647" s="5" t="e">
        <f t="shared" si="599"/>
        <v>#DIV/0!</v>
      </c>
      <c r="K1647" s="5" t="e">
        <f t="shared" si="600"/>
        <v>#DIV/0!</v>
      </c>
      <c r="L1647" s="5" t="e">
        <f t="shared" si="601"/>
        <v>#DIV/0!</v>
      </c>
      <c r="M1647" s="20"/>
      <c r="N1647" s="19">
        <f t="shared" si="598"/>
        <v>0</v>
      </c>
    </row>
    <row r="1648" spans="1:14" s="7" customFormat="1" ht="15" hidden="1" customHeight="1" x14ac:dyDescent="0.25">
      <c r="A1648" s="104"/>
      <c r="B1648" s="71"/>
      <c r="C1648" s="70"/>
      <c r="D1648" s="68" t="s">
        <v>3</v>
      </c>
      <c r="E1648" s="1"/>
      <c r="F1648" s="1"/>
      <c r="G1648" s="1"/>
      <c r="H1648" s="1"/>
      <c r="I1648" s="1"/>
      <c r="J1648" s="5" t="e">
        <f t="shared" si="599"/>
        <v>#DIV/0!</v>
      </c>
      <c r="K1648" s="5" t="e">
        <f t="shared" si="600"/>
        <v>#DIV/0!</v>
      </c>
      <c r="L1648" s="5" t="e">
        <f t="shared" si="601"/>
        <v>#DIV/0!</v>
      </c>
      <c r="M1648" s="20"/>
      <c r="N1648" s="19">
        <f t="shared" si="598"/>
        <v>0</v>
      </c>
    </row>
    <row r="1649" spans="1:14" s="7" customFormat="1" ht="30" hidden="1" customHeight="1" x14ac:dyDescent="0.25">
      <c r="A1649" s="104"/>
      <c r="B1649" s="71"/>
      <c r="C1649" s="70"/>
      <c r="D1649" s="68" t="s">
        <v>759</v>
      </c>
      <c r="E1649" s="1"/>
      <c r="F1649" s="1"/>
      <c r="G1649" s="1"/>
      <c r="H1649" s="1"/>
      <c r="I1649" s="1"/>
      <c r="J1649" s="5"/>
      <c r="K1649" s="5"/>
      <c r="L1649" s="5"/>
      <c r="M1649" s="20"/>
      <c r="N1649" s="19"/>
    </row>
    <row r="1650" spans="1:14" s="7" customFormat="1" ht="15" hidden="1" customHeight="1" x14ac:dyDescent="0.25">
      <c r="A1650" s="104"/>
      <c r="B1650" s="71"/>
      <c r="C1650" s="70"/>
      <c r="D1650" s="68" t="s">
        <v>760</v>
      </c>
      <c r="E1650" s="1">
        <v>0</v>
      </c>
      <c r="F1650" s="1">
        <v>0</v>
      </c>
      <c r="G1650" s="1">
        <v>0</v>
      </c>
      <c r="H1650" s="1"/>
      <c r="I1650" s="1"/>
      <c r="J1650" s="5" t="e">
        <f t="shared" si="599"/>
        <v>#DIV/0!</v>
      </c>
      <c r="K1650" s="5" t="e">
        <f t="shared" si="600"/>
        <v>#DIV/0!</v>
      </c>
      <c r="L1650" s="5" t="e">
        <f t="shared" si="601"/>
        <v>#DIV/0!</v>
      </c>
      <c r="M1650" s="20"/>
      <c r="N1650" s="19">
        <f t="shared" si="598"/>
        <v>0</v>
      </c>
    </row>
    <row r="1651" spans="1:14" s="7" customFormat="1" ht="30" hidden="1" customHeight="1" x14ac:dyDescent="0.25">
      <c r="A1651" s="104"/>
      <c r="B1651" s="71"/>
      <c r="C1651" s="70"/>
      <c r="D1651" s="68" t="s">
        <v>761</v>
      </c>
      <c r="E1651" s="1"/>
      <c r="F1651" s="1"/>
      <c r="G1651" s="1"/>
      <c r="H1651" s="1"/>
      <c r="I1651" s="1"/>
      <c r="J1651" s="5"/>
      <c r="K1651" s="5"/>
      <c r="L1651" s="5"/>
      <c r="M1651" s="20"/>
      <c r="N1651" s="19"/>
    </row>
    <row r="1652" spans="1:14" s="7" customFormat="1" ht="15" hidden="1" customHeight="1" x14ac:dyDescent="0.25">
      <c r="A1652" s="104"/>
      <c r="B1652" s="71"/>
      <c r="C1652" s="70"/>
      <c r="D1652" s="68" t="s">
        <v>9</v>
      </c>
      <c r="E1652" s="1">
        <v>0</v>
      </c>
      <c r="F1652" s="1">
        <v>0</v>
      </c>
      <c r="G1652" s="1">
        <v>0</v>
      </c>
      <c r="H1652" s="1"/>
      <c r="I1652" s="1"/>
      <c r="J1652" s="5" t="e">
        <f t="shared" si="599"/>
        <v>#DIV/0!</v>
      </c>
      <c r="K1652" s="5" t="e">
        <f t="shared" si="600"/>
        <v>#DIV/0!</v>
      </c>
      <c r="L1652" s="5" t="e">
        <f t="shared" si="601"/>
        <v>#DIV/0!</v>
      </c>
      <c r="M1652" s="20"/>
      <c r="N1652" s="19">
        <f t="shared" si="598"/>
        <v>0</v>
      </c>
    </row>
    <row r="1653" spans="1:14" s="7" customFormat="1" ht="15" hidden="1" customHeight="1" x14ac:dyDescent="0.25">
      <c r="A1653" s="105"/>
      <c r="B1653" s="71"/>
      <c r="C1653" s="70"/>
      <c r="D1653" s="68" t="s">
        <v>13</v>
      </c>
      <c r="E1653" s="1">
        <v>0</v>
      </c>
      <c r="F1653" s="1">
        <v>0</v>
      </c>
      <c r="G1653" s="1">
        <v>0</v>
      </c>
      <c r="H1653" s="1"/>
      <c r="I1653" s="1"/>
      <c r="J1653" s="5" t="e">
        <f t="shared" si="599"/>
        <v>#DIV/0!</v>
      </c>
      <c r="K1653" s="5" t="e">
        <f t="shared" si="600"/>
        <v>#DIV/0!</v>
      </c>
      <c r="L1653" s="5" t="e">
        <f t="shared" si="601"/>
        <v>#DIV/0!</v>
      </c>
      <c r="M1653" s="20"/>
      <c r="N1653" s="19">
        <f t="shared" si="598"/>
        <v>0</v>
      </c>
    </row>
    <row r="1654" spans="1:14" s="7" customFormat="1" x14ac:dyDescent="0.25">
      <c r="A1654" s="91" t="s">
        <v>436</v>
      </c>
      <c r="B1654" s="71" t="s">
        <v>463</v>
      </c>
      <c r="C1654" s="94" t="s">
        <v>464</v>
      </c>
      <c r="D1654" s="68" t="s">
        <v>2</v>
      </c>
      <c r="E1654" s="1">
        <f>E1655</f>
        <v>700</v>
      </c>
      <c r="F1654" s="1">
        <f>F1655</f>
        <v>700</v>
      </c>
      <c r="G1654" s="1">
        <f t="shared" ref="G1654:I1654" si="602">G1655</f>
        <v>700</v>
      </c>
      <c r="H1654" s="1">
        <f t="shared" si="602"/>
        <v>700</v>
      </c>
      <c r="I1654" s="1">
        <f t="shared" si="602"/>
        <v>700</v>
      </c>
      <c r="J1654" s="5">
        <f t="shared" si="599"/>
        <v>100</v>
      </c>
      <c r="K1654" s="5">
        <f t="shared" si="600"/>
        <v>100</v>
      </c>
      <c r="L1654" s="5">
        <f t="shared" si="601"/>
        <v>100</v>
      </c>
      <c r="M1654" s="20"/>
      <c r="N1654" s="19">
        <f t="shared" si="598"/>
        <v>0</v>
      </c>
    </row>
    <row r="1655" spans="1:14" s="7" customFormat="1" x14ac:dyDescent="0.25">
      <c r="A1655" s="91"/>
      <c r="B1655" s="71"/>
      <c r="C1655" s="94"/>
      <c r="D1655" s="68" t="s">
        <v>3</v>
      </c>
      <c r="E1655" s="1">
        <v>700</v>
      </c>
      <c r="F1655" s="1">
        <v>700</v>
      </c>
      <c r="G1655" s="1">
        <v>700</v>
      </c>
      <c r="H1655" s="1">
        <v>700</v>
      </c>
      <c r="I1655" s="1">
        <v>700</v>
      </c>
      <c r="J1655" s="5">
        <f t="shared" si="599"/>
        <v>100</v>
      </c>
      <c r="K1655" s="5">
        <f t="shared" si="600"/>
        <v>100</v>
      </c>
      <c r="L1655" s="5">
        <f t="shared" si="601"/>
        <v>100</v>
      </c>
      <c r="M1655" s="20"/>
      <c r="N1655" s="19">
        <f t="shared" si="598"/>
        <v>0</v>
      </c>
    </row>
    <row r="1656" spans="1:14" s="7" customFormat="1" ht="30" x14ac:dyDescent="0.25">
      <c r="A1656" s="91"/>
      <c r="B1656" s="71"/>
      <c r="C1656" s="94"/>
      <c r="D1656" s="68" t="s">
        <v>759</v>
      </c>
      <c r="E1656" s="1"/>
      <c r="F1656" s="1"/>
      <c r="G1656" s="1"/>
      <c r="H1656" s="1"/>
      <c r="I1656" s="1"/>
      <c r="J1656" s="5"/>
      <c r="K1656" s="5"/>
      <c r="L1656" s="5"/>
      <c r="M1656" s="20"/>
      <c r="N1656" s="19"/>
    </row>
    <row r="1657" spans="1:14" s="7" customFormat="1" x14ac:dyDescent="0.25">
      <c r="A1657" s="91"/>
      <c r="B1657" s="71"/>
      <c r="C1657" s="94"/>
      <c r="D1657" s="68" t="s">
        <v>760</v>
      </c>
      <c r="E1657" s="1">
        <v>0</v>
      </c>
      <c r="F1657" s="1">
        <v>0</v>
      </c>
      <c r="G1657" s="1">
        <v>0</v>
      </c>
      <c r="H1657" s="1"/>
      <c r="I1657" s="1"/>
      <c r="J1657" s="5" t="e">
        <f t="shared" si="599"/>
        <v>#DIV/0!</v>
      </c>
      <c r="K1657" s="5" t="e">
        <f t="shared" si="600"/>
        <v>#DIV/0!</v>
      </c>
      <c r="L1657" s="5" t="e">
        <f t="shared" si="601"/>
        <v>#DIV/0!</v>
      </c>
      <c r="M1657" s="20"/>
      <c r="N1657" s="19">
        <f t="shared" si="598"/>
        <v>0</v>
      </c>
    </row>
    <row r="1658" spans="1:14" s="7" customFormat="1" ht="30" x14ac:dyDescent="0.25">
      <c r="A1658" s="91"/>
      <c r="B1658" s="71"/>
      <c r="C1658" s="94"/>
      <c r="D1658" s="68" t="s">
        <v>761</v>
      </c>
      <c r="E1658" s="1"/>
      <c r="F1658" s="1"/>
      <c r="G1658" s="1"/>
      <c r="H1658" s="1"/>
      <c r="I1658" s="1"/>
      <c r="J1658" s="5"/>
      <c r="K1658" s="5"/>
      <c r="L1658" s="5"/>
      <c r="M1658" s="20"/>
      <c r="N1658" s="19"/>
    </row>
    <row r="1659" spans="1:14" s="7" customFormat="1" x14ac:dyDescent="0.25">
      <c r="A1659" s="91"/>
      <c r="B1659" s="71"/>
      <c r="C1659" s="94"/>
      <c r="D1659" s="68" t="s">
        <v>9</v>
      </c>
      <c r="E1659" s="1">
        <v>0</v>
      </c>
      <c r="F1659" s="1">
        <v>0</v>
      </c>
      <c r="G1659" s="1">
        <v>0</v>
      </c>
      <c r="H1659" s="1"/>
      <c r="I1659" s="1"/>
      <c r="J1659" s="5" t="e">
        <f t="shared" si="599"/>
        <v>#DIV/0!</v>
      </c>
      <c r="K1659" s="5" t="e">
        <f t="shared" si="600"/>
        <v>#DIV/0!</v>
      </c>
      <c r="L1659" s="5" t="e">
        <f t="shared" si="601"/>
        <v>#DIV/0!</v>
      </c>
      <c r="M1659" s="20"/>
      <c r="N1659" s="19">
        <f t="shared" si="598"/>
        <v>0</v>
      </c>
    </row>
    <row r="1660" spans="1:14" s="7" customFormat="1" x14ac:dyDescent="0.25">
      <c r="A1660" s="91"/>
      <c r="B1660" s="71"/>
      <c r="C1660" s="94"/>
      <c r="D1660" s="68" t="s">
        <v>13</v>
      </c>
      <c r="E1660" s="1">
        <v>0</v>
      </c>
      <c r="F1660" s="1">
        <v>0</v>
      </c>
      <c r="G1660" s="1">
        <v>0</v>
      </c>
      <c r="H1660" s="1"/>
      <c r="I1660" s="1"/>
      <c r="J1660" s="5" t="e">
        <f t="shared" si="599"/>
        <v>#DIV/0!</v>
      </c>
      <c r="K1660" s="5" t="e">
        <f t="shared" si="600"/>
        <v>#DIV/0!</v>
      </c>
      <c r="L1660" s="5" t="e">
        <f t="shared" si="601"/>
        <v>#DIV/0!</v>
      </c>
      <c r="M1660" s="20"/>
      <c r="N1660" s="19">
        <f t="shared" si="598"/>
        <v>0</v>
      </c>
    </row>
    <row r="1661" spans="1:14" s="7" customFormat="1" x14ac:dyDescent="0.25">
      <c r="A1661" s="91" t="s">
        <v>439</v>
      </c>
      <c r="B1661" s="71" t="s">
        <v>465</v>
      </c>
      <c r="C1661" s="94" t="s">
        <v>466</v>
      </c>
      <c r="D1661" s="68" t="s">
        <v>2</v>
      </c>
      <c r="E1661" s="1">
        <f>E1662</f>
        <v>756</v>
      </c>
      <c r="F1661" s="1">
        <f>F1662</f>
        <v>756</v>
      </c>
      <c r="G1661" s="1">
        <f>G1662</f>
        <v>756</v>
      </c>
      <c r="H1661" s="1">
        <f>H1662</f>
        <v>756</v>
      </c>
      <c r="I1661" s="1">
        <f>I1662</f>
        <v>756</v>
      </c>
      <c r="J1661" s="5">
        <f t="shared" si="599"/>
        <v>100</v>
      </c>
      <c r="K1661" s="5">
        <f t="shared" si="600"/>
        <v>100</v>
      </c>
      <c r="L1661" s="5">
        <f t="shared" si="601"/>
        <v>100</v>
      </c>
      <c r="M1661" s="20"/>
      <c r="N1661" s="19">
        <f t="shared" si="598"/>
        <v>0</v>
      </c>
    </row>
    <row r="1662" spans="1:14" s="7" customFormat="1" x14ac:dyDescent="0.25">
      <c r="A1662" s="91"/>
      <c r="B1662" s="71"/>
      <c r="C1662" s="94"/>
      <c r="D1662" s="68" t="s">
        <v>3</v>
      </c>
      <c r="E1662" s="1">
        <v>756</v>
      </c>
      <c r="F1662" s="1">
        <v>756</v>
      </c>
      <c r="G1662" s="1">
        <v>756</v>
      </c>
      <c r="H1662" s="1">
        <v>756</v>
      </c>
      <c r="I1662" s="1">
        <v>756</v>
      </c>
      <c r="J1662" s="5">
        <f t="shared" si="599"/>
        <v>100</v>
      </c>
      <c r="K1662" s="5">
        <f t="shared" si="600"/>
        <v>100</v>
      </c>
      <c r="L1662" s="5">
        <f t="shared" si="601"/>
        <v>100</v>
      </c>
      <c r="M1662" s="20"/>
      <c r="N1662" s="19">
        <f t="shared" si="598"/>
        <v>0</v>
      </c>
    </row>
    <row r="1663" spans="1:14" s="7" customFormat="1" ht="30" x14ac:dyDescent="0.25">
      <c r="A1663" s="91"/>
      <c r="B1663" s="71"/>
      <c r="C1663" s="94"/>
      <c r="D1663" s="68" t="s">
        <v>759</v>
      </c>
      <c r="E1663" s="1"/>
      <c r="F1663" s="1"/>
      <c r="G1663" s="1"/>
      <c r="H1663" s="1"/>
      <c r="I1663" s="1"/>
      <c r="J1663" s="5"/>
      <c r="K1663" s="5"/>
      <c r="L1663" s="5"/>
      <c r="M1663" s="20"/>
      <c r="N1663" s="19"/>
    </row>
    <row r="1664" spans="1:14" s="7" customFormat="1" x14ac:dyDescent="0.25">
      <c r="A1664" s="91"/>
      <c r="B1664" s="71"/>
      <c r="C1664" s="94"/>
      <c r="D1664" s="68" t="s">
        <v>760</v>
      </c>
      <c r="E1664" s="1">
        <v>0</v>
      </c>
      <c r="F1664" s="1">
        <v>0</v>
      </c>
      <c r="G1664" s="1">
        <v>0</v>
      </c>
      <c r="H1664" s="1"/>
      <c r="I1664" s="1"/>
      <c r="J1664" s="5" t="e">
        <f t="shared" si="599"/>
        <v>#DIV/0!</v>
      </c>
      <c r="K1664" s="5" t="e">
        <f t="shared" si="600"/>
        <v>#DIV/0!</v>
      </c>
      <c r="L1664" s="5" t="e">
        <f t="shared" si="601"/>
        <v>#DIV/0!</v>
      </c>
      <c r="M1664" s="20"/>
      <c r="N1664" s="19">
        <f t="shared" si="598"/>
        <v>0</v>
      </c>
    </row>
    <row r="1665" spans="1:14" s="7" customFormat="1" ht="30" x14ac:dyDescent="0.25">
      <c r="A1665" s="91"/>
      <c r="B1665" s="71"/>
      <c r="C1665" s="94"/>
      <c r="D1665" s="68" t="s">
        <v>761</v>
      </c>
      <c r="E1665" s="1"/>
      <c r="F1665" s="1"/>
      <c r="G1665" s="1"/>
      <c r="H1665" s="1"/>
      <c r="I1665" s="1"/>
      <c r="J1665" s="5"/>
      <c r="K1665" s="5"/>
      <c r="L1665" s="5"/>
      <c r="M1665" s="20"/>
      <c r="N1665" s="19"/>
    </row>
    <row r="1666" spans="1:14" s="7" customFormat="1" x14ac:dyDescent="0.25">
      <c r="A1666" s="91"/>
      <c r="B1666" s="71"/>
      <c r="C1666" s="94"/>
      <c r="D1666" s="68" t="s">
        <v>9</v>
      </c>
      <c r="E1666" s="1">
        <v>0</v>
      </c>
      <c r="F1666" s="1">
        <v>0</v>
      </c>
      <c r="G1666" s="1">
        <v>0</v>
      </c>
      <c r="H1666" s="1"/>
      <c r="I1666" s="1"/>
      <c r="J1666" s="5" t="e">
        <f t="shared" si="599"/>
        <v>#DIV/0!</v>
      </c>
      <c r="K1666" s="5" t="e">
        <f t="shared" si="600"/>
        <v>#DIV/0!</v>
      </c>
      <c r="L1666" s="5" t="e">
        <f t="shared" si="601"/>
        <v>#DIV/0!</v>
      </c>
      <c r="M1666" s="20"/>
      <c r="N1666" s="19">
        <f t="shared" si="598"/>
        <v>0</v>
      </c>
    </row>
    <row r="1667" spans="1:14" s="6" customFormat="1" x14ac:dyDescent="0.25">
      <c r="A1667" s="91"/>
      <c r="B1667" s="71"/>
      <c r="C1667" s="94"/>
      <c r="D1667" s="68" t="s">
        <v>13</v>
      </c>
      <c r="E1667" s="1">
        <v>0</v>
      </c>
      <c r="F1667" s="1">
        <v>0</v>
      </c>
      <c r="G1667" s="1">
        <v>0</v>
      </c>
      <c r="H1667" s="45"/>
      <c r="I1667" s="45"/>
      <c r="J1667" s="5" t="e">
        <f t="shared" si="599"/>
        <v>#DIV/0!</v>
      </c>
      <c r="K1667" s="5" t="e">
        <f t="shared" si="600"/>
        <v>#DIV/0!</v>
      </c>
      <c r="L1667" s="5" t="e">
        <f t="shared" si="601"/>
        <v>#DIV/0!</v>
      </c>
      <c r="M1667" s="20"/>
      <c r="N1667" s="19">
        <f t="shared" si="598"/>
        <v>0</v>
      </c>
    </row>
    <row r="1668" spans="1:14" s="7" customFormat="1" x14ac:dyDescent="0.25">
      <c r="A1668" s="91" t="s">
        <v>442</v>
      </c>
      <c r="B1668" s="71" t="s">
        <v>632</v>
      </c>
      <c r="C1668" s="94" t="s">
        <v>633</v>
      </c>
      <c r="D1668" s="68" t="s">
        <v>2</v>
      </c>
      <c r="E1668" s="1">
        <f>E1669+E1671+E1673+E1674</f>
        <v>10000</v>
      </c>
      <c r="F1668" s="1">
        <f>F1669</f>
        <v>10000</v>
      </c>
      <c r="G1668" s="1">
        <f>G1669</f>
        <v>10000</v>
      </c>
      <c r="H1668" s="1">
        <f>H1669</f>
        <v>10000</v>
      </c>
      <c r="I1668" s="1">
        <f>I1669</f>
        <v>10000</v>
      </c>
      <c r="J1668" s="5">
        <f t="shared" si="599"/>
        <v>100</v>
      </c>
      <c r="K1668" s="5">
        <f t="shared" si="600"/>
        <v>100</v>
      </c>
      <c r="L1668" s="5">
        <f t="shared" si="601"/>
        <v>100</v>
      </c>
      <c r="M1668" s="20"/>
      <c r="N1668" s="19">
        <f t="shared" si="598"/>
        <v>0</v>
      </c>
    </row>
    <row r="1669" spans="1:14" s="7" customFormat="1" x14ac:dyDescent="0.25">
      <c r="A1669" s="91"/>
      <c r="B1669" s="71"/>
      <c r="C1669" s="94"/>
      <c r="D1669" s="68" t="s">
        <v>3</v>
      </c>
      <c r="E1669" s="1">
        <v>10000</v>
      </c>
      <c r="F1669" s="1">
        <v>10000</v>
      </c>
      <c r="G1669" s="1">
        <v>10000</v>
      </c>
      <c r="H1669" s="1">
        <v>10000</v>
      </c>
      <c r="I1669" s="1">
        <v>10000</v>
      </c>
      <c r="J1669" s="5">
        <f t="shared" si="599"/>
        <v>100</v>
      </c>
      <c r="K1669" s="5">
        <f t="shared" si="600"/>
        <v>100</v>
      </c>
      <c r="L1669" s="5">
        <f t="shared" si="601"/>
        <v>100</v>
      </c>
      <c r="M1669" s="20"/>
      <c r="N1669" s="19">
        <f t="shared" si="598"/>
        <v>0</v>
      </c>
    </row>
    <row r="1670" spans="1:14" s="7" customFormat="1" ht="30" x14ac:dyDescent="0.25">
      <c r="A1670" s="91"/>
      <c r="B1670" s="71"/>
      <c r="C1670" s="94"/>
      <c r="D1670" s="68" t="s">
        <v>759</v>
      </c>
      <c r="E1670" s="1"/>
      <c r="F1670" s="1"/>
      <c r="G1670" s="1"/>
      <c r="H1670" s="1"/>
      <c r="I1670" s="1"/>
      <c r="J1670" s="5"/>
      <c r="K1670" s="5"/>
      <c r="L1670" s="5"/>
      <c r="M1670" s="20"/>
      <c r="N1670" s="19"/>
    </row>
    <row r="1671" spans="1:14" s="7" customFormat="1" x14ac:dyDescent="0.25">
      <c r="A1671" s="91"/>
      <c r="B1671" s="71"/>
      <c r="C1671" s="94"/>
      <c r="D1671" s="68" t="s">
        <v>760</v>
      </c>
      <c r="E1671" s="1"/>
      <c r="F1671" s="1">
        <v>0</v>
      </c>
      <c r="G1671" s="1">
        <v>0</v>
      </c>
      <c r="H1671" s="1"/>
      <c r="I1671" s="1"/>
      <c r="J1671" s="5" t="e">
        <f t="shared" si="599"/>
        <v>#DIV/0!</v>
      </c>
      <c r="K1671" s="5" t="e">
        <f t="shared" si="600"/>
        <v>#DIV/0!</v>
      </c>
      <c r="L1671" s="5" t="e">
        <f t="shared" si="601"/>
        <v>#DIV/0!</v>
      </c>
      <c r="M1671" s="20"/>
      <c r="N1671" s="19">
        <f t="shared" si="598"/>
        <v>0</v>
      </c>
    </row>
    <row r="1672" spans="1:14" s="7" customFormat="1" ht="30" x14ac:dyDescent="0.25">
      <c r="A1672" s="91"/>
      <c r="B1672" s="71"/>
      <c r="C1672" s="94"/>
      <c r="D1672" s="68" t="s">
        <v>761</v>
      </c>
      <c r="E1672" s="1"/>
      <c r="F1672" s="1"/>
      <c r="G1672" s="1"/>
      <c r="H1672" s="1"/>
      <c r="I1672" s="1"/>
      <c r="J1672" s="5"/>
      <c r="K1672" s="5"/>
      <c r="L1672" s="5"/>
      <c r="M1672" s="20"/>
      <c r="N1672" s="19"/>
    </row>
    <row r="1673" spans="1:14" s="7" customFormat="1" x14ac:dyDescent="0.25">
      <c r="A1673" s="91"/>
      <c r="B1673" s="71"/>
      <c r="C1673" s="94"/>
      <c r="D1673" s="68" t="s">
        <v>9</v>
      </c>
      <c r="E1673" s="1"/>
      <c r="F1673" s="1">
        <v>0</v>
      </c>
      <c r="G1673" s="1">
        <v>0</v>
      </c>
      <c r="H1673" s="1"/>
      <c r="I1673" s="1"/>
      <c r="J1673" s="5" t="e">
        <f t="shared" si="599"/>
        <v>#DIV/0!</v>
      </c>
      <c r="K1673" s="5" t="e">
        <f t="shared" si="600"/>
        <v>#DIV/0!</v>
      </c>
      <c r="L1673" s="5" t="e">
        <f t="shared" si="601"/>
        <v>#DIV/0!</v>
      </c>
      <c r="M1673" s="20"/>
      <c r="N1673" s="19">
        <f t="shared" si="598"/>
        <v>0</v>
      </c>
    </row>
    <row r="1674" spans="1:14" s="7" customFormat="1" x14ac:dyDescent="0.25">
      <c r="A1674" s="91"/>
      <c r="B1674" s="71"/>
      <c r="C1674" s="94"/>
      <c r="D1674" s="68" t="s">
        <v>13</v>
      </c>
      <c r="E1674" s="1"/>
      <c r="F1674" s="1">
        <v>0</v>
      </c>
      <c r="G1674" s="1">
        <v>0</v>
      </c>
      <c r="H1674" s="45"/>
      <c r="I1674" s="45"/>
      <c r="J1674" s="5" t="e">
        <f t="shared" si="599"/>
        <v>#DIV/0!</v>
      </c>
      <c r="K1674" s="5" t="e">
        <f t="shared" si="600"/>
        <v>#DIV/0!</v>
      </c>
      <c r="L1674" s="5" t="e">
        <f t="shared" si="601"/>
        <v>#DIV/0!</v>
      </c>
      <c r="M1674" s="20"/>
      <c r="N1674" s="19">
        <f t="shared" si="598"/>
        <v>0</v>
      </c>
    </row>
    <row r="1675" spans="1:14" s="31" customFormat="1" x14ac:dyDescent="0.25">
      <c r="A1675" s="113" t="s">
        <v>467</v>
      </c>
      <c r="B1675" s="114" t="s">
        <v>468</v>
      </c>
      <c r="C1675" s="115" t="s">
        <v>216</v>
      </c>
      <c r="D1675" s="11" t="s">
        <v>2</v>
      </c>
      <c r="E1675" s="28">
        <f>E1676+E1678+E1680+E1681</f>
        <v>9719.9999999999982</v>
      </c>
      <c r="F1675" s="28">
        <f t="shared" ref="F1675:I1675" si="603">F1676+F1678+F1680+F1681</f>
        <v>9719.9999999999982</v>
      </c>
      <c r="G1675" s="28">
        <f t="shared" si="603"/>
        <v>9719.9999999999982</v>
      </c>
      <c r="H1675" s="28">
        <f t="shared" si="603"/>
        <v>9719.9999999999982</v>
      </c>
      <c r="I1675" s="28">
        <f t="shared" si="603"/>
        <v>9719.9999999999982</v>
      </c>
      <c r="J1675" s="5">
        <f t="shared" si="599"/>
        <v>100</v>
      </c>
      <c r="K1675" s="5">
        <f t="shared" si="600"/>
        <v>100</v>
      </c>
      <c r="L1675" s="5">
        <f t="shared" si="601"/>
        <v>100</v>
      </c>
      <c r="M1675" s="20"/>
      <c r="N1675" s="19">
        <f t="shared" si="598"/>
        <v>0</v>
      </c>
    </row>
    <row r="1676" spans="1:14" s="31" customFormat="1" x14ac:dyDescent="0.25">
      <c r="A1676" s="113"/>
      <c r="B1676" s="114"/>
      <c r="C1676" s="115"/>
      <c r="D1676" s="11" t="s">
        <v>3</v>
      </c>
      <c r="E1676" s="28">
        <f>E1683+E1690+E1697+E1704</f>
        <v>9719.9999999999982</v>
      </c>
      <c r="F1676" s="28">
        <f t="shared" ref="F1676:I1676" si="604">F1683+F1690+F1697+F1704</f>
        <v>9719.9999999999982</v>
      </c>
      <c r="G1676" s="28">
        <f t="shared" si="604"/>
        <v>9719.9999999999982</v>
      </c>
      <c r="H1676" s="28">
        <f t="shared" si="604"/>
        <v>9719.9999999999982</v>
      </c>
      <c r="I1676" s="28">
        <f t="shared" si="604"/>
        <v>9719.9999999999982</v>
      </c>
      <c r="J1676" s="5">
        <f t="shared" si="599"/>
        <v>100</v>
      </c>
      <c r="K1676" s="5">
        <f t="shared" si="600"/>
        <v>100</v>
      </c>
      <c r="L1676" s="5">
        <f t="shared" si="601"/>
        <v>100</v>
      </c>
      <c r="M1676" s="20"/>
      <c r="N1676" s="19">
        <f t="shared" si="598"/>
        <v>0</v>
      </c>
    </row>
    <row r="1677" spans="1:14" s="31" customFormat="1" ht="30" x14ac:dyDescent="0.25">
      <c r="A1677" s="113"/>
      <c r="B1677" s="114"/>
      <c r="C1677" s="115"/>
      <c r="D1677" s="68" t="s">
        <v>759</v>
      </c>
      <c r="E1677" s="28"/>
      <c r="F1677" s="28"/>
      <c r="G1677" s="28"/>
      <c r="H1677" s="28"/>
      <c r="I1677" s="28"/>
      <c r="J1677" s="5"/>
      <c r="K1677" s="5"/>
      <c r="L1677" s="5"/>
      <c r="M1677" s="20"/>
      <c r="N1677" s="19"/>
    </row>
    <row r="1678" spans="1:14" s="31" customFormat="1" x14ac:dyDescent="0.25">
      <c r="A1678" s="113"/>
      <c r="B1678" s="114"/>
      <c r="C1678" s="115"/>
      <c r="D1678" s="68" t="s">
        <v>760</v>
      </c>
      <c r="E1678" s="28">
        <f>E1685+E1692+E1699+E1706</f>
        <v>0</v>
      </c>
      <c r="F1678" s="28">
        <f>F1685+F1692+F1699+F1706</f>
        <v>0</v>
      </c>
      <c r="G1678" s="28">
        <f>G1685+G1692+G1699+G1706</f>
        <v>0</v>
      </c>
      <c r="H1678" s="28">
        <f>H1685+H1692+H1699+H1706</f>
        <v>0</v>
      </c>
      <c r="I1678" s="28">
        <f>I1685+I1692+I1699+I1706</f>
        <v>0</v>
      </c>
      <c r="J1678" s="5" t="e">
        <f t="shared" si="599"/>
        <v>#DIV/0!</v>
      </c>
      <c r="K1678" s="5" t="e">
        <f t="shared" si="600"/>
        <v>#DIV/0!</v>
      </c>
      <c r="L1678" s="5" t="e">
        <f t="shared" si="601"/>
        <v>#DIV/0!</v>
      </c>
      <c r="M1678" s="20"/>
      <c r="N1678" s="19">
        <f t="shared" si="598"/>
        <v>0</v>
      </c>
    </row>
    <row r="1679" spans="1:14" s="31" customFormat="1" ht="30" x14ac:dyDescent="0.25">
      <c r="A1679" s="113"/>
      <c r="B1679" s="114"/>
      <c r="C1679" s="115"/>
      <c r="D1679" s="68" t="s">
        <v>761</v>
      </c>
      <c r="E1679" s="28"/>
      <c r="F1679" s="28"/>
      <c r="G1679" s="28"/>
      <c r="H1679" s="28"/>
      <c r="I1679" s="28"/>
      <c r="J1679" s="5"/>
      <c r="K1679" s="5"/>
      <c r="L1679" s="5"/>
      <c r="M1679" s="20"/>
      <c r="N1679" s="19"/>
    </row>
    <row r="1680" spans="1:14" s="31" customFormat="1" x14ac:dyDescent="0.25">
      <c r="A1680" s="113"/>
      <c r="B1680" s="114"/>
      <c r="C1680" s="115"/>
      <c r="D1680" s="11" t="s">
        <v>9</v>
      </c>
      <c r="E1680" s="28">
        <f t="shared" ref="E1680:I1681" si="605">E1687+E1694+E1701+E1708</f>
        <v>0</v>
      </c>
      <c r="F1680" s="28">
        <f t="shared" si="605"/>
        <v>0</v>
      </c>
      <c r="G1680" s="28">
        <f t="shared" si="605"/>
        <v>0</v>
      </c>
      <c r="H1680" s="28">
        <f t="shared" si="605"/>
        <v>0</v>
      </c>
      <c r="I1680" s="28">
        <f t="shared" si="605"/>
        <v>0</v>
      </c>
      <c r="J1680" s="5" t="e">
        <f t="shared" si="599"/>
        <v>#DIV/0!</v>
      </c>
      <c r="K1680" s="5" t="e">
        <f t="shared" si="600"/>
        <v>#DIV/0!</v>
      </c>
      <c r="L1680" s="5" t="e">
        <f t="shared" si="601"/>
        <v>#DIV/0!</v>
      </c>
      <c r="M1680" s="20"/>
      <c r="N1680" s="19">
        <f t="shared" si="598"/>
        <v>0</v>
      </c>
    </row>
    <row r="1681" spans="1:14" s="31" customFormat="1" ht="28.5" x14ac:dyDescent="0.25">
      <c r="A1681" s="113"/>
      <c r="B1681" s="114"/>
      <c r="C1681" s="115"/>
      <c r="D1681" s="11" t="s">
        <v>13</v>
      </c>
      <c r="E1681" s="28">
        <f t="shared" si="605"/>
        <v>0</v>
      </c>
      <c r="F1681" s="28">
        <f t="shared" si="605"/>
        <v>0</v>
      </c>
      <c r="G1681" s="28">
        <f t="shared" si="605"/>
        <v>0</v>
      </c>
      <c r="H1681" s="28">
        <f t="shared" si="605"/>
        <v>0</v>
      </c>
      <c r="I1681" s="28">
        <f t="shared" si="605"/>
        <v>0</v>
      </c>
      <c r="J1681" s="5" t="e">
        <f t="shared" si="599"/>
        <v>#DIV/0!</v>
      </c>
      <c r="K1681" s="5" t="e">
        <f t="shared" si="600"/>
        <v>#DIV/0!</v>
      </c>
      <c r="L1681" s="5" t="e">
        <f t="shared" si="601"/>
        <v>#DIV/0!</v>
      </c>
      <c r="M1681" s="20"/>
      <c r="N1681" s="19">
        <f t="shared" si="598"/>
        <v>0</v>
      </c>
    </row>
    <row r="1682" spans="1:14" s="7" customFormat="1" x14ac:dyDescent="0.25">
      <c r="A1682" s="91" t="s">
        <v>469</v>
      </c>
      <c r="B1682" s="71" t="s">
        <v>470</v>
      </c>
      <c r="C1682" s="94" t="s">
        <v>287</v>
      </c>
      <c r="D1682" s="68" t="s">
        <v>2</v>
      </c>
      <c r="E1682" s="1">
        <f>E1683</f>
        <v>926.9</v>
      </c>
      <c r="F1682" s="1">
        <f>F1683+F1685+F1687+F1688</f>
        <v>926.9</v>
      </c>
      <c r="G1682" s="1">
        <f>G1683</f>
        <v>926.9</v>
      </c>
      <c r="H1682" s="42">
        <v>926.9</v>
      </c>
      <c r="I1682" s="42">
        <v>926.9</v>
      </c>
      <c r="J1682" s="5">
        <f t="shared" si="599"/>
        <v>100</v>
      </c>
      <c r="K1682" s="5">
        <f t="shared" si="600"/>
        <v>100</v>
      </c>
      <c r="L1682" s="5">
        <f t="shared" si="601"/>
        <v>100</v>
      </c>
      <c r="M1682" s="20"/>
      <c r="N1682" s="19">
        <f t="shared" si="598"/>
        <v>0</v>
      </c>
    </row>
    <row r="1683" spans="1:14" s="7" customFormat="1" x14ac:dyDescent="0.25">
      <c r="A1683" s="91"/>
      <c r="B1683" s="71"/>
      <c r="C1683" s="94"/>
      <c r="D1683" s="68" t="s">
        <v>3</v>
      </c>
      <c r="E1683" s="1">
        <v>926.9</v>
      </c>
      <c r="F1683" s="1">
        <v>926.9</v>
      </c>
      <c r="G1683" s="1">
        <v>926.9</v>
      </c>
      <c r="H1683" s="42">
        <v>926.9</v>
      </c>
      <c r="I1683" s="42">
        <v>926.9</v>
      </c>
      <c r="J1683" s="5">
        <f t="shared" si="599"/>
        <v>100</v>
      </c>
      <c r="K1683" s="5">
        <f t="shared" si="600"/>
        <v>100</v>
      </c>
      <c r="L1683" s="5">
        <f t="shared" si="601"/>
        <v>100</v>
      </c>
      <c r="M1683" s="20"/>
      <c r="N1683" s="19">
        <f t="shared" si="598"/>
        <v>0</v>
      </c>
    </row>
    <row r="1684" spans="1:14" s="7" customFormat="1" ht="30" x14ac:dyDescent="0.25">
      <c r="A1684" s="91"/>
      <c r="B1684" s="71"/>
      <c r="C1684" s="94"/>
      <c r="D1684" s="68" t="s">
        <v>759</v>
      </c>
      <c r="E1684" s="1"/>
      <c r="F1684" s="1"/>
      <c r="G1684" s="1"/>
      <c r="H1684" s="42"/>
      <c r="I1684" s="42"/>
      <c r="J1684" s="5"/>
      <c r="K1684" s="5"/>
      <c r="L1684" s="5"/>
      <c r="M1684" s="20"/>
      <c r="N1684" s="19"/>
    </row>
    <row r="1685" spans="1:14" s="7" customFormat="1" x14ac:dyDescent="0.25">
      <c r="A1685" s="91"/>
      <c r="B1685" s="71"/>
      <c r="C1685" s="94"/>
      <c r="D1685" s="68" t="s">
        <v>760</v>
      </c>
      <c r="E1685" s="1">
        <v>0</v>
      </c>
      <c r="F1685" s="1"/>
      <c r="G1685" s="1">
        <v>0</v>
      </c>
      <c r="H1685" s="42"/>
      <c r="I1685" s="42"/>
      <c r="J1685" s="5" t="e">
        <f t="shared" si="599"/>
        <v>#DIV/0!</v>
      </c>
      <c r="K1685" s="5" t="e">
        <f t="shared" si="600"/>
        <v>#DIV/0!</v>
      </c>
      <c r="L1685" s="5" t="e">
        <f t="shared" si="601"/>
        <v>#DIV/0!</v>
      </c>
      <c r="M1685" s="20"/>
      <c r="N1685" s="19">
        <f t="shared" si="598"/>
        <v>0</v>
      </c>
    </row>
    <row r="1686" spans="1:14" s="7" customFormat="1" ht="30" x14ac:dyDescent="0.25">
      <c r="A1686" s="91"/>
      <c r="B1686" s="71"/>
      <c r="C1686" s="94"/>
      <c r="D1686" s="68" t="s">
        <v>761</v>
      </c>
      <c r="E1686" s="1"/>
      <c r="F1686" s="1"/>
      <c r="G1686" s="1"/>
      <c r="H1686" s="42"/>
      <c r="I1686" s="42"/>
      <c r="J1686" s="5"/>
      <c r="K1686" s="5"/>
      <c r="L1686" s="5"/>
      <c r="M1686" s="20"/>
      <c r="N1686" s="19"/>
    </row>
    <row r="1687" spans="1:14" s="7" customFormat="1" x14ac:dyDescent="0.25">
      <c r="A1687" s="91"/>
      <c r="B1687" s="71"/>
      <c r="C1687" s="94"/>
      <c r="D1687" s="68" t="s">
        <v>9</v>
      </c>
      <c r="E1687" s="1">
        <v>0</v>
      </c>
      <c r="F1687" s="1"/>
      <c r="G1687" s="1">
        <v>0</v>
      </c>
      <c r="H1687" s="42"/>
      <c r="I1687" s="42"/>
      <c r="J1687" s="5" t="e">
        <f t="shared" si="599"/>
        <v>#DIV/0!</v>
      </c>
      <c r="K1687" s="5" t="e">
        <f t="shared" si="600"/>
        <v>#DIV/0!</v>
      </c>
      <c r="L1687" s="5" t="e">
        <f t="shared" si="601"/>
        <v>#DIV/0!</v>
      </c>
      <c r="M1687" s="20"/>
      <c r="N1687" s="19">
        <f t="shared" si="598"/>
        <v>0</v>
      </c>
    </row>
    <row r="1688" spans="1:14" s="7" customFormat="1" x14ac:dyDescent="0.25">
      <c r="A1688" s="91"/>
      <c r="B1688" s="71"/>
      <c r="C1688" s="94"/>
      <c r="D1688" s="68" t="s">
        <v>13</v>
      </c>
      <c r="E1688" s="1">
        <v>0</v>
      </c>
      <c r="F1688" s="1"/>
      <c r="G1688" s="1">
        <v>0</v>
      </c>
      <c r="H1688" s="42"/>
      <c r="I1688" s="42"/>
      <c r="J1688" s="5" t="e">
        <f t="shared" si="599"/>
        <v>#DIV/0!</v>
      </c>
      <c r="K1688" s="5" t="e">
        <f t="shared" si="600"/>
        <v>#DIV/0!</v>
      </c>
      <c r="L1688" s="5" t="e">
        <f t="shared" si="601"/>
        <v>#DIV/0!</v>
      </c>
      <c r="M1688" s="20"/>
      <c r="N1688" s="19">
        <f t="shared" si="598"/>
        <v>0</v>
      </c>
    </row>
    <row r="1689" spans="1:14" s="7" customFormat="1" x14ac:dyDescent="0.25">
      <c r="A1689" s="91" t="s">
        <v>471</v>
      </c>
      <c r="B1689" s="71" t="s">
        <v>472</v>
      </c>
      <c r="C1689" s="94" t="s">
        <v>287</v>
      </c>
      <c r="D1689" s="68" t="s">
        <v>2</v>
      </c>
      <c r="E1689" s="1">
        <f>E1690</f>
        <v>4999.2</v>
      </c>
      <c r="F1689" s="1">
        <f>F1690</f>
        <v>4999.2</v>
      </c>
      <c r="G1689" s="1">
        <f>G1690</f>
        <v>4999.2</v>
      </c>
      <c r="H1689" s="42">
        <v>4999.2</v>
      </c>
      <c r="I1689" s="42">
        <v>4999.2</v>
      </c>
      <c r="J1689" s="5">
        <f t="shared" si="599"/>
        <v>100</v>
      </c>
      <c r="K1689" s="5">
        <f t="shared" si="600"/>
        <v>100</v>
      </c>
      <c r="L1689" s="5">
        <f t="shared" si="601"/>
        <v>100</v>
      </c>
      <c r="M1689" s="20"/>
      <c r="N1689" s="19">
        <f t="shared" si="598"/>
        <v>0</v>
      </c>
    </row>
    <row r="1690" spans="1:14" s="7" customFormat="1" x14ac:dyDescent="0.25">
      <c r="A1690" s="91"/>
      <c r="B1690" s="71"/>
      <c r="C1690" s="94"/>
      <c r="D1690" s="68" t="s">
        <v>3</v>
      </c>
      <c r="E1690" s="1">
        <v>4999.2</v>
      </c>
      <c r="F1690" s="1">
        <v>4999.2</v>
      </c>
      <c r="G1690" s="1">
        <v>4999.2</v>
      </c>
      <c r="H1690" s="42">
        <v>4999.2</v>
      </c>
      <c r="I1690" s="42">
        <v>4999.2</v>
      </c>
      <c r="J1690" s="5">
        <f t="shared" si="599"/>
        <v>100</v>
      </c>
      <c r="K1690" s="5">
        <f t="shared" si="600"/>
        <v>100</v>
      </c>
      <c r="L1690" s="5">
        <f t="shared" si="601"/>
        <v>100</v>
      </c>
      <c r="M1690" s="20"/>
      <c r="N1690" s="19">
        <f t="shared" si="598"/>
        <v>0</v>
      </c>
    </row>
    <row r="1691" spans="1:14" s="7" customFormat="1" ht="30" x14ac:dyDescent="0.25">
      <c r="A1691" s="91"/>
      <c r="B1691" s="71"/>
      <c r="C1691" s="94"/>
      <c r="D1691" s="68" t="s">
        <v>759</v>
      </c>
      <c r="E1691" s="1"/>
      <c r="F1691" s="1"/>
      <c r="G1691" s="1"/>
      <c r="H1691" s="42"/>
      <c r="I1691" s="42"/>
      <c r="J1691" s="5"/>
      <c r="K1691" s="5"/>
      <c r="L1691" s="5"/>
      <c r="M1691" s="20"/>
      <c r="N1691" s="19"/>
    </row>
    <row r="1692" spans="1:14" s="7" customFormat="1" x14ac:dyDescent="0.25">
      <c r="A1692" s="91"/>
      <c r="B1692" s="71"/>
      <c r="C1692" s="94"/>
      <c r="D1692" s="68" t="s">
        <v>760</v>
      </c>
      <c r="E1692" s="1"/>
      <c r="F1692" s="1">
        <v>0</v>
      </c>
      <c r="G1692" s="1"/>
      <c r="H1692" s="42"/>
      <c r="I1692" s="42"/>
      <c r="J1692" s="5" t="e">
        <f t="shared" si="599"/>
        <v>#DIV/0!</v>
      </c>
      <c r="K1692" s="5" t="e">
        <f t="shared" si="600"/>
        <v>#DIV/0!</v>
      </c>
      <c r="L1692" s="5" t="e">
        <f t="shared" si="601"/>
        <v>#DIV/0!</v>
      </c>
      <c r="M1692" s="20"/>
      <c r="N1692" s="19">
        <f t="shared" si="598"/>
        <v>0</v>
      </c>
    </row>
    <row r="1693" spans="1:14" s="7" customFormat="1" ht="30" x14ac:dyDescent="0.25">
      <c r="A1693" s="91"/>
      <c r="B1693" s="71"/>
      <c r="C1693" s="94"/>
      <c r="D1693" s="68" t="s">
        <v>761</v>
      </c>
      <c r="E1693" s="1"/>
      <c r="F1693" s="1"/>
      <c r="G1693" s="1"/>
      <c r="H1693" s="42"/>
      <c r="I1693" s="42"/>
      <c r="J1693" s="5"/>
      <c r="K1693" s="5"/>
      <c r="L1693" s="5"/>
      <c r="M1693" s="20"/>
      <c r="N1693" s="19"/>
    </row>
    <row r="1694" spans="1:14" s="7" customFormat="1" x14ac:dyDescent="0.25">
      <c r="A1694" s="91"/>
      <c r="B1694" s="71"/>
      <c r="C1694" s="94"/>
      <c r="D1694" s="68" t="s">
        <v>9</v>
      </c>
      <c r="E1694" s="1"/>
      <c r="F1694" s="1">
        <v>0</v>
      </c>
      <c r="G1694" s="1"/>
      <c r="H1694" s="42"/>
      <c r="I1694" s="42"/>
      <c r="J1694" s="5" t="e">
        <f t="shared" si="599"/>
        <v>#DIV/0!</v>
      </c>
      <c r="K1694" s="5" t="e">
        <f t="shared" si="600"/>
        <v>#DIV/0!</v>
      </c>
      <c r="L1694" s="5" t="e">
        <f t="shared" si="601"/>
        <v>#DIV/0!</v>
      </c>
      <c r="M1694" s="20"/>
      <c r="N1694" s="19">
        <f t="shared" si="598"/>
        <v>0</v>
      </c>
    </row>
    <row r="1695" spans="1:14" s="7" customFormat="1" x14ac:dyDescent="0.25">
      <c r="A1695" s="91"/>
      <c r="B1695" s="71"/>
      <c r="C1695" s="94"/>
      <c r="D1695" s="68" t="s">
        <v>13</v>
      </c>
      <c r="E1695" s="1"/>
      <c r="F1695" s="1">
        <v>0</v>
      </c>
      <c r="G1695" s="1"/>
      <c r="H1695" s="42"/>
      <c r="I1695" s="42"/>
      <c r="J1695" s="5" t="e">
        <f t="shared" si="599"/>
        <v>#DIV/0!</v>
      </c>
      <c r="K1695" s="5" t="e">
        <f t="shared" si="600"/>
        <v>#DIV/0!</v>
      </c>
      <c r="L1695" s="5" t="e">
        <f t="shared" si="601"/>
        <v>#DIV/0!</v>
      </c>
      <c r="M1695" s="20"/>
      <c r="N1695" s="19">
        <f t="shared" si="598"/>
        <v>0</v>
      </c>
    </row>
    <row r="1696" spans="1:14" s="7" customFormat="1" x14ac:dyDescent="0.25">
      <c r="A1696" s="91" t="s">
        <v>473</v>
      </c>
      <c r="B1696" s="71" t="s">
        <v>474</v>
      </c>
      <c r="C1696" s="94" t="s">
        <v>284</v>
      </c>
      <c r="D1696" s="68" t="s">
        <v>2</v>
      </c>
      <c r="E1696" s="1">
        <f>E1697+E1699+E1701+E1702</f>
        <v>2350</v>
      </c>
      <c r="F1696" s="1">
        <f>F1697</f>
        <v>2350</v>
      </c>
      <c r="G1696" s="1">
        <f>G1697+G1699+G1701+G1702</f>
        <v>2350</v>
      </c>
      <c r="H1696" s="1">
        <f t="shared" ref="H1696:I1696" si="606">H1697+H1699+H1701+H1702</f>
        <v>2350</v>
      </c>
      <c r="I1696" s="1">
        <f t="shared" si="606"/>
        <v>2350</v>
      </c>
      <c r="J1696" s="5">
        <f t="shared" si="599"/>
        <v>100</v>
      </c>
      <c r="K1696" s="5">
        <f t="shared" si="600"/>
        <v>100</v>
      </c>
      <c r="L1696" s="5">
        <f t="shared" si="601"/>
        <v>100</v>
      </c>
      <c r="M1696" s="20"/>
      <c r="N1696" s="19">
        <f t="shared" si="598"/>
        <v>0</v>
      </c>
    </row>
    <row r="1697" spans="1:14" s="7" customFormat="1" x14ac:dyDescent="0.25">
      <c r="A1697" s="91"/>
      <c r="B1697" s="71"/>
      <c r="C1697" s="94"/>
      <c r="D1697" s="68" t="s">
        <v>3</v>
      </c>
      <c r="E1697" s="1">
        <v>2350</v>
      </c>
      <c r="F1697" s="1">
        <v>2350</v>
      </c>
      <c r="G1697" s="1">
        <v>2350</v>
      </c>
      <c r="H1697" s="1">
        <v>2350</v>
      </c>
      <c r="I1697" s="1">
        <v>2350</v>
      </c>
      <c r="J1697" s="5">
        <f t="shared" si="599"/>
        <v>100</v>
      </c>
      <c r="K1697" s="5">
        <f t="shared" si="600"/>
        <v>100</v>
      </c>
      <c r="L1697" s="5">
        <f t="shared" si="601"/>
        <v>100</v>
      </c>
      <c r="M1697" s="20"/>
      <c r="N1697" s="19">
        <f t="shared" si="598"/>
        <v>0</v>
      </c>
    </row>
    <row r="1698" spans="1:14" s="7" customFormat="1" ht="30" x14ac:dyDescent="0.25">
      <c r="A1698" s="91"/>
      <c r="B1698" s="71"/>
      <c r="C1698" s="94"/>
      <c r="D1698" s="68" t="s">
        <v>759</v>
      </c>
      <c r="E1698" s="1"/>
      <c r="F1698" s="1"/>
      <c r="G1698" s="1"/>
      <c r="H1698" s="1"/>
      <c r="I1698" s="1"/>
      <c r="J1698" s="5"/>
      <c r="K1698" s="5"/>
      <c r="L1698" s="5"/>
      <c r="M1698" s="20"/>
      <c r="N1698" s="19"/>
    </row>
    <row r="1699" spans="1:14" s="7" customFormat="1" x14ac:dyDescent="0.25">
      <c r="A1699" s="91"/>
      <c r="B1699" s="71"/>
      <c r="C1699" s="94"/>
      <c r="D1699" s="68" t="s">
        <v>760</v>
      </c>
      <c r="E1699" s="1">
        <v>0</v>
      </c>
      <c r="F1699" s="1"/>
      <c r="G1699" s="1">
        <v>0</v>
      </c>
      <c r="H1699" s="42"/>
      <c r="I1699" s="42"/>
      <c r="J1699" s="5" t="e">
        <f t="shared" si="599"/>
        <v>#DIV/0!</v>
      </c>
      <c r="K1699" s="5" t="e">
        <f t="shared" si="600"/>
        <v>#DIV/0!</v>
      </c>
      <c r="L1699" s="5" t="e">
        <f t="shared" si="601"/>
        <v>#DIV/0!</v>
      </c>
      <c r="M1699" s="20"/>
      <c r="N1699" s="19">
        <f t="shared" si="598"/>
        <v>0</v>
      </c>
    </row>
    <row r="1700" spans="1:14" s="7" customFormat="1" ht="30" x14ac:dyDescent="0.25">
      <c r="A1700" s="91"/>
      <c r="B1700" s="71"/>
      <c r="C1700" s="94"/>
      <c r="D1700" s="68" t="s">
        <v>761</v>
      </c>
      <c r="E1700" s="1"/>
      <c r="F1700" s="1"/>
      <c r="G1700" s="1"/>
      <c r="H1700" s="42"/>
      <c r="I1700" s="42"/>
      <c r="J1700" s="5"/>
      <c r="K1700" s="5"/>
      <c r="L1700" s="5"/>
      <c r="M1700" s="20"/>
      <c r="N1700" s="19"/>
    </row>
    <row r="1701" spans="1:14" s="7" customFormat="1" x14ac:dyDescent="0.25">
      <c r="A1701" s="91"/>
      <c r="B1701" s="71"/>
      <c r="C1701" s="94"/>
      <c r="D1701" s="68" t="s">
        <v>9</v>
      </c>
      <c r="E1701" s="1">
        <v>0</v>
      </c>
      <c r="F1701" s="1"/>
      <c r="G1701" s="1">
        <v>0</v>
      </c>
      <c r="H1701" s="42"/>
      <c r="I1701" s="42"/>
      <c r="J1701" s="5" t="e">
        <f t="shared" si="599"/>
        <v>#DIV/0!</v>
      </c>
      <c r="K1701" s="5" t="e">
        <f t="shared" si="600"/>
        <v>#DIV/0!</v>
      </c>
      <c r="L1701" s="5" t="e">
        <f t="shared" si="601"/>
        <v>#DIV/0!</v>
      </c>
      <c r="M1701" s="20"/>
      <c r="N1701" s="19">
        <f t="shared" si="598"/>
        <v>0</v>
      </c>
    </row>
    <row r="1702" spans="1:14" s="7" customFormat="1" x14ac:dyDescent="0.25">
      <c r="A1702" s="91"/>
      <c r="B1702" s="71"/>
      <c r="C1702" s="94"/>
      <c r="D1702" s="68" t="s">
        <v>13</v>
      </c>
      <c r="E1702" s="1">
        <v>0</v>
      </c>
      <c r="F1702" s="1"/>
      <c r="G1702" s="1">
        <v>0</v>
      </c>
      <c r="H1702" s="42"/>
      <c r="I1702" s="42"/>
      <c r="J1702" s="5" t="e">
        <f t="shared" si="599"/>
        <v>#DIV/0!</v>
      </c>
      <c r="K1702" s="5" t="e">
        <f t="shared" si="600"/>
        <v>#DIV/0!</v>
      </c>
      <c r="L1702" s="5" t="e">
        <f t="shared" si="601"/>
        <v>#DIV/0!</v>
      </c>
      <c r="M1702" s="20"/>
      <c r="N1702" s="19">
        <f t="shared" si="598"/>
        <v>0</v>
      </c>
    </row>
    <row r="1703" spans="1:14" s="7" customFormat="1" x14ac:dyDescent="0.25">
      <c r="A1703" s="91" t="s">
        <v>475</v>
      </c>
      <c r="B1703" s="71" t="s">
        <v>476</v>
      </c>
      <c r="C1703" s="94" t="s">
        <v>477</v>
      </c>
      <c r="D1703" s="68" t="s">
        <v>2</v>
      </c>
      <c r="E1703" s="1">
        <f>E1704+E1706+E1708+E1709</f>
        <v>1443.9</v>
      </c>
      <c r="F1703" s="1">
        <f>F1704+F1706+F1708+F1709</f>
        <v>1443.9</v>
      </c>
      <c r="G1703" s="1">
        <f>G1704+G1706+G1708+G1709</f>
        <v>1443.9</v>
      </c>
      <c r="H1703" s="42">
        <v>1443.9</v>
      </c>
      <c r="I1703" s="42">
        <v>1443.9</v>
      </c>
      <c r="J1703" s="5">
        <f t="shared" si="599"/>
        <v>100</v>
      </c>
      <c r="K1703" s="5">
        <f t="shared" si="600"/>
        <v>100</v>
      </c>
      <c r="L1703" s="5">
        <f t="shared" si="601"/>
        <v>100</v>
      </c>
      <c r="M1703" s="20"/>
      <c r="N1703" s="19">
        <f t="shared" si="598"/>
        <v>0</v>
      </c>
    </row>
    <row r="1704" spans="1:14" s="7" customFormat="1" x14ac:dyDescent="0.25">
      <c r="A1704" s="91"/>
      <c r="B1704" s="112"/>
      <c r="C1704" s="94"/>
      <c r="D1704" s="68" t="s">
        <v>3</v>
      </c>
      <c r="E1704" s="1">
        <v>1443.9</v>
      </c>
      <c r="F1704" s="1">
        <v>1443.9</v>
      </c>
      <c r="G1704" s="1">
        <v>1443.9</v>
      </c>
      <c r="H1704" s="42">
        <v>1443.9</v>
      </c>
      <c r="I1704" s="42">
        <v>1443.9</v>
      </c>
      <c r="J1704" s="5">
        <f t="shared" si="599"/>
        <v>100</v>
      </c>
      <c r="K1704" s="5">
        <f t="shared" si="600"/>
        <v>100</v>
      </c>
      <c r="L1704" s="5">
        <f t="shared" si="601"/>
        <v>100</v>
      </c>
      <c r="M1704" s="20"/>
      <c r="N1704" s="19">
        <f t="shared" si="598"/>
        <v>0</v>
      </c>
    </row>
    <row r="1705" spans="1:14" s="7" customFormat="1" ht="30" x14ac:dyDescent="0.25">
      <c r="A1705" s="91"/>
      <c r="B1705" s="112"/>
      <c r="C1705" s="94"/>
      <c r="D1705" s="68" t="s">
        <v>759</v>
      </c>
      <c r="E1705" s="1"/>
      <c r="F1705" s="1"/>
      <c r="G1705" s="1"/>
      <c r="H1705" s="42"/>
      <c r="I1705" s="42"/>
      <c r="J1705" s="5"/>
      <c r="K1705" s="5"/>
      <c r="L1705" s="5"/>
      <c r="M1705" s="20"/>
      <c r="N1705" s="19"/>
    </row>
    <row r="1706" spans="1:14" s="7" customFormat="1" x14ac:dyDescent="0.25">
      <c r="A1706" s="91"/>
      <c r="B1706" s="112"/>
      <c r="C1706" s="94"/>
      <c r="D1706" s="68" t="s">
        <v>760</v>
      </c>
      <c r="E1706" s="1">
        <v>0</v>
      </c>
      <c r="F1706" s="1">
        <v>0</v>
      </c>
      <c r="G1706" s="1">
        <v>0</v>
      </c>
      <c r="H1706" s="42"/>
      <c r="I1706" s="42"/>
      <c r="J1706" s="5" t="e">
        <f t="shared" si="599"/>
        <v>#DIV/0!</v>
      </c>
      <c r="K1706" s="5" t="e">
        <f t="shared" si="600"/>
        <v>#DIV/0!</v>
      </c>
      <c r="L1706" s="5" t="e">
        <f t="shared" si="601"/>
        <v>#DIV/0!</v>
      </c>
      <c r="M1706" s="20"/>
      <c r="N1706" s="19">
        <f t="shared" si="598"/>
        <v>0</v>
      </c>
    </row>
    <row r="1707" spans="1:14" s="7" customFormat="1" ht="30" x14ac:dyDescent="0.25">
      <c r="A1707" s="91"/>
      <c r="B1707" s="112"/>
      <c r="C1707" s="94"/>
      <c r="D1707" s="68" t="s">
        <v>761</v>
      </c>
      <c r="E1707" s="1"/>
      <c r="F1707" s="1"/>
      <c r="G1707" s="1"/>
      <c r="H1707" s="42"/>
      <c r="I1707" s="42"/>
      <c r="J1707" s="5"/>
      <c r="K1707" s="5"/>
      <c r="L1707" s="5"/>
      <c r="M1707" s="20"/>
      <c r="N1707" s="19"/>
    </row>
    <row r="1708" spans="1:14" s="7" customFormat="1" x14ac:dyDescent="0.25">
      <c r="A1708" s="91"/>
      <c r="B1708" s="112"/>
      <c r="C1708" s="94"/>
      <c r="D1708" s="68" t="s">
        <v>9</v>
      </c>
      <c r="E1708" s="1">
        <v>0</v>
      </c>
      <c r="F1708" s="1">
        <v>0</v>
      </c>
      <c r="G1708" s="1">
        <v>0</v>
      </c>
      <c r="H1708" s="42"/>
      <c r="I1708" s="42"/>
      <c r="J1708" s="5" t="e">
        <f t="shared" si="599"/>
        <v>#DIV/0!</v>
      </c>
      <c r="K1708" s="5" t="e">
        <f t="shared" si="600"/>
        <v>#DIV/0!</v>
      </c>
      <c r="L1708" s="5" t="e">
        <f t="shared" si="601"/>
        <v>#DIV/0!</v>
      </c>
      <c r="M1708" s="20"/>
      <c r="N1708" s="19">
        <f t="shared" si="598"/>
        <v>0</v>
      </c>
    </row>
    <row r="1709" spans="1:14" s="7" customFormat="1" x14ac:dyDescent="0.25">
      <c r="A1709" s="91"/>
      <c r="B1709" s="112"/>
      <c r="C1709" s="94"/>
      <c r="D1709" s="68" t="s">
        <v>13</v>
      </c>
      <c r="E1709" s="1">
        <v>0</v>
      </c>
      <c r="F1709" s="1">
        <v>0</v>
      </c>
      <c r="G1709" s="1">
        <v>0</v>
      </c>
      <c r="H1709" s="42"/>
      <c r="I1709" s="42"/>
      <c r="J1709" s="5" t="e">
        <f t="shared" si="599"/>
        <v>#DIV/0!</v>
      </c>
      <c r="K1709" s="5" t="e">
        <f t="shared" si="600"/>
        <v>#DIV/0!</v>
      </c>
      <c r="L1709" s="5" t="e">
        <f t="shared" si="601"/>
        <v>#DIV/0!</v>
      </c>
      <c r="M1709" s="20"/>
      <c r="N1709" s="19">
        <f t="shared" si="598"/>
        <v>0</v>
      </c>
    </row>
    <row r="1710" spans="1:14" s="27" customFormat="1" hidden="1" x14ac:dyDescent="0.25">
      <c r="A1710" s="56"/>
      <c r="B1710" s="75" t="s">
        <v>669</v>
      </c>
      <c r="C1710" s="75" t="s">
        <v>482</v>
      </c>
      <c r="D1710" s="9" t="s">
        <v>2</v>
      </c>
      <c r="E1710" s="41" t="e">
        <f t="shared" ref="E1710:E1717" ca="1" si="607">SUM(F1710:L1710)</f>
        <v>#DIV/0!</v>
      </c>
      <c r="F1710" s="41">
        <f>F1711+F1713+F1715+F1716+F1717</f>
        <v>21200</v>
      </c>
      <c r="G1710" s="41">
        <f t="shared" ref="G1710:I1710" si="608">G1711+G1713+G1715+G1716+G1717</f>
        <v>0</v>
      </c>
      <c r="H1710" s="41">
        <f t="shared" si="608"/>
        <v>0</v>
      </c>
      <c r="I1710" s="41">
        <f t="shared" si="608"/>
        <v>0</v>
      </c>
      <c r="J1710" s="5" t="e">
        <f t="shared" ca="1" si="599"/>
        <v>#DIV/0!</v>
      </c>
      <c r="K1710" s="5">
        <f t="shared" si="600"/>
        <v>0</v>
      </c>
      <c r="L1710" s="5" t="e">
        <f t="shared" si="601"/>
        <v>#DIV/0!</v>
      </c>
      <c r="M1710" s="20"/>
      <c r="N1710" s="19">
        <f t="shared" si="598"/>
        <v>0</v>
      </c>
    </row>
    <row r="1711" spans="1:14" s="27" customFormat="1" hidden="1" x14ac:dyDescent="0.25">
      <c r="A1711" s="56"/>
      <c r="B1711" s="76"/>
      <c r="C1711" s="76"/>
      <c r="D1711" s="9" t="s">
        <v>46</v>
      </c>
      <c r="E1711" s="41" t="e">
        <f t="shared" ca="1" si="607"/>
        <v>#DIV/0!</v>
      </c>
      <c r="F1711" s="41">
        <v>3200</v>
      </c>
      <c r="G1711" s="41">
        <v>0</v>
      </c>
      <c r="H1711" s="41">
        <v>0</v>
      </c>
      <c r="I1711" s="41">
        <v>0</v>
      </c>
      <c r="J1711" s="5" t="e">
        <f t="shared" ca="1" si="599"/>
        <v>#DIV/0!</v>
      </c>
      <c r="K1711" s="5">
        <f t="shared" si="600"/>
        <v>0</v>
      </c>
      <c r="L1711" s="5" t="e">
        <f t="shared" si="601"/>
        <v>#DIV/0!</v>
      </c>
      <c r="M1711" s="20"/>
      <c r="N1711" s="19">
        <f t="shared" si="598"/>
        <v>0</v>
      </c>
    </row>
    <row r="1712" spans="1:14" s="27" customFormat="1" hidden="1" x14ac:dyDescent="0.25">
      <c r="A1712" s="56"/>
      <c r="B1712" s="76"/>
      <c r="C1712" s="76"/>
      <c r="D1712" s="9"/>
      <c r="E1712" s="41"/>
      <c r="F1712" s="41"/>
      <c r="G1712" s="41"/>
      <c r="H1712" s="41"/>
      <c r="I1712" s="41"/>
      <c r="J1712" s="5"/>
      <c r="K1712" s="5"/>
      <c r="L1712" s="5"/>
      <c r="M1712" s="20"/>
      <c r="N1712" s="19"/>
    </row>
    <row r="1713" spans="1:14" s="27" customFormat="1" hidden="1" x14ac:dyDescent="0.25">
      <c r="A1713" s="56"/>
      <c r="B1713" s="76"/>
      <c r="C1713" s="76"/>
      <c r="D1713" s="9" t="s">
        <v>256</v>
      </c>
      <c r="E1713" s="41" t="e">
        <f t="shared" ca="1" si="607"/>
        <v>#DIV/0!</v>
      </c>
      <c r="F1713" s="41">
        <v>18000</v>
      </c>
      <c r="G1713" s="41">
        <v>0</v>
      </c>
      <c r="H1713" s="41">
        <v>0</v>
      </c>
      <c r="I1713" s="41">
        <v>0</v>
      </c>
      <c r="J1713" s="5" t="e">
        <f t="shared" ca="1" si="599"/>
        <v>#DIV/0!</v>
      </c>
      <c r="K1713" s="5">
        <f t="shared" si="600"/>
        <v>0</v>
      </c>
      <c r="L1713" s="5" t="e">
        <f t="shared" si="601"/>
        <v>#DIV/0!</v>
      </c>
      <c r="M1713" s="20"/>
      <c r="N1713" s="19">
        <f t="shared" si="598"/>
        <v>0</v>
      </c>
    </row>
    <row r="1714" spans="1:14" s="27" customFormat="1" hidden="1" x14ac:dyDescent="0.25">
      <c r="A1714" s="56"/>
      <c r="B1714" s="76"/>
      <c r="C1714" s="76"/>
      <c r="D1714" s="9"/>
      <c r="E1714" s="41"/>
      <c r="F1714" s="41"/>
      <c r="G1714" s="41"/>
      <c r="H1714" s="41"/>
      <c r="I1714" s="41"/>
      <c r="J1714" s="5"/>
      <c r="K1714" s="5"/>
      <c r="L1714" s="5"/>
      <c r="M1714" s="20"/>
      <c r="N1714" s="19"/>
    </row>
    <row r="1715" spans="1:14" s="27" customFormat="1" hidden="1" x14ac:dyDescent="0.25">
      <c r="A1715" s="56"/>
      <c r="B1715" s="76"/>
      <c r="C1715" s="76"/>
      <c r="D1715" s="9" t="s">
        <v>5</v>
      </c>
      <c r="E1715" s="41" t="e">
        <f t="shared" ca="1" si="607"/>
        <v>#DIV/0!</v>
      </c>
      <c r="F1715" s="41">
        <v>0</v>
      </c>
      <c r="G1715" s="41">
        <v>0</v>
      </c>
      <c r="H1715" s="41">
        <v>0</v>
      </c>
      <c r="I1715" s="41">
        <v>0</v>
      </c>
      <c r="J1715" s="5" t="e">
        <f t="shared" ca="1" si="599"/>
        <v>#DIV/0!</v>
      </c>
      <c r="K1715" s="5" t="e">
        <f t="shared" si="600"/>
        <v>#DIV/0!</v>
      </c>
      <c r="L1715" s="5" t="e">
        <f t="shared" si="601"/>
        <v>#DIV/0!</v>
      </c>
      <c r="M1715" s="20"/>
      <c r="N1715" s="19">
        <f t="shared" si="598"/>
        <v>0</v>
      </c>
    </row>
    <row r="1716" spans="1:14" s="27" customFormat="1" hidden="1" x14ac:dyDescent="0.25">
      <c r="A1716" s="56"/>
      <c r="B1716" s="77"/>
      <c r="C1716" s="77"/>
      <c r="D1716" s="9" t="s">
        <v>138</v>
      </c>
      <c r="E1716" s="41" t="e">
        <f t="shared" ca="1" si="607"/>
        <v>#DIV/0!</v>
      </c>
      <c r="F1716" s="41">
        <v>0</v>
      </c>
      <c r="G1716" s="41">
        <v>0</v>
      </c>
      <c r="H1716" s="41">
        <v>0</v>
      </c>
      <c r="I1716" s="41">
        <v>0</v>
      </c>
      <c r="J1716" s="5" t="e">
        <f t="shared" ca="1" si="599"/>
        <v>#DIV/0!</v>
      </c>
      <c r="K1716" s="5" t="e">
        <f t="shared" si="600"/>
        <v>#DIV/0!</v>
      </c>
      <c r="L1716" s="5" t="e">
        <f t="shared" si="601"/>
        <v>#DIV/0!</v>
      </c>
      <c r="M1716" s="20"/>
      <c r="N1716" s="19">
        <f t="shared" si="598"/>
        <v>0</v>
      </c>
    </row>
    <row r="1717" spans="1:14" s="27" customFormat="1" hidden="1" x14ac:dyDescent="0.25">
      <c r="A1717" s="56"/>
      <c r="B1717" s="22"/>
      <c r="C1717" s="22"/>
      <c r="D1717" s="9"/>
      <c r="E1717" s="41" t="e">
        <f t="shared" ca="1" si="607"/>
        <v>#DIV/0!</v>
      </c>
      <c r="F1717" s="41"/>
      <c r="G1717" s="41"/>
      <c r="H1717" s="41"/>
      <c r="I1717" s="41"/>
      <c r="J1717" s="5" t="e">
        <f t="shared" ca="1" si="599"/>
        <v>#DIV/0!</v>
      </c>
      <c r="K1717" s="5" t="e">
        <f t="shared" si="600"/>
        <v>#DIV/0!</v>
      </c>
      <c r="L1717" s="5" t="e">
        <f t="shared" si="601"/>
        <v>#DIV/0!</v>
      </c>
      <c r="M1717" s="20"/>
      <c r="N1717" s="19">
        <f t="shared" si="598"/>
        <v>0</v>
      </c>
    </row>
    <row r="1718" spans="1:14" s="27" customFormat="1" x14ac:dyDescent="0.25">
      <c r="A1718" s="103" t="s">
        <v>726</v>
      </c>
      <c r="B1718" s="87" t="s">
        <v>670</v>
      </c>
      <c r="C1718" s="87" t="s">
        <v>178</v>
      </c>
      <c r="D1718" s="13" t="s">
        <v>2</v>
      </c>
      <c r="E1718" s="41">
        <f>E1719+E1721+E1723+E1724+E1725</f>
        <v>316209.8</v>
      </c>
      <c r="F1718" s="41">
        <f t="shared" ref="F1718:I1718" si="609">F1719+F1721+F1723+F1724+F1725</f>
        <v>316209.8</v>
      </c>
      <c r="G1718" s="41">
        <f t="shared" si="609"/>
        <v>316209.8</v>
      </c>
      <c r="H1718" s="41">
        <f t="shared" si="609"/>
        <v>312781.7</v>
      </c>
      <c r="I1718" s="41">
        <f t="shared" si="609"/>
        <v>312781.7</v>
      </c>
      <c r="J1718" s="5">
        <f t="shared" si="599"/>
        <v>98.915878002516052</v>
      </c>
      <c r="K1718" s="5">
        <f t="shared" si="600"/>
        <v>98.915878002516052</v>
      </c>
      <c r="L1718" s="5">
        <f t="shared" si="601"/>
        <v>98.915878002516052</v>
      </c>
      <c r="M1718" s="20"/>
      <c r="N1718" s="19">
        <f t="shared" si="598"/>
        <v>3428.0999999999767</v>
      </c>
    </row>
    <row r="1719" spans="1:14" s="27" customFormat="1" x14ac:dyDescent="0.25">
      <c r="A1719" s="104"/>
      <c r="B1719" s="88"/>
      <c r="C1719" s="88"/>
      <c r="D1719" s="13" t="s">
        <v>46</v>
      </c>
      <c r="E1719" s="41">
        <f>E1727+E1735+E1742</f>
        <v>248460.69999999998</v>
      </c>
      <c r="F1719" s="41">
        <f t="shared" ref="F1719:I1719" si="610">F1727+F1735+F1742</f>
        <v>248460.69999999998</v>
      </c>
      <c r="G1719" s="41">
        <f t="shared" si="610"/>
        <v>248460.69999999998</v>
      </c>
      <c r="H1719" s="41">
        <f t="shared" si="610"/>
        <v>247060.69999999998</v>
      </c>
      <c r="I1719" s="41">
        <f t="shared" si="610"/>
        <v>247060.69999999998</v>
      </c>
      <c r="J1719" s="5">
        <f t="shared" si="599"/>
        <v>99.436530606248795</v>
      </c>
      <c r="K1719" s="5">
        <f t="shared" si="600"/>
        <v>99.436530606248795</v>
      </c>
      <c r="L1719" s="5">
        <f t="shared" si="601"/>
        <v>99.436530606248795</v>
      </c>
      <c r="M1719" s="20"/>
      <c r="N1719" s="19">
        <f t="shared" ref="N1719:N1792" si="611">G1719-H1719</f>
        <v>1400</v>
      </c>
    </row>
    <row r="1720" spans="1:14" s="27" customFormat="1" ht="30" x14ac:dyDescent="0.25">
      <c r="A1720" s="104"/>
      <c r="B1720" s="88"/>
      <c r="C1720" s="88"/>
      <c r="D1720" s="68" t="s">
        <v>759</v>
      </c>
      <c r="E1720" s="41">
        <f t="shared" ref="E1720:I1720" si="612">E1728+E1736+E1743</f>
        <v>13007.6</v>
      </c>
      <c r="F1720" s="41">
        <f t="shared" si="612"/>
        <v>13007.6</v>
      </c>
      <c r="G1720" s="41">
        <f t="shared" si="612"/>
        <v>13007.6</v>
      </c>
      <c r="H1720" s="41">
        <f t="shared" si="612"/>
        <v>13007.6</v>
      </c>
      <c r="I1720" s="41">
        <f t="shared" si="612"/>
        <v>13007.6</v>
      </c>
      <c r="J1720" s="5">
        <f t="shared" ref="J1720:J1722" si="613">I1720/E1720*100</f>
        <v>100</v>
      </c>
      <c r="K1720" s="5">
        <f t="shared" ref="K1720:K1722" si="614">I1720/F1720*100</f>
        <v>100</v>
      </c>
      <c r="L1720" s="5">
        <f t="shared" ref="L1720:L1722" si="615">H1720/G1720*100</f>
        <v>100</v>
      </c>
      <c r="M1720" s="20"/>
      <c r="N1720" s="19"/>
    </row>
    <row r="1721" spans="1:14" s="27" customFormat="1" x14ac:dyDescent="0.25">
      <c r="A1721" s="104"/>
      <c r="B1721" s="88"/>
      <c r="C1721" s="88"/>
      <c r="D1721" s="68" t="s">
        <v>760</v>
      </c>
      <c r="E1721" s="41">
        <f t="shared" ref="E1721:I1721" si="616">E1729+E1737+E1744</f>
        <v>32749.1</v>
      </c>
      <c r="F1721" s="41">
        <f t="shared" si="616"/>
        <v>32749.1</v>
      </c>
      <c r="G1721" s="41">
        <f t="shared" si="616"/>
        <v>32749.1</v>
      </c>
      <c r="H1721" s="41">
        <f t="shared" si="616"/>
        <v>32749.1</v>
      </c>
      <c r="I1721" s="41">
        <f t="shared" si="616"/>
        <v>32749.1</v>
      </c>
      <c r="J1721" s="5">
        <f t="shared" si="613"/>
        <v>100</v>
      </c>
      <c r="K1721" s="5">
        <f t="shared" si="614"/>
        <v>100</v>
      </c>
      <c r="L1721" s="5">
        <f t="shared" si="615"/>
        <v>100</v>
      </c>
      <c r="M1721" s="20"/>
      <c r="N1721" s="19">
        <f t="shared" si="611"/>
        <v>0</v>
      </c>
    </row>
    <row r="1722" spans="1:14" s="27" customFormat="1" ht="30" x14ac:dyDescent="0.25">
      <c r="A1722" s="104"/>
      <c r="B1722" s="88"/>
      <c r="C1722" s="88"/>
      <c r="D1722" s="68" t="s">
        <v>761</v>
      </c>
      <c r="E1722" s="41">
        <f t="shared" ref="E1722:I1722" si="617">E1730+E1738+E1745</f>
        <v>32749.1</v>
      </c>
      <c r="F1722" s="41">
        <f t="shared" si="617"/>
        <v>32749.1</v>
      </c>
      <c r="G1722" s="41">
        <f t="shared" si="617"/>
        <v>32749.1</v>
      </c>
      <c r="H1722" s="41">
        <f t="shared" si="617"/>
        <v>32749.1</v>
      </c>
      <c r="I1722" s="41">
        <f t="shared" si="617"/>
        <v>32749.1</v>
      </c>
      <c r="J1722" s="5">
        <f t="shared" si="613"/>
        <v>100</v>
      </c>
      <c r="K1722" s="5">
        <f t="shared" si="614"/>
        <v>100</v>
      </c>
      <c r="L1722" s="5">
        <f t="shared" si="615"/>
        <v>100</v>
      </c>
      <c r="M1722" s="20"/>
      <c r="N1722" s="19"/>
    </row>
    <row r="1723" spans="1:14" s="27" customFormat="1" x14ac:dyDescent="0.25">
      <c r="A1723" s="104"/>
      <c r="B1723" s="88"/>
      <c r="C1723" s="88"/>
      <c r="D1723" s="13" t="s">
        <v>5</v>
      </c>
      <c r="E1723" s="41">
        <f t="shared" ref="E1723:I1724" si="618">E1731+E1739+E1746</f>
        <v>0</v>
      </c>
      <c r="F1723" s="41">
        <f t="shared" si="618"/>
        <v>0</v>
      </c>
      <c r="G1723" s="41">
        <f t="shared" si="618"/>
        <v>0</v>
      </c>
      <c r="H1723" s="41">
        <f t="shared" si="618"/>
        <v>0</v>
      </c>
      <c r="I1723" s="41">
        <f t="shared" si="618"/>
        <v>0</v>
      </c>
      <c r="J1723" s="5" t="e">
        <f t="shared" si="599"/>
        <v>#DIV/0!</v>
      </c>
      <c r="K1723" s="5" t="e">
        <f t="shared" si="600"/>
        <v>#DIV/0!</v>
      </c>
      <c r="L1723" s="5" t="e">
        <f t="shared" si="601"/>
        <v>#DIV/0!</v>
      </c>
      <c r="M1723" s="20"/>
      <c r="N1723" s="19">
        <f t="shared" si="611"/>
        <v>0</v>
      </c>
    </row>
    <row r="1724" spans="1:14" s="27" customFormat="1" x14ac:dyDescent="0.25">
      <c r="A1724" s="104"/>
      <c r="B1724" s="88"/>
      <c r="C1724" s="88"/>
      <c r="D1724" s="13" t="s">
        <v>138</v>
      </c>
      <c r="E1724" s="41">
        <f t="shared" si="618"/>
        <v>0</v>
      </c>
      <c r="F1724" s="41">
        <f t="shared" si="618"/>
        <v>0</v>
      </c>
      <c r="G1724" s="41">
        <f t="shared" si="618"/>
        <v>0</v>
      </c>
      <c r="H1724" s="41">
        <f t="shared" si="618"/>
        <v>0</v>
      </c>
      <c r="I1724" s="41">
        <f t="shared" si="618"/>
        <v>0</v>
      </c>
      <c r="J1724" s="5" t="e">
        <f t="shared" si="599"/>
        <v>#DIV/0!</v>
      </c>
      <c r="K1724" s="5" t="e">
        <f t="shared" si="600"/>
        <v>#DIV/0!</v>
      </c>
      <c r="L1724" s="5" t="e">
        <f t="shared" si="601"/>
        <v>#DIV/0!</v>
      </c>
      <c r="M1724" s="20"/>
      <c r="N1724" s="19">
        <f t="shared" si="611"/>
        <v>0</v>
      </c>
    </row>
    <row r="1725" spans="1:14" s="27" customFormat="1" ht="60" x14ac:dyDescent="0.25">
      <c r="A1725" s="105"/>
      <c r="B1725" s="89"/>
      <c r="C1725" s="89"/>
      <c r="D1725" s="13" t="s">
        <v>360</v>
      </c>
      <c r="E1725" s="41">
        <f>E1733</f>
        <v>35000</v>
      </c>
      <c r="F1725" s="41">
        <f t="shared" ref="F1725:I1725" si="619">F1733</f>
        <v>35000</v>
      </c>
      <c r="G1725" s="41">
        <f t="shared" si="619"/>
        <v>35000</v>
      </c>
      <c r="H1725" s="41">
        <f t="shared" si="619"/>
        <v>32971.9</v>
      </c>
      <c r="I1725" s="41">
        <f t="shared" si="619"/>
        <v>32971.9</v>
      </c>
      <c r="J1725" s="5">
        <f t="shared" si="599"/>
        <v>94.20542857142857</v>
      </c>
      <c r="K1725" s="5">
        <f t="shared" si="600"/>
        <v>94.20542857142857</v>
      </c>
      <c r="L1725" s="5">
        <f t="shared" si="601"/>
        <v>94.20542857142857</v>
      </c>
      <c r="M1725" s="20"/>
      <c r="N1725" s="19">
        <f t="shared" si="611"/>
        <v>2028.0999999999985</v>
      </c>
    </row>
    <row r="1726" spans="1:14" s="7" customFormat="1" x14ac:dyDescent="0.25">
      <c r="A1726" s="103" t="s">
        <v>727</v>
      </c>
      <c r="B1726" s="106" t="s">
        <v>478</v>
      </c>
      <c r="C1726" s="106" t="s">
        <v>479</v>
      </c>
      <c r="D1726" s="68" t="s">
        <v>2</v>
      </c>
      <c r="E1726" s="1">
        <f>E1727+E1729+E1731+E1732+E1733</f>
        <v>252517.09999999998</v>
      </c>
      <c r="F1726" s="1">
        <f t="shared" ref="F1726:I1726" si="620">F1727+F1729+F1731+F1732+F1733</f>
        <v>252517.09999999998</v>
      </c>
      <c r="G1726" s="1">
        <f t="shared" si="620"/>
        <v>252517.09999999998</v>
      </c>
      <c r="H1726" s="1">
        <f t="shared" si="620"/>
        <v>249088.99999999997</v>
      </c>
      <c r="I1726" s="1">
        <f t="shared" si="620"/>
        <v>249088.99999999997</v>
      </c>
      <c r="J1726" s="5">
        <f t="shared" si="599"/>
        <v>98.642428572164022</v>
      </c>
      <c r="K1726" s="5">
        <f t="shared" si="600"/>
        <v>98.642428572164022</v>
      </c>
      <c r="L1726" s="5">
        <f t="shared" si="601"/>
        <v>98.642428572164022</v>
      </c>
      <c r="M1726" s="20"/>
      <c r="N1726" s="19">
        <f t="shared" si="611"/>
        <v>3428.1000000000058</v>
      </c>
    </row>
    <row r="1727" spans="1:14" s="7" customFormat="1" x14ac:dyDescent="0.25">
      <c r="A1727" s="104"/>
      <c r="B1727" s="107"/>
      <c r="C1727" s="107"/>
      <c r="D1727" s="68" t="s">
        <v>3</v>
      </c>
      <c r="E1727" s="32">
        <f>216880.8+636.3</f>
        <v>217517.09999999998</v>
      </c>
      <c r="F1727" s="32">
        <f t="shared" ref="F1727:G1727" si="621">216880.8+636.3</f>
        <v>217517.09999999998</v>
      </c>
      <c r="G1727" s="32">
        <f t="shared" si="621"/>
        <v>217517.09999999998</v>
      </c>
      <c r="H1727" s="32">
        <f>216880.8+636.3-1400</f>
        <v>216117.09999999998</v>
      </c>
      <c r="I1727" s="32">
        <f>216880.8+636.3-1400</f>
        <v>216117.09999999998</v>
      </c>
      <c r="J1727" s="5">
        <f t="shared" si="599"/>
        <v>99.356372441522993</v>
      </c>
      <c r="K1727" s="5">
        <f t="shared" si="600"/>
        <v>99.356372441522993</v>
      </c>
      <c r="L1727" s="5">
        <f t="shared" si="601"/>
        <v>99.356372441522993</v>
      </c>
      <c r="M1727" s="20"/>
      <c r="N1727" s="19">
        <f t="shared" si="611"/>
        <v>1400</v>
      </c>
    </row>
    <row r="1728" spans="1:14" s="7" customFormat="1" ht="30" x14ac:dyDescent="0.25">
      <c r="A1728" s="104"/>
      <c r="B1728" s="107"/>
      <c r="C1728" s="107"/>
      <c r="D1728" s="68" t="s">
        <v>759</v>
      </c>
      <c r="E1728" s="32"/>
      <c r="F1728" s="32"/>
      <c r="G1728" s="32"/>
      <c r="H1728" s="32"/>
      <c r="I1728" s="32"/>
      <c r="J1728" s="5"/>
      <c r="K1728" s="5"/>
      <c r="L1728" s="5"/>
      <c r="M1728" s="20"/>
      <c r="N1728" s="19"/>
    </row>
    <row r="1729" spans="1:14" s="7" customFormat="1" x14ac:dyDescent="0.25">
      <c r="A1729" s="104"/>
      <c r="B1729" s="107"/>
      <c r="C1729" s="107"/>
      <c r="D1729" s="68" t="s">
        <v>760</v>
      </c>
      <c r="E1729" s="32"/>
      <c r="F1729" s="32"/>
      <c r="G1729" s="42"/>
      <c r="H1729" s="42"/>
      <c r="I1729" s="42"/>
      <c r="J1729" s="5" t="e">
        <f t="shared" si="599"/>
        <v>#DIV/0!</v>
      </c>
      <c r="K1729" s="5" t="e">
        <f t="shared" si="600"/>
        <v>#DIV/0!</v>
      </c>
      <c r="L1729" s="5" t="e">
        <f t="shared" si="601"/>
        <v>#DIV/0!</v>
      </c>
      <c r="M1729" s="20"/>
      <c r="N1729" s="19">
        <f t="shared" si="611"/>
        <v>0</v>
      </c>
    </row>
    <row r="1730" spans="1:14" s="7" customFormat="1" ht="30" x14ac:dyDescent="0.25">
      <c r="A1730" s="104"/>
      <c r="B1730" s="107"/>
      <c r="C1730" s="107"/>
      <c r="D1730" s="68" t="s">
        <v>761</v>
      </c>
      <c r="E1730" s="32"/>
      <c r="F1730" s="32"/>
      <c r="G1730" s="42"/>
      <c r="H1730" s="42"/>
      <c r="I1730" s="42"/>
      <c r="J1730" s="5"/>
      <c r="K1730" s="5"/>
      <c r="L1730" s="5"/>
      <c r="M1730" s="20"/>
      <c r="N1730" s="19"/>
    </row>
    <row r="1731" spans="1:14" s="7" customFormat="1" x14ac:dyDescent="0.25">
      <c r="A1731" s="104"/>
      <c r="B1731" s="107"/>
      <c r="C1731" s="107"/>
      <c r="D1731" s="68" t="s">
        <v>9</v>
      </c>
      <c r="E1731" s="1"/>
      <c r="F1731" s="1"/>
      <c r="G1731" s="42"/>
      <c r="H1731" s="42"/>
      <c r="I1731" s="42"/>
      <c r="J1731" s="5" t="e">
        <f t="shared" ref="J1731:J1800" si="622">I1731/E1731*100</f>
        <v>#DIV/0!</v>
      </c>
      <c r="K1731" s="5" t="e">
        <f t="shared" ref="K1731:K1800" si="623">I1731/F1731*100</f>
        <v>#DIV/0!</v>
      </c>
      <c r="L1731" s="5" t="e">
        <f t="shared" ref="L1731:L1800" si="624">H1731/G1731*100</f>
        <v>#DIV/0!</v>
      </c>
      <c r="M1731" s="20"/>
      <c r="N1731" s="19">
        <f t="shared" si="611"/>
        <v>0</v>
      </c>
    </row>
    <row r="1732" spans="1:14" s="7" customFormat="1" x14ac:dyDescent="0.25">
      <c r="A1732" s="104"/>
      <c r="B1732" s="107"/>
      <c r="C1732" s="107"/>
      <c r="D1732" s="68" t="s">
        <v>13</v>
      </c>
      <c r="E1732" s="1">
        <v>0</v>
      </c>
      <c r="F1732" s="1">
        <v>0</v>
      </c>
      <c r="G1732" s="42"/>
      <c r="H1732" s="42"/>
      <c r="I1732" s="42"/>
      <c r="J1732" s="5" t="e">
        <f t="shared" si="622"/>
        <v>#DIV/0!</v>
      </c>
      <c r="K1732" s="5" t="e">
        <f t="shared" si="623"/>
        <v>#DIV/0!</v>
      </c>
      <c r="L1732" s="5" t="e">
        <f t="shared" si="624"/>
        <v>#DIV/0!</v>
      </c>
      <c r="M1732" s="20"/>
      <c r="N1732" s="19">
        <f t="shared" si="611"/>
        <v>0</v>
      </c>
    </row>
    <row r="1733" spans="1:14" s="27" customFormat="1" ht="60" x14ac:dyDescent="0.25">
      <c r="A1733" s="105"/>
      <c r="B1733" s="108"/>
      <c r="C1733" s="108"/>
      <c r="D1733" s="13" t="s">
        <v>360</v>
      </c>
      <c r="E1733" s="41">
        <v>35000</v>
      </c>
      <c r="F1733" s="41">
        <v>35000</v>
      </c>
      <c r="G1733" s="41">
        <v>35000</v>
      </c>
      <c r="H1733" s="41">
        <v>32971.9</v>
      </c>
      <c r="I1733" s="41">
        <v>32971.9</v>
      </c>
      <c r="J1733" s="5">
        <f t="shared" si="622"/>
        <v>94.20542857142857</v>
      </c>
      <c r="K1733" s="5">
        <f t="shared" si="623"/>
        <v>94.20542857142857</v>
      </c>
      <c r="L1733" s="5">
        <f t="shared" si="624"/>
        <v>94.20542857142857</v>
      </c>
      <c r="M1733" s="20"/>
      <c r="N1733" s="19">
        <f t="shared" si="611"/>
        <v>2028.0999999999985</v>
      </c>
    </row>
    <row r="1734" spans="1:14" s="7" customFormat="1" x14ac:dyDescent="0.25">
      <c r="A1734" s="103" t="s">
        <v>728</v>
      </c>
      <c r="B1734" s="109" t="s">
        <v>480</v>
      </c>
      <c r="C1734" s="106" t="s">
        <v>479</v>
      </c>
      <c r="D1734" s="68" t="s">
        <v>2</v>
      </c>
      <c r="E1734" s="1">
        <f>E1735+E1737+E1739+E1740</f>
        <v>17936</v>
      </c>
      <c r="F1734" s="1">
        <f>F1735+F1737+F1739+F1740</f>
        <v>17936</v>
      </c>
      <c r="G1734" s="1">
        <f>G1735+G1737+G1739+G1740</f>
        <v>17936</v>
      </c>
      <c r="H1734" s="1">
        <f>H1735+H1737+H1739+H1740</f>
        <v>17936</v>
      </c>
      <c r="I1734" s="1">
        <f>I1735+I1737+I1739+I1740</f>
        <v>17936</v>
      </c>
      <c r="J1734" s="5">
        <f t="shared" si="622"/>
        <v>100</v>
      </c>
      <c r="K1734" s="5">
        <f t="shared" si="623"/>
        <v>100</v>
      </c>
      <c r="L1734" s="5">
        <f t="shared" si="624"/>
        <v>100</v>
      </c>
      <c r="M1734" s="20"/>
      <c r="N1734" s="19">
        <f t="shared" si="611"/>
        <v>0</v>
      </c>
    </row>
    <row r="1735" spans="1:14" s="7" customFormat="1" x14ac:dyDescent="0.25">
      <c r="A1735" s="104"/>
      <c r="B1735" s="110"/>
      <c r="C1735" s="107"/>
      <c r="D1735" s="68" t="s">
        <v>3</v>
      </c>
      <c r="E1735" s="32">
        <v>17936</v>
      </c>
      <c r="F1735" s="32">
        <v>17936</v>
      </c>
      <c r="G1735" s="32">
        <v>17936</v>
      </c>
      <c r="H1735" s="32">
        <v>17936</v>
      </c>
      <c r="I1735" s="32">
        <v>17936</v>
      </c>
      <c r="J1735" s="5">
        <f t="shared" si="622"/>
        <v>100</v>
      </c>
      <c r="K1735" s="5">
        <f t="shared" si="623"/>
        <v>100</v>
      </c>
      <c r="L1735" s="5">
        <f t="shared" si="624"/>
        <v>100</v>
      </c>
      <c r="M1735" s="20"/>
      <c r="N1735" s="19">
        <f t="shared" si="611"/>
        <v>0</v>
      </c>
    </row>
    <row r="1736" spans="1:14" s="7" customFormat="1" ht="30" x14ac:dyDescent="0.25">
      <c r="A1736" s="104"/>
      <c r="B1736" s="110"/>
      <c r="C1736" s="107"/>
      <c r="D1736" s="68" t="s">
        <v>759</v>
      </c>
      <c r="E1736" s="32"/>
      <c r="F1736" s="32"/>
      <c r="G1736" s="32"/>
      <c r="H1736" s="32"/>
      <c r="I1736" s="32"/>
      <c r="J1736" s="5"/>
      <c r="K1736" s="5"/>
      <c r="L1736" s="5"/>
      <c r="M1736" s="20"/>
      <c r="N1736" s="19"/>
    </row>
    <row r="1737" spans="1:14" s="7" customFormat="1" x14ac:dyDescent="0.25">
      <c r="A1737" s="104"/>
      <c r="B1737" s="110"/>
      <c r="C1737" s="107"/>
      <c r="D1737" s="68" t="s">
        <v>760</v>
      </c>
      <c r="E1737" s="32"/>
      <c r="F1737" s="32"/>
      <c r="G1737" s="42"/>
      <c r="H1737" s="42"/>
      <c r="I1737" s="42"/>
      <c r="J1737" s="5" t="e">
        <f t="shared" si="622"/>
        <v>#DIV/0!</v>
      </c>
      <c r="K1737" s="5" t="e">
        <f t="shared" si="623"/>
        <v>#DIV/0!</v>
      </c>
      <c r="L1737" s="5" t="e">
        <f t="shared" si="624"/>
        <v>#DIV/0!</v>
      </c>
      <c r="M1737" s="20"/>
      <c r="N1737" s="19">
        <f t="shared" si="611"/>
        <v>0</v>
      </c>
    </row>
    <row r="1738" spans="1:14" s="7" customFormat="1" ht="30" x14ac:dyDescent="0.25">
      <c r="A1738" s="104"/>
      <c r="B1738" s="110"/>
      <c r="C1738" s="107"/>
      <c r="D1738" s="68" t="s">
        <v>761</v>
      </c>
      <c r="E1738" s="32"/>
      <c r="F1738" s="32"/>
      <c r="G1738" s="42"/>
      <c r="H1738" s="42"/>
      <c r="I1738" s="42"/>
      <c r="J1738" s="5"/>
      <c r="K1738" s="5"/>
      <c r="L1738" s="5"/>
      <c r="M1738" s="20"/>
      <c r="N1738" s="19"/>
    </row>
    <row r="1739" spans="1:14" s="7" customFormat="1" x14ac:dyDescent="0.25">
      <c r="A1739" s="104"/>
      <c r="B1739" s="110"/>
      <c r="C1739" s="107"/>
      <c r="D1739" s="68" t="s">
        <v>9</v>
      </c>
      <c r="E1739" s="1"/>
      <c r="F1739" s="1"/>
      <c r="G1739" s="42"/>
      <c r="H1739" s="42"/>
      <c r="I1739" s="42"/>
      <c r="J1739" s="5" t="e">
        <f t="shared" si="622"/>
        <v>#DIV/0!</v>
      </c>
      <c r="K1739" s="5" t="e">
        <f t="shared" si="623"/>
        <v>#DIV/0!</v>
      </c>
      <c r="L1739" s="5" t="e">
        <f t="shared" si="624"/>
        <v>#DIV/0!</v>
      </c>
      <c r="M1739" s="20"/>
      <c r="N1739" s="19">
        <f t="shared" si="611"/>
        <v>0</v>
      </c>
    </row>
    <row r="1740" spans="1:14" s="7" customFormat="1" x14ac:dyDescent="0.25">
      <c r="A1740" s="105"/>
      <c r="B1740" s="111"/>
      <c r="C1740" s="108"/>
      <c r="D1740" s="68" t="s">
        <v>13</v>
      </c>
      <c r="E1740" s="1">
        <v>0</v>
      </c>
      <c r="F1740" s="1">
        <v>0</v>
      </c>
      <c r="G1740" s="42"/>
      <c r="H1740" s="42"/>
      <c r="I1740" s="42"/>
      <c r="J1740" s="5" t="e">
        <f t="shared" si="622"/>
        <v>#DIV/0!</v>
      </c>
      <c r="K1740" s="5" t="e">
        <f t="shared" si="623"/>
        <v>#DIV/0!</v>
      </c>
      <c r="L1740" s="5" t="e">
        <f t="shared" si="624"/>
        <v>#DIV/0!</v>
      </c>
      <c r="M1740" s="20"/>
      <c r="N1740" s="19">
        <f t="shared" si="611"/>
        <v>0</v>
      </c>
    </row>
    <row r="1741" spans="1:14" s="7" customFormat="1" x14ac:dyDescent="0.25">
      <c r="A1741" s="91" t="s">
        <v>729</v>
      </c>
      <c r="B1741" s="71" t="s">
        <v>481</v>
      </c>
      <c r="C1741" s="94" t="s">
        <v>479</v>
      </c>
      <c r="D1741" s="68" t="s">
        <v>2</v>
      </c>
      <c r="E1741" s="1">
        <f>E1742+E1744+E1746+E1747</f>
        <v>45756.7</v>
      </c>
      <c r="F1741" s="1">
        <f>F1742+F1744+F1746+F1747</f>
        <v>45756.7</v>
      </c>
      <c r="G1741" s="1">
        <f>G1742+G1744+G1746+G1747</f>
        <v>45756.7</v>
      </c>
      <c r="H1741" s="1">
        <f>H1742+H1744+H1746+H1747</f>
        <v>45756.7</v>
      </c>
      <c r="I1741" s="1">
        <f>I1742+I1744+I1746+I1747</f>
        <v>45756.7</v>
      </c>
      <c r="J1741" s="5">
        <f t="shared" si="622"/>
        <v>100</v>
      </c>
      <c r="K1741" s="5">
        <f t="shared" si="623"/>
        <v>100</v>
      </c>
      <c r="L1741" s="5">
        <f t="shared" si="624"/>
        <v>100</v>
      </c>
      <c r="M1741" s="20"/>
      <c r="N1741" s="19">
        <f t="shared" si="611"/>
        <v>0</v>
      </c>
    </row>
    <row r="1742" spans="1:14" s="7" customFormat="1" x14ac:dyDescent="0.25">
      <c r="A1742" s="91"/>
      <c r="B1742" s="71"/>
      <c r="C1742" s="70"/>
      <c r="D1742" s="68" t="s">
        <v>3</v>
      </c>
      <c r="E1742" s="32">
        <v>13007.6</v>
      </c>
      <c r="F1742" s="32">
        <v>13007.6</v>
      </c>
      <c r="G1742" s="32">
        <v>13007.6</v>
      </c>
      <c r="H1742" s="32">
        <v>13007.6</v>
      </c>
      <c r="I1742" s="32">
        <v>13007.6</v>
      </c>
      <c r="J1742" s="5">
        <f t="shared" ref="J1742:J1745" si="625">I1742/E1742*100</f>
        <v>100</v>
      </c>
      <c r="K1742" s="5">
        <f t="shared" ref="K1742:K1745" si="626">I1742/F1742*100</f>
        <v>100</v>
      </c>
      <c r="L1742" s="5">
        <f t="shared" ref="L1742:L1745" si="627">H1742/G1742*100</f>
        <v>100</v>
      </c>
      <c r="M1742" s="20"/>
      <c r="N1742" s="19">
        <f t="shared" si="611"/>
        <v>0</v>
      </c>
    </row>
    <row r="1743" spans="1:14" s="7" customFormat="1" ht="30" x14ac:dyDescent="0.25">
      <c r="A1743" s="91"/>
      <c r="B1743" s="71"/>
      <c r="C1743" s="70"/>
      <c r="D1743" s="68" t="s">
        <v>759</v>
      </c>
      <c r="E1743" s="32">
        <f>E1742</f>
        <v>13007.6</v>
      </c>
      <c r="F1743" s="32">
        <f t="shared" ref="F1743:I1743" si="628">F1742</f>
        <v>13007.6</v>
      </c>
      <c r="G1743" s="32">
        <f t="shared" si="628"/>
        <v>13007.6</v>
      </c>
      <c r="H1743" s="32">
        <f t="shared" si="628"/>
        <v>13007.6</v>
      </c>
      <c r="I1743" s="32">
        <f t="shared" si="628"/>
        <v>13007.6</v>
      </c>
      <c r="J1743" s="5">
        <f t="shared" si="625"/>
        <v>100</v>
      </c>
      <c r="K1743" s="5">
        <f t="shared" si="626"/>
        <v>100</v>
      </c>
      <c r="L1743" s="5">
        <f t="shared" si="627"/>
        <v>100</v>
      </c>
      <c r="M1743" s="20"/>
      <c r="N1743" s="19"/>
    </row>
    <row r="1744" spans="1:14" s="7" customFormat="1" x14ac:dyDescent="0.25">
      <c r="A1744" s="91"/>
      <c r="B1744" s="71"/>
      <c r="C1744" s="70"/>
      <c r="D1744" s="68" t="s">
        <v>760</v>
      </c>
      <c r="E1744" s="32">
        <v>32749.1</v>
      </c>
      <c r="F1744" s="32">
        <v>32749.1</v>
      </c>
      <c r="G1744" s="32">
        <v>32749.1</v>
      </c>
      <c r="H1744" s="32">
        <v>32749.1</v>
      </c>
      <c r="I1744" s="32">
        <v>32749.1</v>
      </c>
      <c r="J1744" s="5">
        <f t="shared" si="625"/>
        <v>100</v>
      </c>
      <c r="K1744" s="5">
        <f t="shared" si="626"/>
        <v>100</v>
      </c>
      <c r="L1744" s="5">
        <f t="shared" si="627"/>
        <v>100</v>
      </c>
      <c r="M1744" s="20"/>
      <c r="N1744" s="19">
        <f t="shared" si="611"/>
        <v>0</v>
      </c>
    </row>
    <row r="1745" spans="1:14" s="7" customFormat="1" ht="30" x14ac:dyDescent="0.25">
      <c r="A1745" s="91"/>
      <c r="B1745" s="71"/>
      <c r="C1745" s="70"/>
      <c r="D1745" s="68" t="s">
        <v>761</v>
      </c>
      <c r="E1745" s="32">
        <f>E1744</f>
        <v>32749.1</v>
      </c>
      <c r="F1745" s="32">
        <f t="shared" ref="F1745:I1745" si="629">F1744</f>
        <v>32749.1</v>
      </c>
      <c r="G1745" s="32">
        <f t="shared" si="629"/>
        <v>32749.1</v>
      </c>
      <c r="H1745" s="32">
        <f t="shared" si="629"/>
        <v>32749.1</v>
      </c>
      <c r="I1745" s="32">
        <f t="shared" si="629"/>
        <v>32749.1</v>
      </c>
      <c r="J1745" s="5">
        <f t="shared" si="625"/>
        <v>100</v>
      </c>
      <c r="K1745" s="5">
        <f t="shared" si="626"/>
        <v>100</v>
      </c>
      <c r="L1745" s="5">
        <f t="shared" si="627"/>
        <v>100</v>
      </c>
      <c r="M1745" s="20"/>
      <c r="N1745" s="19"/>
    </row>
    <row r="1746" spans="1:14" s="7" customFormat="1" x14ac:dyDescent="0.25">
      <c r="A1746" s="91"/>
      <c r="B1746" s="71"/>
      <c r="C1746" s="70"/>
      <c r="D1746" s="68" t="s">
        <v>9</v>
      </c>
      <c r="E1746" s="1"/>
      <c r="F1746" s="1"/>
      <c r="G1746" s="42"/>
      <c r="H1746" s="42"/>
      <c r="I1746" s="42"/>
      <c r="J1746" s="5" t="e">
        <f t="shared" si="622"/>
        <v>#DIV/0!</v>
      </c>
      <c r="K1746" s="5" t="e">
        <f t="shared" si="623"/>
        <v>#DIV/0!</v>
      </c>
      <c r="L1746" s="5" t="e">
        <f t="shared" si="624"/>
        <v>#DIV/0!</v>
      </c>
      <c r="M1746" s="20"/>
      <c r="N1746" s="19">
        <f t="shared" si="611"/>
        <v>0</v>
      </c>
    </row>
    <row r="1747" spans="1:14" s="7" customFormat="1" x14ac:dyDescent="0.25">
      <c r="A1747" s="91"/>
      <c r="B1747" s="71"/>
      <c r="C1747" s="70"/>
      <c r="D1747" s="68" t="s">
        <v>13</v>
      </c>
      <c r="E1747" s="1">
        <v>0</v>
      </c>
      <c r="F1747" s="1">
        <v>0</v>
      </c>
      <c r="G1747" s="42"/>
      <c r="H1747" s="42"/>
      <c r="I1747" s="42"/>
      <c r="J1747" s="5" t="e">
        <f t="shared" si="622"/>
        <v>#DIV/0!</v>
      </c>
      <c r="K1747" s="5" t="e">
        <f t="shared" si="623"/>
        <v>#DIV/0!</v>
      </c>
      <c r="L1747" s="5" t="e">
        <f t="shared" si="624"/>
        <v>#DIV/0!</v>
      </c>
      <c r="M1747" s="20"/>
      <c r="N1747" s="19">
        <f t="shared" si="611"/>
        <v>0</v>
      </c>
    </row>
    <row r="1748" spans="1:14" s="27" customFormat="1" hidden="1" x14ac:dyDescent="0.25">
      <c r="A1748" s="56"/>
      <c r="B1748" s="75" t="s">
        <v>671</v>
      </c>
      <c r="C1748" s="75" t="s">
        <v>672</v>
      </c>
      <c r="D1748" s="9" t="s">
        <v>2</v>
      </c>
      <c r="E1748" s="41">
        <f>E1749+E1751+E1753+E1754+E1755</f>
        <v>0</v>
      </c>
      <c r="F1748" s="41">
        <f>F1749+F1751+F1753+F1754+F1755</f>
        <v>0</v>
      </c>
      <c r="G1748" s="41">
        <f t="shared" ref="G1748:H1748" si="630">G1749+G1751+G1753+G1754+G1755</f>
        <v>0</v>
      </c>
      <c r="H1748" s="41">
        <f t="shared" si="630"/>
        <v>0</v>
      </c>
      <c r="I1748" s="41"/>
      <c r="J1748" s="5" t="e">
        <f t="shared" si="622"/>
        <v>#DIV/0!</v>
      </c>
      <c r="K1748" s="5" t="e">
        <f t="shared" si="623"/>
        <v>#DIV/0!</v>
      </c>
      <c r="L1748" s="5" t="e">
        <f t="shared" si="624"/>
        <v>#DIV/0!</v>
      </c>
      <c r="M1748" s="20"/>
      <c r="N1748" s="19">
        <f t="shared" si="611"/>
        <v>0</v>
      </c>
    </row>
    <row r="1749" spans="1:14" s="27" customFormat="1" hidden="1" x14ac:dyDescent="0.25">
      <c r="A1749" s="56"/>
      <c r="B1749" s="76"/>
      <c r="C1749" s="76"/>
      <c r="D1749" s="9" t="s">
        <v>46</v>
      </c>
      <c r="E1749" s="41">
        <v>0</v>
      </c>
      <c r="F1749" s="41">
        <v>0</v>
      </c>
      <c r="G1749" s="41">
        <v>0</v>
      </c>
      <c r="H1749" s="41">
        <v>0</v>
      </c>
      <c r="I1749" s="41"/>
      <c r="J1749" s="5" t="e">
        <f t="shared" si="622"/>
        <v>#DIV/0!</v>
      </c>
      <c r="K1749" s="5" t="e">
        <f t="shared" si="623"/>
        <v>#DIV/0!</v>
      </c>
      <c r="L1749" s="5" t="e">
        <f t="shared" si="624"/>
        <v>#DIV/0!</v>
      </c>
      <c r="M1749" s="20"/>
      <c r="N1749" s="19">
        <f t="shared" si="611"/>
        <v>0</v>
      </c>
    </row>
    <row r="1750" spans="1:14" s="27" customFormat="1" hidden="1" x14ac:dyDescent="0.25">
      <c r="A1750" s="56"/>
      <c r="B1750" s="76"/>
      <c r="C1750" s="76"/>
      <c r="D1750" s="9"/>
      <c r="E1750" s="41"/>
      <c r="F1750" s="41"/>
      <c r="G1750" s="41"/>
      <c r="H1750" s="41"/>
      <c r="I1750" s="41"/>
      <c r="J1750" s="5"/>
      <c r="K1750" s="5"/>
      <c r="L1750" s="5"/>
      <c r="M1750" s="20"/>
      <c r="N1750" s="19"/>
    </row>
    <row r="1751" spans="1:14" s="27" customFormat="1" hidden="1" x14ac:dyDescent="0.25">
      <c r="A1751" s="56"/>
      <c r="B1751" s="76"/>
      <c r="C1751" s="76"/>
      <c r="D1751" s="9" t="s">
        <v>256</v>
      </c>
      <c r="E1751" s="41">
        <v>0</v>
      </c>
      <c r="F1751" s="41">
        <v>0</v>
      </c>
      <c r="G1751" s="41">
        <v>0</v>
      </c>
      <c r="H1751" s="41">
        <v>0</v>
      </c>
      <c r="I1751" s="41"/>
      <c r="J1751" s="5" t="e">
        <f t="shared" si="622"/>
        <v>#DIV/0!</v>
      </c>
      <c r="K1751" s="5" t="e">
        <f t="shared" si="623"/>
        <v>#DIV/0!</v>
      </c>
      <c r="L1751" s="5" t="e">
        <f t="shared" si="624"/>
        <v>#DIV/0!</v>
      </c>
      <c r="M1751" s="20"/>
      <c r="N1751" s="19">
        <f t="shared" si="611"/>
        <v>0</v>
      </c>
    </row>
    <row r="1752" spans="1:14" s="27" customFormat="1" hidden="1" x14ac:dyDescent="0.25">
      <c r="A1752" s="56"/>
      <c r="B1752" s="76"/>
      <c r="C1752" s="76"/>
      <c r="D1752" s="9"/>
      <c r="E1752" s="41"/>
      <c r="F1752" s="41"/>
      <c r="G1752" s="41"/>
      <c r="H1752" s="41"/>
      <c r="I1752" s="41"/>
      <c r="J1752" s="5"/>
      <c r="K1752" s="5"/>
      <c r="L1752" s="5"/>
      <c r="M1752" s="20"/>
      <c r="N1752" s="19"/>
    </row>
    <row r="1753" spans="1:14" s="27" customFormat="1" hidden="1" x14ac:dyDescent="0.25">
      <c r="A1753" s="56"/>
      <c r="B1753" s="76"/>
      <c r="C1753" s="76"/>
      <c r="D1753" s="9" t="s">
        <v>5</v>
      </c>
      <c r="E1753" s="41">
        <v>0</v>
      </c>
      <c r="F1753" s="41">
        <v>0</v>
      </c>
      <c r="G1753" s="41">
        <v>0</v>
      </c>
      <c r="H1753" s="41">
        <v>0</v>
      </c>
      <c r="I1753" s="41"/>
      <c r="J1753" s="5" t="e">
        <f t="shared" si="622"/>
        <v>#DIV/0!</v>
      </c>
      <c r="K1753" s="5" t="e">
        <f t="shared" si="623"/>
        <v>#DIV/0!</v>
      </c>
      <c r="L1753" s="5" t="e">
        <f t="shared" si="624"/>
        <v>#DIV/0!</v>
      </c>
      <c r="M1753" s="20"/>
      <c r="N1753" s="19">
        <f t="shared" si="611"/>
        <v>0</v>
      </c>
    </row>
    <row r="1754" spans="1:14" s="27" customFormat="1" hidden="1" x14ac:dyDescent="0.25">
      <c r="A1754" s="56"/>
      <c r="B1754" s="76"/>
      <c r="C1754" s="76"/>
      <c r="D1754" s="9" t="s">
        <v>138</v>
      </c>
      <c r="E1754" s="41">
        <v>0</v>
      </c>
      <c r="F1754" s="41">
        <v>0</v>
      </c>
      <c r="G1754" s="41">
        <v>0</v>
      </c>
      <c r="H1754" s="41">
        <v>0</v>
      </c>
      <c r="I1754" s="41"/>
      <c r="J1754" s="5" t="e">
        <f t="shared" si="622"/>
        <v>#DIV/0!</v>
      </c>
      <c r="K1754" s="5" t="e">
        <f t="shared" si="623"/>
        <v>#DIV/0!</v>
      </c>
      <c r="L1754" s="5" t="e">
        <f t="shared" si="624"/>
        <v>#DIV/0!</v>
      </c>
      <c r="M1754" s="20"/>
      <c r="N1754" s="19">
        <f t="shared" si="611"/>
        <v>0</v>
      </c>
    </row>
    <row r="1755" spans="1:14" s="27" customFormat="1" ht="60" hidden="1" x14ac:dyDescent="0.25">
      <c r="A1755" s="56"/>
      <c r="B1755" s="77"/>
      <c r="C1755" s="77"/>
      <c r="D1755" s="9" t="s">
        <v>360</v>
      </c>
      <c r="E1755" s="41">
        <v>0</v>
      </c>
      <c r="F1755" s="41">
        <v>0</v>
      </c>
      <c r="G1755" s="41">
        <v>0</v>
      </c>
      <c r="H1755" s="41">
        <v>0</v>
      </c>
      <c r="I1755" s="41"/>
      <c r="J1755" s="5" t="e">
        <f t="shared" si="622"/>
        <v>#DIV/0!</v>
      </c>
      <c r="K1755" s="5" t="e">
        <f t="shared" si="623"/>
        <v>#DIV/0!</v>
      </c>
      <c r="L1755" s="5" t="e">
        <f t="shared" si="624"/>
        <v>#DIV/0!</v>
      </c>
      <c r="M1755" s="20"/>
      <c r="N1755" s="19">
        <f t="shared" si="611"/>
        <v>0</v>
      </c>
    </row>
    <row r="1756" spans="1:14" s="27" customFormat="1" hidden="1" x14ac:dyDescent="0.25">
      <c r="A1756" s="56"/>
      <c r="B1756" s="75" t="s">
        <v>673</v>
      </c>
      <c r="C1756" s="75" t="s">
        <v>674</v>
      </c>
      <c r="D1756" s="9" t="s">
        <v>2</v>
      </c>
      <c r="E1756" s="41">
        <f>E1757+E1758+E1759+E1760+E1761</f>
        <v>0</v>
      </c>
      <c r="F1756" s="41">
        <f>F1757+F1758+F1759+F1760+F1761</f>
        <v>0</v>
      </c>
      <c r="G1756" s="41">
        <f t="shared" ref="G1756:H1756" si="631">G1757+G1758+G1759+G1760+G1761</f>
        <v>0</v>
      </c>
      <c r="H1756" s="41">
        <f t="shared" si="631"/>
        <v>0</v>
      </c>
      <c r="I1756" s="41"/>
      <c r="J1756" s="5" t="e">
        <f t="shared" si="622"/>
        <v>#DIV/0!</v>
      </c>
      <c r="K1756" s="5" t="e">
        <f t="shared" si="623"/>
        <v>#DIV/0!</v>
      </c>
      <c r="L1756" s="5" t="e">
        <f t="shared" si="624"/>
        <v>#DIV/0!</v>
      </c>
      <c r="M1756" s="20"/>
      <c r="N1756" s="19">
        <f t="shared" si="611"/>
        <v>0</v>
      </c>
    </row>
    <row r="1757" spans="1:14" s="27" customFormat="1" hidden="1" x14ac:dyDescent="0.25">
      <c r="A1757" s="56"/>
      <c r="B1757" s="76"/>
      <c r="C1757" s="76"/>
      <c r="D1757" s="9" t="s">
        <v>46</v>
      </c>
      <c r="E1757" s="41">
        <v>0</v>
      </c>
      <c r="F1757" s="41">
        <v>0</v>
      </c>
      <c r="G1757" s="41">
        <v>0</v>
      </c>
      <c r="H1757" s="41">
        <v>0</v>
      </c>
      <c r="I1757" s="41"/>
      <c r="J1757" s="5" t="e">
        <f t="shared" si="622"/>
        <v>#DIV/0!</v>
      </c>
      <c r="K1757" s="5" t="e">
        <f t="shared" si="623"/>
        <v>#DIV/0!</v>
      </c>
      <c r="L1757" s="5" t="e">
        <f t="shared" si="624"/>
        <v>#DIV/0!</v>
      </c>
      <c r="M1757" s="20"/>
      <c r="N1757" s="19">
        <f t="shared" si="611"/>
        <v>0</v>
      </c>
    </row>
    <row r="1758" spans="1:14" s="27" customFormat="1" hidden="1" x14ac:dyDescent="0.25">
      <c r="A1758" s="56"/>
      <c r="B1758" s="76"/>
      <c r="C1758" s="76"/>
      <c r="D1758" s="9" t="s">
        <v>256</v>
      </c>
      <c r="E1758" s="41">
        <v>0</v>
      </c>
      <c r="F1758" s="41">
        <v>0</v>
      </c>
      <c r="G1758" s="41">
        <v>0</v>
      </c>
      <c r="H1758" s="41">
        <v>0</v>
      </c>
      <c r="I1758" s="41"/>
      <c r="J1758" s="5" t="e">
        <f t="shared" si="622"/>
        <v>#DIV/0!</v>
      </c>
      <c r="K1758" s="5" t="e">
        <f t="shared" si="623"/>
        <v>#DIV/0!</v>
      </c>
      <c r="L1758" s="5" t="e">
        <f t="shared" si="624"/>
        <v>#DIV/0!</v>
      </c>
      <c r="M1758" s="20"/>
      <c r="N1758" s="19">
        <f t="shared" si="611"/>
        <v>0</v>
      </c>
    </row>
    <row r="1759" spans="1:14" s="27" customFormat="1" hidden="1" x14ac:dyDescent="0.25">
      <c r="A1759" s="56"/>
      <c r="B1759" s="76"/>
      <c r="C1759" s="76"/>
      <c r="D1759" s="9" t="s">
        <v>5</v>
      </c>
      <c r="E1759" s="41">
        <v>0</v>
      </c>
      <c r="F1759" s="41">
        <v>0</v>
      </c>
      <c r="G1759" s="41">
        <v>0</v>
      </c>
      <c r="H1759" s="41">
        <v>0</v>
      </c>
      <c r="I1759" s="41"/>
      <c r="J1759" s="5" t="e">
        <f t="shared" si="622"/>
        <v>#DIV/0!</v>
      </c>
      <c r="K1759" s="5" t="e">
        <f t="shared" si="623"/>
        <v>#DIV/0!</v>
      </c>
      <c r="L1759" s="5" t="e">
        <f t="shared" si="624"/>
        <v>#DIV/0!</v>
      </c>
      <c r="M1759" s="20"/>
      <c r="N1759" s="19">
        <f t="shared" si="611"/>
        <v>0</v>
      </c>
    </row>
    <row r="1760" spans="1:14" s="27" customFormat="1" hidden="1" x14ac:dyDescent="0.25">
      <c r="A1760" s="56"/>
      <c r="B1760" s="77"/>
      <c r="C1760" s="77"/>
      <c r="D1760" s="9" t="s">
        <v>138</v>
      </c>
      <c r="E1760" s="41">
        <v>0</v>
      </c>
      <c r="F1760" s="41">
        <v>0</v>
      </c>
      <c r="G1760" s="41">
        <v>0</v>
      </c>
      <c r="H1760" s="41">
        <v>0</v>
      </c>
      <c r="I1760" s="41"/>
      <c r="J1760" s="5" t="e">
        <f t="shared" si="622"/>
        <v>#DIV/0!</v>
      </c>
      <c r="K1760" s="5" t="e">
        <f t="shared" si="623"/>
        <v>#DIV/0!</v>
      </c>
      <c r="L1760" s="5" t="e">
        <f t="shared" si="624"/>
        <v>#DIV/0!</v>
      </c>
      <c r="M1760" s="20"/>
      <c r="N1760" s="19">
        <f t="shared" si="611"/>
        <v>0</v>
      </c>
    </row>
    <row r="1761" spans="1:14" s="27" customFormat="1" hidden="1" x14ac:dyDescent="0.25">
      <c r="A1761" s="56"/>
      <c r="B1761" s="22"/>
      <c r="C1761" s="22"/>
      <c r="D1761" s="9"/>
      <c r="E1761" s="41"/>
      <c r="F1761" s="41"/>
      <c r="G1761" s="41"/>
      <c r="H1761" s="41"/>
      <c r="I1761" s="41"/>
      <c r="J1761" s="5" t="e">
        <f t="shared" si="622"/>
        <v>#DIV/0!</v>
      </c>
      <c r="K1761" s="5" t="e">
        <f t="shared" si="623"/>
        <v>#DIV/0!</v>
      </c>
      <c r="L1761" s="5" t="e">
        <f t="shared" si="624"/>
        <v>#DIV/0!</v>
      </c>
      <c r="M1761" s="20"/>
      <c r="N1761" s="19">
        <f t="shared" si="611"/>
        <v>0</v>
      </c>
    </row>
    <row r="1762" spans="1:14" s="27" customFormat="1" hidden="1" x14ac:dyDescent="0.25">
      <c r="A1762" s="56"/>
      <c r="B1762" s="75" t="s">
        <v>675</v>
      </c>
      <c r="C1762" s="75" t="s">
        <v>639</v>
      </c>
      <c r="D1762" s="9" t="s">
        <v>2</v>
      </c>
      <c r="E1762" s="41">
        <f>E1763+E1764+E1765+E1766+E1767</f>
        <v>0</v>
      </c>
      <c r="F1762" s="41">
        <f>F1763+F1764+F1765+F1766+F1767</f>
        <v>0</v>
      </c>
      <c r="G1762" s="41">
        <f t="shared" ref="G1762:H1762" si="632">G1763+G1764+G1765+G1766+G1767</f>
        <v>0</v>
      </c>
      <c r="H1762" s="41">
        <f t="shared" si="632"/>
        <v>0</v>
      </c>
      <c r="I1762" s="41"/>
      <c r="J1762" s="5" t="e">
        <f t="shared" si="622"/>
        <v>#DIV/0!</v>
      </c>
      <c r="K1762" s="5" t="e">
        <f t="shared" si="623"/>
        <v>#DIV/0!</v>
      </c>
      <c r="L1762" s="5" t="e">
        <f t="shared" si="624"/>
        <v>#DIV/0!</v>
      </c>
      <c r="M1762" s="20"/>
      <c r="N1762" s="19">
        <f t="shared" si="611"/>
        <v>0</v>
      </c>
    </row>
    <row r="1763" spans="1:14" s="27" customFormat="1" hidden="1" x14ac:dyDescent="0.25">
      <c r="A1763" s="56"/>
      <c r="B1763" s="76"/>
      <c r="C1763" s="76"/>
      <c r="D1763" s="9" t="s">
        <v>46</v>
      </c>
      <c r="E1763" s="41">
        <v>0</v>
      </c>
      <c r="F1763" s="41">
        <v>0</v>
      </c>
      <c r="G1763" s="41">
        <v>0</v>
      </c>
      <c r="H1763" s="41">
        <v>0</v>
      </c>
      <c r="I1763" s="41"/>
      <c r="J1763" s="5" t="e">
        <f t="shared" si="622"/>
        <v>#DIV/0!</v>
      </c>
      <c r="K1763" s="5" t="e">
        <f t="shared" si="623"/>
        <v>#DIV/0!</v>
      </c>
      <c r="L1763" s="5" t="e">
        <f t="shared" si="624"/>
        <v>#DIV/0!</v>
      </c>
      <c r="M1763" s="20"/>
      <c r="N1763" s="19">
        <f t="shared" si="611"/>
        <v>0</v>
      </c>
    </row>
    <row r="1764" spans="1:14" s="27" customFormat="1" hidden="1" x14ac:dyDescent="0.25">
      <c r="A1764" s="56"/>
      <c r="B1764" s="76"/>
      <c r="C1764" s="76"/>
      <c r="D1764" s="9" t="s">
        <v>256</v>
      </c>
      <c r="E1764" s="41">
        <v>0</v>
      </c>
      <c r="F1764" s="41">
        <v>0</v>
      </c>
      <c r="G1764" s="41">
        <v>0</v>
      </c>
      <c r="H1764" s="41">
        <v>0</v>
      </c>
      <c r="I1764" s="41">
        <v>0</v>
      </c>
      <c r="J1764" s="5" t="e">
        <f t="shared" si="622"/>
        <v>#DIV/0!</v>
      </c>
      <c r="K1764" s="5" t="e">
        <f t="shared" si="623"/>
        <v>#DIV/0!</v>
      </c>
      <c r="L1764" s="5" t="e">
        <f t="shared" si="624"/>
        <v>#DIV/0!</v>
      </c>
      <c r="M1764" s="20"/>
      <c r="N1764" s="19">
        <f t="shared" si="611"/>
        <v>0</v>
      </c>
    </row>
    <row r="1765" spans="1:14" s="27" customFormat="1" hidden="1" x14ac:dyDescent="0.25">
      <c r="A1765" s="56"/>
      <c r="B1765" s="76"/>
      <c r="C1765" s="76"/>
      <c r="D1765" s="9" t="s">
        <v>5</v>
      </c>
      <c r="E1765" s="41">
        <v>0</v>
      </c>
      <c r="F1765" s="41">
        <v>0</v>
      </c>
      <c r="G1765" s="41">
        <v>0</v>
      </c>
      <c r="H1765" s="41">
        <v>0</v>
      </c>
      <c r="I1765" s="41">
        <v>0</v>
      </c>
      <c r="J1765" s="5" t="e">
        <f t="shared" si="622"/>
        <v>#DIV/0!</v>
      </c>
      <c r="K1765" s="5" t="e">
        <f t="shared" si="623"/>
        <v>#DIV/0!</v>
      </c>
      <c r="L1765" s="5" t="e">
        <f t="shared" si="624"/>
        <v>#DIV/0!</v>
      </c>
      <c r="M1765" s="20"/>
      <c r="N1765" s="19">
        <f t="shared" si="611"/>
        <v>0</v>
      </c>
    </row>
    <row r="1766" spans="1:14" s="27" customFormat="1" hidden="1" x14ac:dyDescent="0.25">
      <c r="A1766" s="56"/>
      <c r="B1766" s="77"/>
      <c r="C1766" s="77"/>
      <c r="D1766" s="9" t="s">
        <v>138</v>
      </c>
      <c r="E1766" s="41">
        <v>0</v>
      </c>
      <c r="F1766" s="41">
        <v>0</v>
      </c>
      <c r="G1766" s="41">
        <v>0</v>
      </c>
      <c r="H1766" s="41">
        <v>0</v>
      </c>
      <c r="I1766" s="41">
        <v>0</v>
      </c>
      <c r="J1766" s="5" t="e">
        <f t="shared" si="622"/>
        <v>#DIV/0!</v>
      </c>
      <c r="K1766" s="5" t="e">
        <f t="shared" si="623"/>
        <v>#DIV/0!</v>
      </c>
      <c r="L1766" s="5" t="e">
        <f t="shared" si="624"/>
        <v>#DIV/0!</v>
      </c>
      <c r="M1766" s="20"/>
      <c r="N1766" s="19">
        <f t="shared" si="611"/>
        <v>0</v>
      </c>
    </row>
    <row r="1767" spans="1:14" s="27" customFormat="1" hidden="1" x14ac:dyDescent="0.25">
      <c r="A1767" s="56"/>
      <c r="B1767" s="22"/>
      <c r="C1767" s="22"/>
      <c r="D1767" s="9"/>
      <c r="E1767" s="41"/>
      <c r="F1767" s="41"/>
      <c r="G1767" s="41"/>
      <c r="H1767" s="41"/>
      <c r="I1767" s="41"/>
      <c r="J1767" s="5" t="e">
        <f t="shared" si="622"/>
        <v>#DIV/0!</v>
      </c>
      <c r="K1767" s="5" t="e">
        <f t="shared" si="623"/>
        <v>#DIV/0!</v>
      </c>
      <c r="L1767" s="5" t="e">
        <f t="shared" si="624"/>
        <v>#DIV/0!</v>
      </c>
      <c r="M1767" s="20"/>
      <c r="N1767" s="19">
        <f t="shared" si="611"/>
        <v>0</v>
      </c>
    </row>
    <row r="1768" spans="1:14" s="27" customFormat="1" hidden="1" x14ac:dyDescent="0.25">
      <c r="A1768" s="56"/>
      <c r="B1768" s="75" t="s">
        <v>676</v>
      </c>
      <c r="C1768" s="75" t="s">
        <v>178</v>
      </c>
      <c r="D1768" s="9" t="s">
        <v>2</v>
      </c>
      <c r="E1768" s="41">
        <f>E1769+E1770+E1771+E1772+E1773</f>
        <v>0</v>
      </c>
      <c r="F1768" s="41">
        <f>F1769+F1770+F1771+F1772+F1773</f>
        <v>0</v>
      </c>
      <c r="G1768" s="41">
        <f t="shared" ref="G1768:I1768" si="633">G1769+G1770+G1771+G1772+G1773</f>
        <v>0</v>
      </c>
      <c r="H1768" s="41">
        <f t="shared" si="633"/>
        <v>0</v>
      </c>
      <c r="I1768" s="41">
        <f t="shared" si="633"/>
        <v>0</v>
      </c>
      <c r="J1768" s="5" t="e">
        <f t="shared" si="622"/>
        <v>#DIV/0!</v>
      </c>
      <c r="K1768" s="5" t="e">
        <f t="shared" si="623"/>
        <v>#DIV/0!</v>
      </c>
      <c r="L1768" s="5" t="e">
        <f t="shared" si="624"/>
        <v>#DIV/0!</v>
      </c>
      <c r="M1768" s="20"/>
      <c r="N1768" s="19">
        <f t="shared" si="611"/>
        <v>0</v>
      </c>
    </row>
    <row r="1769" spans="1:14" s="27" customFormat="1" hidden="1" x14ac:dyDescent="0.25">
      <c r="A1769" s="56"/>
      <c r="B1769" s="76"/>
      <c r="C1769" s="76"/>
      <c r="D1769" s="9" t="s">
        <v>46</v>
      </c>
      <c r="E1769" s="41">
        <v>0</v>
      </c>
      <c r="F1769" s="41">
        <v>0</v>
      </c>
      <c r="G1769" s="41">
        <v>0</v>
      </c>
      <c r="H1769" s="41">
        <v>0</v>
      </c>
      <c r="I1769" s="41">
        <v>0</v>
      </c>
      <c r="J1769" s="5" t="e">
        <f t="shared" si="622"/>
        <v>#DIV/0!</v>
      </c>
      <c r="K1769" s="5" t="e">
        <f t="shared" si="623"/>
        <v>#DIV/0!</v>
      </c>
      <c r="L1769" s="5" t="e">
        <f t="shared" si="624"/>
        <v>#DIV/0!</v>
      </c>
      <c r="M1769" s="20"/>
      <c r="N1769" s="19">
        <f t="shared" si="611"/>
        <v>0</v>
      </c>
    </row>
    <row r="1770" spans="1:14" s="27" customFormat="1" hidden="1" x14ac:dyDescent="0.25">
      <c r="A1770" s="56"/>
      <c r="B1770" s="76"/>
      <c r="C1770" s="76"/>
      <c r="D1770" s="9" t="s">
        <v>256</v>
      </c>
      <c r="E1770" s="41">
        <v>0</v>
      </c>
      <c r="F1770" s="41">
        <v>0</v>
      </c>
      <c r="G1770" s="41">
        <v>0</v>
      </c>
      <c r="H1770" s="41">
        <v>0</v>
      </c>
      <c r="I1770" s="41">
        <v>0</v>
      </c>
      <c r="J1770" s="5" t="e">
        <f t="shared" si="622"/>
        <v>#DIV/0!</v>
      </c>
      <c r="K1770" s="5" t="e">
        <f t="shared" si="623"/>
        <v>#DIV/0!</v>
      </c>
      <c r="L1770" s="5" t="e">
        <f t="shared" si="624"/>
        <v>#DIV/0!</v>
      </c>
      <c r="M1770" s="20"/>
      <c r="N1770" s="19">
        <f t="shared" si="611"/>
        <v>0</v>
      </c>
    </row>
    <row r="1771" spans="1:14" s="27" customFormat="1" hidden="1" x14ac:dyDescent="0.25">
      <c r="A1771" s="56"/>
      <c r="B1771" s="76"/>
      <c r="C1771" s="76"/>
      <c r="D1771" s="9" t="s">
        <v>5</v>
      </c>
      <c r="E1771" s="41">
        <v>0</v>
      </c>
      <c r="F1771" s="41">
        <v>0</v>
      </c>
      <c r="G1771" s="41">
        <v>0</v>
      </c>
      <c r="H1771" s="41">
        <v>0</v>
      </c>
      <c r="I1771" s="41">
        <v>0</v>
      </c>
      <c r="J1771" s="5" t="e">
        <f t="shared" si="622"/>
        <v>#DIV/0!</v>
      </c>
      <c r="K1771" s="5" t="e">
        <f t="shared" si="623"/>
        <v>#DIV/0!</v>
      </c>
      <c r="L1771" s="5" t="e">
        <f t="shared" si="624"/>
        <v>#DIV/0!</v>
      </c>
      <c r="M1771" s="20"/>
      <c r="N1771" s="19">
        <f t="shared" si="611"/>
        <v>0</v>
      </c>
    </row>
    <row r="1772" spans="1:14" s="27" customFormat="1" hidden="1" x14ac:dyDescent="0.25">
      <c r="A1772" s="56"/>
      <c r="B1772" s="77"/>
      <c r="C1772" s="77"/>
      <c r="D1772" s="9" t="s">
        <v>138</v>
      </c>
      <c r="E1772" s="41">
        <v>0</v>
      </c>
      <c r="F1772" s="41">
        <v>0</v>
      </c>
      <c r="G1772" s="41">
        <v>0</v>
      </c>
      <c r="H1772" s="41">
        <v>0</v>
      </c>
      <c r="I1772" s="41">
        <v>0</v>
      </c>
      <c r="J1772" s="5" t="e">
        <f t="shared" si="622"/>
        <v>#DIV/0!</v>
      </c>
      <c r="K1772" s="5" t="e">
        <f t="shared" si="623"/>
        <v>#DIV/0!</v>
      </c>
      <c r="L1772" s="5" t="e">
        <f t="shared" si="624"/>
        <v>#DIV/0!</v>
      </c>
      <c r="M1772" s="20"/>
      <c r="N1772" s="19">
        <f t="shared" si="611"/>
        <v>0</v>
      </c>
    </row>
    <row r="1773" spans="1:14" s="27" customFormat="1" hidden="1" x14ac:dyDescent="0.25">
      <c r="A1773" s="56"/>
      <c r="B1773" s="22"/>
      <c r="C1773" s="22"/>
      <c r="D1773" s="9"/>
      <c r="E1773" s="41"/>
      <c r="F1773" s="41"/>
      <c r="G1773" s="41"/>
      <c r="H1773" s="41"/>
      <c r="I1773" s="41"/>
      <c r="J1773" s="5" t="e">
        <f t="shared" si="622"/>
        <v>#DIV/0!</v>
      </c>
      <c r="K1773" s="5" t="e">
        <f t="shared" si="623"/>
        <v>#DIV/0!</v>
      </c>
      <c r="L1773" s="5" t="e">
        <f t="shared" si="624"/>
        <v>#DIV/0!</v>
      </c>
      <c r="M1773" s="20"/>
      <c r="N1773" s="19">
        <f t="shared" si="611"/>
        <v>0</v>
      </c>
    </row>
    <row r="1774" spans="1:14" s="27" customFormat="1" hidden="1" x14ac:dyDescent="0.25">
      <c r="A1774" s="56"/>
      <c r="B1774" s="75" t="s">
        <v>677</v>
      </c>
      <c r="C1774" s="75" t="s">
        <v>178</v>
      </c>
      <c r="D1774" s="9" t="s">
        <v>2</v>
      </c>
      <c r="E1774" s="41">
        <f>E1775+E1776+E1777+E1778+E1779</f>
        <v>0</v>
      </c>
      <c r="F1774" s="41">
        <f>F1775+F1776+F1777+F1778+F1779</f>
        <v>0</v>
      </c>
      <c r="G1774" s="41">
        <f t="shared" ref="G1774:I1774" si="634">G1775+G1776+G1777+G1778+G1779</f>
        <v>0</v>
      </c>
      <c r="H1774" s="41">
        <f t="shared" si="634"/>
        <v>0</v>
      </c>
      <c r="I1774" s="41">
        <f t="shared" si="634"/>
        <v>0</v>
      </c>
      <c r="J1774" s="5" t="e">
        <f t="shared" si="622"/>
        <v>#DIV/0!</v>
      </c>
      <c r="K1774" s="5" t="e">
        <f t="shared" si="623"/>
        <v>#DIV/0!</v>
      </c>
      <c r="L1774" s="5" t="e">
        <f t="shared" si="624"/>
        <v>#DIV/0!</v>
      </c>
      <c r="M1774" s="20"/>
      <c r="N1774" s="19">
        <f t="shared" si="611"/>
        <v>0</v>
      </c>
    </row>
    <row r="1775" spans="1:14" s="27" customFormat="1" hidden="1" x14ac:dyDescent="0.25">
      <c r="A1775" s="56"/>
      <c r="B1775" s="76"/>
      <c r="C1775" s="76"/>
      <c r="D1775" s="9" t="s">
        <v>46</v>
      </c>
      <c r="E1775" s="41">
        <v>0</v>
      </c>
      <c r="F1775" s="41">
        <v>0</v>
      </c>
      <c r="G1775" s="41">
        <v>0</v>
      </c>
      <c r="H1775" s="41">
        <v>0</v>
      </c>
      <c r="I1775" s="41">
        <v>0</v>
      </c>
      <c r="J1775" s="5" t="e">
        <f t="shared" si="622"/>
        <v>#DIV/0!</v>
      </c>
      <c r="K1775" s="5" t="e">
        <f t="shared" si="623"/>
        <v>#DIV/0!</v>
      </c>
      <c r="L1775" s="5" t="e">
        <f t="shared" si="624"/>
        <v>#DIV/0!</v>
      </c>
      <c r="M1775" s="20"/>
      <c r="N1775" s="19">
        <f t="shared" si="611"/>
        <v>0</v>
      </c>
    </row>
    <row r="1776" spans="1:14" s="27" customFormat="1" hidden="1" x14ac:dyDescent="0.25">
      <c r="A1776" s="56"/>
      <c r="B1776" s="76"/>
      <c r="C1776" s="76"/>
      <c r="D1776" s="9" t="s">
        <v>256</v>
      </c>
      <c r="E1776" s="41">
        <v>0</v>
      </c>
      <c r="F1776" s="41">
        <v>0</v>
      </c>
      <c r="G1776" s="41">
        <v>0</v>
      </c>
      <c r="H1776" s="41">
        <v>0</v>
      </c>
      <c r="I1776" s="41">
        <v>0</v>
      </c>
      <c r="J1776" s="5" t="e">
        <f t="shared" si="622"/>
        <v>#DIV/0!</v>
      </c>
      <c r="K1776" s="5" t="e">
        <f t="shared" si="623"/>
        <v>#DIV/0!</v>
      </c>
      <c r="L1776" s="5" t="e">
        <f t="shared" si="624"/>
        <v>#DIV/0!</v>
      </c>
      <c r="M1776" s="20"/>
      <c r="N1776" s="19">
        <f t="shared" si="611"/>
        <v>0</v>
      </c>
    </row>
    <row r="1777" spans="1:14" s="27" customFormat="1" hidden="1" x14ac:dyDescent="0.25">
      <c r="A1777" s="56"/>
      <c r="B1777" s="76"/>
      <c r="C1777" s="76"/>
      <c r="D1777" s="9" t="s">
        <v>5</v>
      </c>
      <c r="E1777" s="41">
        <v>0</v>
      </c>
      <c r="F1777" s="41">
        <v>0</v>
      </c>
      <c r="G1777" s="41">
        <v>0</v>
      </c>
      <c r="H1777" s="41">
        <v>0</v>
      </c>
      <c r="I1777" s="41">
        <v>0</v>
      </c>
      <c r="J1777" s="5" t="e">
        <f t="shared" si="622"/>
        <v>#DIV/0!</v>
      </c>
      <c r="K1777" s="5" t="e">
        <f t="shared" si="623"/>
        <v>#DIV/0!</v>
      </c>
      <c r="L1777" s="5" t="e">
        <f t="shared" si="624"/>
        <v>#DIV/0!</v>
      </c>
      <c r="M1777" s="20"/>
      <c r="N1777" s="19">
        <f t="shared" si="611"/>
        <v>0</v>
      </c>
    </row>
    <row r="1778" spans="1:14" s="27" customFormat="1" hidden="1" x14ac:dyDescent="0.25">
      <c r="A1778" s="56"/>
      <c r="B1778" s="77"/>
      <c r="C1778" s="77"/>
      <c r="D1778" s="9" t="s">
        <v>138</v>
      </c>
      <c r="E1778" s="41">
        <v>0</v>
      </c>
      <c r="F1778" s="41">
        <v>0</v>
      </c>
      <c r="G1778" s="41">
        <v>0</v>
      </c>
      <c r="H1778" s="41">
        <v>0</v>
      </c>
      <c r="I1778" s="41">
        <v>0</v>
      </c>
      <c r="J1778" s="5" t="e">
        <f t="shared" si="622"/>
        <v>#DIV/0!</v>
      </c>
      <c r="K1778" s="5" t="e">
        <f t="shared" si="623"/>
        <v>#DIV/0!</v>
      </c>
      <c r="L1778" s="5" t="e">
        <f t="shared" si="624"/>
        <v>#DIV/0!</v>
      </c>
      <c r="M1778" s="20"/>
      <c r="N1778" s="19">
        <f t="shared" si="611"/>
        <v>0</v>
      </c>
    </row>
    <row r="1779" spans="1:14" s="27" customFormat="1" hidden="1" x14ac:dyDescent="0.25">
      <c r="A1779" s="56"/>
      <c r="B1779" s="22"/>
      <c r="C1779" s="22"/>
      <c r="D1779" s="9"/>
      <c r="E1779" s="41"/>
      <c r="F1779" s="41"/>
      <c r="G1779" s="41"/>
      <c r="H1779" s="41"/>
      <c r="I1779" s="41"/>
      <c r="J1779" s="5" t="e">
        <f t="shared" si="622"/>
        <v>#DIV/0!</v>
      </c>
      <c r="K1779" s="5" t="e">
        <f t="shared" si="623"/>
        <v>#DIV/0!</v>
      </c>
      <c r="L1779" s="5" t="e">
        <f t="shared" si="624"/>
        <v>#DIV/0!</v>
      </c>
      <c r="M1779" s="20"/>
      <c r="N1779" s="19">
        <f t="shared" si="611"/>
        <v>0</v>
      </c>
    </row>
    <row r="1780" spans="1:14" s="27" customFormat="1" hidden="1" x14ac:dyDescent="0.25">
      <c r="A1780" s="56"/>
      <c r="B1780" s="100" t="s">
        <v>678</v>
      </c>
      <c r="C1780" s="75"/>
      <c r="D1780" s="9" t="s">
        <v>2</v>
      </c>
      <c r="E1780" s="41">
        <f t="shared" ref="E1780:H1784" si="635">E1787+E1793</f>
        <v>0</v>
      </c>
      <c r="F1780" s="41">
        <f t="shared" si="635"/>
        <v>0</v>
      </c>
      <c r="G1780" s="41">
        <f t="shared" si="635"/>
        <v>0</v>
      </c>
      <c r="H1780" s="41">
        <f t="shared" si="635"/>
        <v>0</v>
      </c>
      <c r="I1780" s="41"/>
      <c r="J1780" s="5" t="e">
        <f t="shared" si="622"/>
        <v>#DIV/0!</v>
      </c>
      <c r="K1780" s="5" t="e">
        <f t="shared" si="623"/>
        <v>#DIV/0!</v>
      </c>
      <c r="L1780" s="5" t="e">
        <f t="shared" si="624"/>
        <v>#DIV/0!</v>
      </c>
      <c r="M1780" s="20"/>
      <c r="N1780" s="19">
        <f t="shared" si="611"/>
        <v>0</v>
      </c>
    </row>
    <row r="1781" spans="1:14" s="27" customFormat="1" hidden="1" x14ac:dyDescent="0.25">
      <c r="A1781" s="56"/>
      <c r="B1781" s="101"/>
      <c r="C1781" s="76"/>
      <c r="D1781" s="9" t="s">
        <v>46</v>
      </c>
      <c r="E1781" s="41">
        <f t="shared" si="635"/>
        <v>0</v>
      </c>
      <c r="F1781" s="41">
        <f t="shared" si="635"/>
        <v>0</v>
      </c>
      <c r="G1781" s="41">
        <f t="shared" si="635"/>
        <v>0</v>
      </c>
      <c r="H1781" s="41">
        <f t="shared" si="635"/>
        <v>0</v>
      </c>
      <c r="I1781" s="41"/>
      <c r="J1781" s="5" t="e">
        <f t="shared" si="622"/>
        <v>#DIV/0!</v>
      </c>
      <c r="K1781" s="5" t="e">
        <f t="shared" si="623"/>
        <v>#DIV/0!</v>
      </c>
      <c r="L1781" s="5" t="e">
        <f t="shared" si="624"/>
        <v>#DIV/0!</v>
      </c>
      <c r="M1781" s="20"/>
      <c r="N1781" s="19">
        <f t="shared" si="611"/>
        <v>0</v>
      </c>
    </row>
    <row r="1782" spans="1:14" s="27" customFormat="1" hidden="1" x14ac:dyDescent="0.25">
      <c r="A1782" s="56"/>
      <c r="B1782" s="101"/>
      <c r="C1782" s="76"/>
      <c r="D1782" s="9" t="s">
        <v>256</v>
      </c>
      <c r="E1782" s="41">
        <f t="shared" si="635"/>
        <v>0</v>
      </c>
      <c r="F1782" s="41">
        <f t="shared" si="635"/>
        <v>0</v>
      </c>
      <c r="G1782" s="41">
        <f t="shared" si="635"/>
        <v>0</v>
      </c>
      <c r="H1782" s="41">
        <f t="shared" si="635"/>
        <v>0</v>
      </c>
      <c r="I1782" s="41"/>
      <c r="J1782" s="5" t="e">
        <f t="shared" si="622"/>
        <v>#DIV/0!</v>
      </c>
      <c r="K1782" s="5" t="e">
        <f t="shared" si="623"/>
        <v>#DIV/0!</v>
      </c>
      <c r="L1782" s="5" t="e">
        <f t="shared" si="624"/>
        <v>#DIV/0!</v>
      </c>
      <c r="M1782" s="20"/>
      <c r="N1782" s="19">
        <f t="shared" si="611"/>
        <v>0</v>
      </c>
    </row>
    <row r="1783" spans="1:14" s="27" customFormat="1" hidden="1" x14ac:dyDescent="0.25">
      <c r="A1783" s="56"/>
      <c r="B1783" s="101"/>
      <c r="C1783" s="76"/>
      <c r="D1783" s="9" t="s">
        <v>5</v>
      </c>
      <c r="E1783" s="41">
        <f t="shared" si="635"/>
        <v>0</v>
      </c>
      <c r="F1783" s="41">
        <f t="shared" si="635"/>
        <v>0</v>
      </c>
      <c r="G1783" s="41">
        <f t="shared" si="635"/>
        <v>0</v>
      </c>
      <c r="H1783" s="41">
        <f t="shared" si="635"/>
        <v>0</v>
      </c>
      <c r="I1783" s="41"/>
      <c r="J1783" s="5" t="e">
        <f t="shared" si="622"/>
        <v>#DIV/0!</v>
      </c>
      <c r="K1783" s="5" t="e">
        <f t="shared" si="623"/>
        <v>#DIV/0!</v>
      </c>
      <c r="L1783" s="5" t="e">
        <f t="shared" si="624"/>
        <v>#DIV/0!</v>
      </c>
      <c r="M1783" s="20"/>
      <c r="N1783" s="19">
        <f t="shared" si="611"/>
        <v>0</v>
      </c>
    </row>
    <row r="1784" spans="1:14" s="27" customFormat="1" hidden="1" x14ac:dyDescent="0.25">
      <c r="A1784" s="56"/>
      <c r="B1784" s="101"/>
      <c r="C1784" s="77"/>
      <c r="D1784" s="9" t="s">
        <v>138</v>
      </c>
      <c r="E1784" s="41">
        <f t="shared" si="635"/>
        <v>0</v>
      </c>
      <c r="F1784" s="41">
        <f t="shared" si="635"/>
        <v>0</v>
      </c>
      <c r="G1784" s="41">
        <f t="shared" si="635"/>
        <v>0</v>
      </c>
      <c r="H1784" s="41">
        <f t="shared" si="635"/>
        <v>0</v>
      </c>
      <c r="I1784" s="41"/>
      <c r="J1784" s="5" t="e">
        <f t="shared" si="622"/>
        <v>#DIV/0!</v>
      </c>
      <c r="K1784" s="5" t="e">
        <f t="shared" si="623"/>
        <v>#DIV/0!</v>
      </c>
      <c r="L1784" s="5" t="e">
        <f t="shared" si="624"/>
        <v>#DIV/0!</v>
      </c>
      <c r="M1784" s="20"/>
      <c r="N1784" s="19">
        <f t="shared" si="611"/>
        <v>0</v>
      </c>
    </row>
    <row r="1785" spans="1:14" s="27" customFormat="1" hidden="1" x14ac:dyDescent="0.25">
      <c r="A1785" s="56"/>
      <c r="B1785" s="101"/>
      <c r="C1785" s="22"/>
      <c r="D1785" s="9"/>
      <c r="E1785" s="41"/>
      <c r="F1785" s="41"/>
      <c r="G1785" s="41"/>
      <c r="H1785" s="41"/>
      <c r="I1785" s="41"/>
      <c r="J1785" s="5" t="e">
        <f t="shared" si="622"/>
        <v>#DIV/0!</v>
      </c>
      <c r="K1785" s="5" t="e">
        <f t="shared" si="623"/>
        <v>#DIV/0!</v>
      </c>
      <c r="L1785" s="5" t="e">
        <f t="shared" si="624"/>
        <v>#DIV/0!</v>
      </c>
      <c r="M1785" s="20"/>
      <c r="N1785" s="19">
        <f t="shared" si="611"/>
        <v>0</v>
      </c>
    </row>
    <row r="1786" spans="1:14" s="27" customFormat="1" ht="30" hidden="1" x14ac:dyDescent="0.25">
      <c r="A1786" s="56"/>
      <c r="B1786" s="101"/>
      <c r="C1786" s="22" t="s">
        <v>637</v>
      </c>
      <c r="D1786" s="9"/>
      <c r="E1786" s="41"/>
      <c r="F1786" s="41"/>
      <c r="G1786" s="41"/>
      <c r="H1786" s="41"/>
      <c r="I1786" s="41"/>
      <c r="J1786" s="5" t="e">
        <f t="shared" si="622"/>
        <v>#DIV/0!</v>
      </c>
      <c r="K1786" s="5" t="e">
        <f t="shared" si="623"/>
        <v>#DIV/0!</v>
      </c>
      <c r="L1786" s="5" t="e">
        <f t="shared" si="624"/>
        <v>#DIV/0!</v>
      </c>
      <c r="M1786" s="20"/>
      <c r="N1786" s="19">
        <f t="shared" si="611"/>
        <v>0</v>
      </c>
    </row>
    <row r="1787" spans="1:14" s="27" customFormat="1" hidden="1" x14ac:dyDescent="0.25">
      <c r="A1787" s="56"/>
      <c r="B1787" s="101"/>
      <c r="C1787" s="75" t="s">
        <v>668</v>
      </c>
      <c r="D1787" s="9" t="s">
        <v>2</v>
      </c>
      <c r="E1787" s="41">
        <v>0</v>
      </c>
      <c r="F1787" s="41">
        <v>0</v>
      </c>
      <c r="G1787" s="41">
        <v>0</v>
      </c>
      <c r="H1787" s="41">
        <v>0</v>
      </c>
      <c r="I1787" s="41"/>
      <c r="J1787" s="5" t="e">
        <f t="shared" si="622"/>
        <v>#DIV/0!</v>
      </c>
      <c r="K1787" s="5" t="e">
        <f t="shared" si="623"/>
        <v>#DIV/0!</v>
      </c>
      <c r="L1787" s="5" t="e">
        <f t="shared" si="624"/>
        <v>#DIV/0!</v>
      </c>
      <c r="M1787" s="20"/>
      <c r="N1787" s="19">
        <f t="shared" si="611"/>
        <v>0</v>
      </c>
    </row>
    <row r="1788" spans="1:14" s="27" customFormat="1" hidden="1" x14ac:dyDescent="0.25">
      <c r="A1788" s="56"/>
      <c r="B1788" s="101"/>
      <c r="C1788" s="76"/>
      <c r="D1788" s="9" t="s">
        <v>46</v>
      </c>
      <c r="E1788" s="41">
        <v>0</v>
      </c>
      <c r="F1788" s="41">
        <v>0</v>
      </c>
      <c r="G1788" s="41">
        <v>0</v>
      </c>
      <c r="H1788" s="41">
        <v>0</v>
      </c>
      <c r="I1788" s="41"/>
      <c r="J1788" s="5" t="e">
        <f t="shared" si="622"/>
        <v>#DIV/0!</v>
      </c>
      <c r="K1788" s="5" t="e">
        <f t="shared" si="623"/>
        <v>#DIV/0!</v>
      </c>
      <c r="L1788" s="5" t="e">
        <f t="shared" si="624"/>
        <v>#DIV/0!</v>
      </c>
      <c r="M1788" s="20"/>
      <c r="N1788" s="19">
        <f t="shared" si="611"/>
        <v>0</v>
      </c>
    </row>
    <row r="1789" spans="1:14" s="27" customFormat="1" hidden="1" x14ac:dyDescent="0.25">
      <c r="A1789" s="56"/>
      <c r="B1789" s="101"/>
      <c r="C1789" s="76"/>
      <c r="D1789" s="9" t="s">
        <v>256</v>
      </c>
      <c r="E1789" s="41">
        <v>0</v>
      </c>
      <c r="F1789" s="41">
        <v>0</v>
      </c>
      <c r="G1789" s="41">
        <v>0</v>
      </c>
      <c r="H1789" s="41">
        <v>0</v>
      </c>
      <c r="I1789" s="41">
        <v>0</v>
      </c>
      <c r="J1789" s="5" t="e">
        <f t="shared" si="622"/>
        <v>#DIV/0!</v>
      </c>
      <c r="K1789" s="5" t="e">
        <f t="shared" si="623"/>
        <v>#DIV/0!</v>
      </c>
      <c r="L1789" s="5" t="e">
        <f t="shared" si="624"/>
        <v>#DIV/0!</v>
      </c>
      <c r="M1789" s="20"/>
      <c r="N1789" s="19">
        <f t="shared" si="611"/>
        <v>0</v>
      </c>
    </row>
    <row r="1790" spans="1:14" s="27" customFormat="1" hidden="1" x14ac:dyDescent="0.25">
      <c r="A1790" s="56"/>
      <c r="B1790" s="101"/>
      <c r="C1790" s="76"/>
      <c r="D1790" s="9" t="s">
        <v>5</v>
      </c>
      <c r="E1790" s="41">
        <v>0</v>
      </c>
      <c r="F1790" s="41">
        <v>0</v>
      </c>
      <c r="G1790" s="41">
        <v>0</v>
      </c>
      <c r="H1790" s="41">
        <v>0</v>
      </c>
      <c r="I1790" s="41">
        <v>0</v>
      </c>
      <c r="J1790" s="5" t="e">
        <f t="shared" si="622"/>
        <v>#DIV/0!</v>
      </c>
      <c r="K1790" s="5" t="e">
        <f t="shared" si="623"/>
        <v>#DIV/0!</v>
      </c>
      <c r="L1790" s="5" t="e">
        <f t="shared" si="624"/>
        <v>#DIV/0!</v>
      </c>
      <c r="M1790" s="20"/>
      <c r="N1790" s="19">
        <f t="shared" si="611"/>
        <v>0</v>
      </c>
    </row>
    <row r="1791" spans="1:14" s="27" customFormat="1" hidden="1" x14ac:dyDescent="0.25">
      <c r="A1791" s="56"/>
      <c r="B1791" s="101"/>
      <c r="C1791" s="77"/>
      <c r="D1791" s="9" t="s">
        <v>138</v>
      </c>
      <c r="E1791" s="41">
        <v>0</v>
      </c>
      <c r="F1791" s="41">
        <v>0</v>
      </c>
      <c r="G1791" s="41">
        <v>0</v>
      </c>
      <c r="H1791" s="41">
        <v>0</v>
      </c>
      <c r="I1791" s="41">
        <v>0</v>
      </c>
      <c r="J1791" s="5" t="e">
        <f t="shared" si="622"/>
        <v>#DIV/0!</v>
      </c>
      <c r="K1791" s="5" t="e">
        <f t="shared" si="623"/>
        <v>#DIV/0!</v>
      </c>
      <c r="L1791" s="5" t="e">
        <f t="shared" si="624"/>
        <v>#DIV/0!</v>
      </c>
      <c r="M1791" s="20"/>
      <c r="N1791" s="19">
        <f t="shared" si="611"/>
        <v>0</v>
      </c>
    </row>
    <row r="1792" spans="1:14" s="27" customFormat="1" hidden="1" x14ac:dyDescent="0.25">
      <c r="A1792" s="56"/>
      <c r="B1792" s="101"/>
      <c r="C1792" s="22"/>
      <c r="D1792" s="9"/>
      <c r="E1792" s="41"/>
      <c r="F1792" s="41"/>
      <c r="G1792" s="41"/>
      <c r="H1792" s="41"/>
      <c r="I1792" s="41"/>
      <c r="J1792" s="5" t="e">
        <f t="shared" si="622"/>
        <v>#DIV/0!</v>
      </c>
      <c r="K1792" s="5" t="e">
        <f t="shared" si="623"/>
        <v>#DIV/0!</v>
      </c>
      <c r="L1792" s="5" t="e">
        <f t="shared" si="624"/>
        <v>#DIV/0!</v>
      </c>
      <c r="M1792" s="20"/>
      <c r="N1792" s="19">
        <f t="shared" si="611"/>
        <v>0</v>
      </c>
    </row>
    <row r="1793" spans="1:14" s="27" customFormat="1" hidden="1" x14ac:dyDescent="0.25">
      <c r="A1793" s="56"/>
      <c r="B1793" s="101"/>
      <c r="C1793" s="75" t="s">
        <v>485</v>
      </c>
      <c r="D1793" s="9" t="s">
        <v>2</v>
      </c>
      <c r="E1793" s="41">
        <f>E1794+E1795+E1796+E1797</f>
        <v>0</v>
      </c>
      <c r="F1793" s="41">
        <f>F1794+F1795+F1796+F1797</f>
        <v>0</v>
      </c>
      <c r="G1793" s="41">
        <f t="shared" ref="G1793:I1793" si="636">G1794+G1795+G1796+G1797</f>
        <v>0</v>
      </c>
      <c r="H1793" s="41">
        <f t="shared" si="636"/>
        <v>0</v>
      </c>
      <c r="I1793" s="41">
        <f t="shared" si="636"/>
        <v>0</v>
      </c>
      <c r="J1793" s="5" t="e">
        <f t="shared" si="622"/>
        <v>#DIV/0!</v>
      </c>
      <c r="K1793" s="5" t="e">
        <f t="shared" si="623"/>
        <v>#DIV/0!</v>
      </c>
      <c r="L1793" s="5" t="e">
        <f t="shared" si="624"/>
        <v>#DIV/0!</v>
      </c>
      <c r="M1793" s="20"/>
      <c r="N1793" s="19">
        <f t="shared" ref="N1793:N1816" si="637">G1793-H1793</f>
        <v>0</v>
      </c>
    </row>
    <row r="1794" spans="1:14" s="27" customFormat="1" hidden="1" x14ac:dyDescent="0.25">
      <c r="A1794" s="56"/>
      <c r="B1794" s="101"/>
      <c r="C1794" s="76"/>
      <c r="D1794" s="9" t="s">
        <v>46</v>
      </c>
      <c r="E1794" s="41">
        <v>0</v>
      </c>
      <c r="F1794" s="41">
        <v>0</v>
      </c>
      <c r="G1794" s="41">
        <v>0</v>
      </c>
      <c r="H1794" s="41">
        <v>0</v>
      </c>
      <c r="I1794" s="41">
        <v>0</v>
      </c>
      <c r="J1794" s="5" t="e">
        <f t="shared" si="622"/>
        <v>#DIV/0!</v>
      </c>
      <c r="K1794" s="5" t="e">
        <f t="shared" si="623"/>
        <v>#DIV/0!</v>
      </c>
      <c r="L1794" s="5" t="e">
        <f t="shared" si="624"/>
        <v>#DIV/0!</v>
      </c>
      <c r="M1794" s="20"/>
      <c r="N1794" s="19">
        <f t="shared" si="637"/>
        <v>0</v>
      </c>
    </row>
    <row r="1795" spans="1:14" s="27" customFormat="1" hidden="1" x14ac:dyDescent="0.25">
      <c r="A1795" s="56"/>
      <c r="B1795" s="101"/>
      <c r="C1795" s="76"/>
      <c r="D1795" s="9" t="s">
        <v>256</v>
      </c>
      <c r="E1795" s="41">
        <v>0</v>
      </c>
      <c r="F1795" s="41">
        <v>0</v>
      </c>
      <c r="G1795" s="41">
        <v>0</v>
      </c>
      <c r="H1795" s="41">
        <v>0</v>
      </c>
      <c r="I1795" s="41">
        <v>0</v>
      </c>
      <c r="J1795" s="5" t="e">
        <f t="shared" si="622"/>
        <v>#DIV/0!</v>
      </c>
      <c r="K1795" s="5" t="e">
        <f t="shared" si="623"/>
        <v>#DIV/0!</v>
      </c>
      <c r="L1795" s="5" t="e">
        <f t="shared" si="624"/>
        <v>#DIV/0!</v>
      </c>
      <c r="M1795" s="20"/>
      <c r="N1795" s="19">
        <f t="shared" si="637"/>
        <v>0</v>
      </c>
    </row>
    <row r="1796" spans="1:14" s="27" customFormat="1" hidden="1" x14ac:dyDescent="0.25">
      <c r="A1796" s="56"/>
      <c r="B1796" s="101"/>
      <c r="C1796" s="76"/>
      <c r="D1796" s="9" t="s">
        <v>5</v>
      </c>
      <c r="E1796" s="41">
        <v>0</v>
      </c>
      <c r="F1796" s="41">
        <v>0</v>
      </c>
      <c r="G1796" s="41">
        <v>0</v>
      </c>
      <c r="H1796" s="41">
        <v>0</v>
      </c>
      <c r="I1796" s="41">
        <v>0</v>
      </c>
      <c r="J1796" s="5" t="e">
        <f t="shared" si="622"/>
        <v>#DIV/0!</v>
      </c>
      <c r="K1796" s="5" t="e">
        <f t="shared" si="623"/>
        <v>#DIV/0!</v>
      </c>
      <c r="L1796" s="5" t="e">
        <f t="shared" si="624"/>
        <v>#DIV/0!</v>
      </c>
      <c r="M1796" s="20"/>
      <c r="N1796" s="19">
        <f t="shared" si="637"/>
        <v>0</v>
      </c>
    </row>
    <row r="1797" spans="1:14" s="27" customFormat="1" hidden="1" x14ac:dyDescent="0.25">
      <c r="A1797" s="56"/>
      <c r="B1797" s="101"/>
      <c r="C1797" s="77"/>
      <c r="D1797" s="9" t="s">
        <v>138</v>
      </c>
      <c r="E1797" s="41">
        <v>0</v>
      </c>
      <c r="F1797" s="41">
        <v>0</v>
      </c>
      <c r="G1797" s="41">
        <v>0</v>
      </c>
      <c r="H1797" s="41">
        <v>0</v>
      </c>
      <c r="I1797" s="41">
        <v>0</v>
      </c>
      <c r="J1797" s="5" t="e">
        <f t="shared" si="622"/>
        <v>#DIV/0!</v>
      </c>
      <c r="K1797" s="5" t="e">
        <f t="shared" si="623"/>
        <v>#DIV/0!</v>
      </c>
      <c r="L1797" s="5" t="e">
        <f t="shared" si="624"/>
        <v>#DIV/0!</v>
      </c>
      <c r="M1797" s="20"/>
      <c r="N1797" s="19">
        <f t="shared" si="637"/>
        <v>0</v>
      </c>
    </row>
    <row r="1798" spans="1:14" s="27" customFormat="1" hidden="1" x14ac:dyDescent="0.25">
      <c r="A1798" s="56"/>
      <c r="B1798" s="101"/>
      <c r="C1798" s="75" t="s">
        <v>482</v>
      </c>
      <c r="D1798" s="9" t="s">
        <v>2</v>
      </c>
      <c r="E1798" s="41">
        <f>E1799+E1800+E1801+E1802</f>
        <v>0</v>
      </c>
      <c r="F1798" s="41">
        <f>F1799+F1800+F1801+F1802</f>
        <v>0</v>
      </c>
      <c r="G1798" s="41">
        <f t="shared" ref="G1798:I1798" si="638">G1799+G1800+G1801+G1802</f>
        <v>0</v>
      </c>
      <c r="H1798" s="41">
        <f t="shared" si="638"/>
        <v>0</v>
      </c>
      <c r="I1798" s="41">
        <f t="shared" si="638"/>
        <v>0</v>
      </c>
      <c r="J1798" s="5" t="e">
        <f t="shared" si="622"/>
        <v>#DIV/0!</v>
      </c>
      <c r="K1798" s="5" t="e">
        <f t="shared" si="623"/>
        <v>#DIV/0!</v>
      </c>
      <c r="L1798" s="5" t="e">
        <f t="shared" si="624"/>
        <v>#DIV/0!</v>
      </c>
      <c r="M1798" s="20"/>
      <c r="N1798" s="19">
        <f t="shared" si="637"/>
        <v>0</v>
      </c>
    </row>
    <row r="1799" spans="1:14" s="27" customFormat="1" hidden="1" x14ac:dyDescent="0.25">
      <c r="A1799" s="56"/>
      <c r="B1799" s="101"/>
      <c r="C1799" s="76"/>
      <c r="D1799" s="9" t="s">
        <v>46</v>
      </c>
      <c r="E1799" s="41">
        <v>0</v>
      </c>
      <c r="F1799" s="41">
        <v>0</v>
      </c>
      <c r="G1799" s="41">
        <v>0</v>
      </c>
      <c r="H1799" s="41">
        <v>0</v>
      </c>
      <c r="I1799" s="41">
        <v>0</v>
      </c>
      <c r="J1799" s="5" t="e">
        <f t="shared" si="622"/>
        <v>#DIV/0!</v>
      </c>
      <c r="K1799" s="5" t="e">
        <f t="shared" si="623"/>
        <v>#DIV/0!</v>
      </c>
      <c r="L1799" s="5" t="e">
        <f t="shared" si="624"/>
        <v>#DIV/0!</v>
      </c>
      <c r="M1799" s="20"/>
      <c r="N1799" s="19">
        <f t="shared" si="637"/>
        <v>0</v>
      </c>
    </row>
    <row r="1800" spans="1:14" s="27" customFormat="1" hidden="1" x14ac:dyDescent="0.25">
      <c r="A1800" s="56"/>
      <c r="B1800" s="101"/>
      <c r="C1800" s="76"/>
      <c r="D1800" s="9" t="s">
        <v>256</v>
      </c>
      <c r="E1800" s="41">
        <v>0</v>
      </c>
      <c r="F1800" s="41">
        <v>0</v>
      </c>
      <c r="G1800" s="41">
        <v>0</v>
      </c>
      <c r="H1800" s="41">
        <v>0</v>
      </c>
      <c r="I1800" s="41">
        <v>0</v>
      </c>
      <c r="J1800" s="5" t="e">
        <f t="shared" si="622"/>
        <v>#DIV/0!</v>
      </c>
      <c r="K1800" s="5" t="e">
        <f t="shared" si="623"/>
        <v>#DIV/0!</v>
      </c>
      <c r="L1800" s="5" t="e">
        <f t="shared" si="624"/>
        <v>#DIV/0!</v>
      </c>
      <c r="M1800" s="20"/>
      <c r="N1800" s="19">
        <f t="shared" si="637"/>
        <v>0</v>
      </c>
    </row>
    <row r="1801" spans="1:14" s="27" customFormat="1" hidden="1" x14ac:dyDescent="0.25">
      <c r="A1801" s="56"/>
      <c r="B1801" s="101"/>
      <c r="C1801" s="76"/>
      <c r="D1801" s="9" t="s">
        <v>5</v>
      </c>
      <c r="E1801" s="41">
        <v>0</v>
      </c>
      <c r="F1801" s="41">
        <v>0</v>
      </c>
      <c r="G1801" s="41">
        <v>0</v>
      </c>
      <c r="H1801" s="41">
        <v>0</v>
      </c>
      <c r="I1801" s="41">
        <v>0</v>
      </c>
      <c r="J1801" s="5" t="e">
        <f t="shared" ref="J1801:J1817" si="639">I1801/E1801*100</f>
        <v>#DIV/0!</v>
      </c>
      <c r="K1801" s="5" t="e">
        <f t="shared" ref="K1801:K1817" si="640">I1801/F1801*100</f>
        <v>#DIV/0!</v>
      </c>
      <c r="L1801" s="5" t="e">
        <f t="shared" ref="L1801:L1817" si="641">H1801/G1801*100</f>
        <v>#DIV/0!</v>
      </c>
      <c r="M1801" s="20"/>
      <c r="N1801" s="19">
        <f t="shared" si="637"/>
        <v>0</v>
      </c>
    </row>
    <row r="1802" spans="1:14" s="27" customFormat="1" hidden="1" x14ac:dyDescent="0.25">
      <c r="A1802" s="56"/>
      <c r="B1802" s="102"/>
      <c r="C1802" s="77"/>
      <c r="D1802" s="9" t="s">
        <v>138</v>
      </c>
      <c r="E1802" s="41">
        <v>0</v>
      </c>
      <c r="F1802" s="41">
        <v>0</v>
      </c>
      <c r="G1802" s="41">
        <v>0</v>
      </c>
      <c r="H1802" s="41">
        <v>0</v>
      </c>
      <c r="I1802" s="41">
        <v>0</v>
      </c>
      <c r="J1802" s="5" t="e">
        <f t="shared" si="639"/>
        <v>#DIV/0!</v>
      </c>
      <c r="K1802" s="5" t="e">
        <f t="shared" si="640"/>
        <v>#DIV/0!</v>
      </c>
      <c r="L1802" s="5" t="e">
        <f t="shared" si="641"/>
        <v>#DIV/0!</v>
      </c>
      <c r="M1802" s="20"/>
      <c r="N1802" s="19">
        <f t="shared" si="637"/>
        <v>0</v>
      </c>
    </row>
    <row r="1803" spans="1:14" s="27" customFormat="1" x14ac:dyDescent="0.25">
      <c r="A1803" s="56"/>
      <c r="B1803" s="22"/>
      <c r="C1803" s="22"/>
      <c r="D1803" s="9"/>
      <c r="E1803" s="41" t="e">
        <f t="shared" ref="E1803" ca="1" si="642">SUM(F1803:L1803)</f>
        <v>#DIV/0!</v>
      </c>
      <c r="F1803" s="41"/>
      <c r="G1803" s="41"/>
      <c r="H1803" s="41"/>
      <c r="I1803" s="41"/>
      <c r="J1803" s="5" t="e">
        <f t="shared" ca="1" si="639"/>
        <v>#DIV/0!</v>
      </c>
      <c r="K1803" s="5" t="e">
        <f t="shared" si="640"/>
        <v>#DIV/0!</v>
      </c>
      <c r="L1803" s="5" t="e">
        <f t="shared" si="641"/>
        <v>#DIV/0!</v>
      </c>
      <c r="M1803" s="20"/>
      <c r="N1803" s="19">
        <f t="shared" si="637"/>
        <v>0</v>
      </c>
    </row>
    <row r="1804" spans="1:14" s="27" customFormat="1" x14ac:dyDescent="0.25">
      <c r="A1804" s="91" t="s">
        <v>730</v>
      </c>
      <c r="B1804" s="75" t="s">
        <v>679</v>
      </c>
      <c r="C1804" s="75" t="s">
        <v>482</v>
      </c>
      <c r="D1804" s="9" t="s">
        <v>2</v>
      </c>
      <c r="E1804" s="41">
        <f>E1805+E1807+E1809+E1810</f>
        <v>90</v>
      </c>
      <c r="F1804" s="41">
        <f t="shared" ref="F1804:I1804" si="643">F1805+F1807+F1809+F1810</f>
        <v>90</v>
      </c>
      <c r="G1804" s="41">
        <f t="shared" si="643"/>
        <v>81</v>
      </c>
      <c r="H1804" s="41">
        <f t="shared" si="643"/>
        <v>64</v>
      </c>
      <c r="I1804" s="41">
        <f t="shared" si="643"/>
        <v>64</v>
      </c>
      <c r="J1804" s="5">
        <f t="shared" si="639"/>
        <v>71.111111111111114</v>
      </c>
      <c r="K1804" s="5">
        <f t="shared" si="640"/>
        <v>71.111111111111114</v>
      </c>
      <c r="L1804" s="5">
        <f t="shared" si="641"/>
        <v>79.012345679012341</v>
      </c>
      <c r="M1804" s="20"/>
      <c r="N1804" s="19">
        <f t="shared" si="637"/>
        <v>17</v>
      </c>
    </row>
    <row r="1805" spans="1:14" s="27" customFormat="1" x14ac:dyDescent="0.25">
      <c r="A1805" s="91"/>
      <c r="B1805" s="76"/>
      <c r="C1805" s="76"/>
      <c r="D1805" s="9" t="s">
        <v>46</v>
      </c>
      <c r="E1805" s="41">
        <f>E1812</f>
        <v>90</v>
      </c>
      <c r="F1805" s="41">
        <f t="shared" ref="F1805:I1805" si="644">F1812</f>
        <v>90</v>
      </c>
      <c r="G1805" s="41">
        <f t="shared" si="644"/>
        <v>81</v>
      </c>
      <c r="H1805" s="41">
        <f t="shared" si="644"/>
        <v>64</v>
      </c>
      <c r="I1805" s="41">
        <f t="shared" si="644"/>
        <v>64</v>
      </c>
      <c r="J1805" s="5">
        <f t="shared" si="639"/>
        <v>71.111111111111114</v>
      </c>
      <c r="K1805" s="5">
        <f t="shared" si="640"/>
        <v>71.111111111111114</v>
      </c>
      <c r="L1805" s="5">
        <f t="shared" si="641"/>
        <v>79.012345679012341</v>
      </c>
      <c r="M1805" s="20"/>
      <c r="N1805" s="19">
        <f t="shared" si="637"/>
        <v>17</v>
      </c>
    </row>
    <row r="1806" spans="1:14" s="27" customFormat="1" ht="30" x14ac:dyDescent="0.25">
      <c r="A1806" s="91"/>
      <c r="B1806" s="76"/>
      <c r="C1806" s="76"/>
      <c r="D1806" s="68" t="s">
        <v>759</v>
      </c>
      <c r="E1806" s="41"/>
      <c r="F1806" s="41"/>
      <c r="G1806" s="41"/>
      <c r="H1806" s="41"/>
      <c r="I1806" s="41"/>
      <c r="J1806" s="5"/>
      <c r="K1806" s="5"/>
      <c r="L1806" s="5"/>
      <c r="M1806" s="20"/>
      <c r="N1806" s="19"/>
    </row>
    <row r="1807" spans="1:14" s="27" customFormat="1" x14ac:dyDescent="0.25">
      <c r="A1807" s="91"/>
      <c r="B1807" s="76"/>
      <c r="C1807" s="76"/>
      <c r="D1807" s="68" t="s">
        <v>760</v>
      </c>
      <c r="E1807" s="41">
        <f t="shared" ref="E1807:I1807" si="645">E1814</f>
        <v>0</v>
      </c>
      <c r="F1807" s="41">
        <f t="shared" si="645"/>
        <v>0</v>
      </c>
      <c r="G1807" s="41">
        <f t="shared" si="645"/>
        <v>0</v>
      </c>
      <c r="H1807" s="41">
        <f t="shared" si="645"/>
        <v>0</v>
      </c>
      <c r="I1807" s="41">
        <f t="shared" si="645"/>
        <v>0</v>
      </c>
      <c r="J1807" s="5" t="e">
        <f t="shared" si="639"/>
        <v>#DIV/0!</v>
      </c>
      <c r="K1807" s="5" t="e">
        <f t="shared" si="640"/>
        <v>#DIV/0!</v>
      </c>
      <c r="L1807" s="5" t="e">
        <f t="shared" si="641"/>
        <v>#DIV/0!</v>
      </c>
      <c r="M1807" s="20"/>
      <c r="N1807" s="19">
        <f t="shared" si="637"/>
        <v>0</v>
      </c>
    </row>
    <row r="1808" spans="1:14" s="27" customFormat="1" ht="30" x14ac:dyDescent="0.25">
      <c r="A1808" s="91"/>
      <c r="B1808" s="76"/>
      <c r="C1808" s="76"/>
      <c r="D1808" s="68" t="s">
        <v>761</v>
      </c>
      <c r="E1808" s="41"/>
      <c r="F1808" s="41"/>
      <c r="G1808" s="41"/>
      <c r="H1808" s="41"/>
      <c r="I1808" s="41"/>
      <c r="J1808" s="5"/>
      <c r="K1808" s="5"/>
      <c r="L1808" s="5"/>
      <c r="M1808" s="20"/>
      <c r="N1808" s="19"/>
    </row>
    <row r="1809" spans="1:14" s="27" customFormat="1" x14ac:dyDescent="0.25">
      <c r="A1809" s="91"/>
      <c r="B1809" s="76"/>
      <c r="C1809" s="76"/>
      <c r="D1809" s="9" t="s">
        <v>5</v>
      </c>
      <c r="E1809" s="41">
        <f t="shared" ref="E1809:I1810" si="646">E1816</f>
        <v>0</v>
      </c>
      <c r="F1809" s="41">
        <f t="shared" si="646"/>
        <v>0</v>
      </c>
      <c r="G1809" s="41">
        <f t="shared" si="646"/>
        <v>0</v>
      </c>
      <c r="H1809" s="41">
        <f t="shared" si="646"/>
        <v>0</v>
      </c>
      <c r="I1809" s="41">
        <f t="shared" si="646"/>
        <v>0</v>
      </c>
      <c r="J1809" s="5" t="e">
        <f t="shared" si="639"/>
        <v>#DIV/0!</v>
      </c>
      <c r="K1809" s="5" t="e">
        <f t="shared" si="640"/>
        <v>#DIV/0!</v>
      </c>
      <c r="L1809" s="5" t="e">
        <f t="shared" si="641"/>
        <v>#DIV/0!</v>
      </c>
      <c r="M1809" s="20"/>
      <c r="N1809" s="19">
        <f t="shared" si="637"/>
        <v>0</v>
      </c>
    </row>
    <row r="1810" spans="1:14" s="27" customFormat="1" x14ac:dyDescent="0.25">
      <c r="A1810" s="91"/>
      <c r="B1810" s="77"/>
      <c r="C1810" s="77"/>
      <c r="D1810" s="9" t="s">
        <v>138</v>
      </c>
      <c r="E1810" s="41">
        <f t="shared" si="646"/>
        <v>0</v>
      </c>
      <c r="F1810" s="41">
        <f t="shared" si="646"/>
        <v>0</v>
      </c>
      <c r="G1810" s="41">
        <f t="shared" si="646"/>
        <v>0</v>
      </c>
      <c r="H1810" s="41">
        <f t="shared" si="646"/>
        <v>0</v>
      </c>
      <c r="I1810" s="41">
        <f t="shared" si="646"/>
        <v>0</v>
      </c>
      <c r="J1810" s="5" t="e">
        <f t="shared" si="639"/>
        <v>#DIV/0!</v>
      </c>
      <c r="K1810" s="5" t="e">
        <f t="shared" si="640"/>
        <v>#DIV/0!</v>
      </c>
      <c r="L1810" s="5" t="e">
        <f t="shared" si="641"/>
        <v>#DIV/0!</v>
      </c>
      <c r="M1810" s="20"/>
      <c r="N1810" s="19">
        <f t="shared" si="637"/>
        <v>0</v>
      </c>
    </row>
    <row r="1811" spans="1:14" s="7" customFormat="1" x14ac:dyDescent="0.25">
      <c r="A1811" s="91" t="s">
        <v>731</v>
      </c>
      <c r="B1811" s="71" t="s">
        <v>483</v>
      </c>
      <c r="C1811" s="94" t="s">
        <v>482</v>
      </c>
      <c r="D1811" s="68" t="s">
        <v>2</v>
      </c>
      <c r="E1811" s="1">
        <f>E1812+E1814+E1816+E1817</f>
        <v>90</v>
      </c>
      <c r="F1811" s="1">
        <f>F1812+F1814+F1816+F1817</f>
        <v>90</v>
      </c>
      <c r="G1811" s="1">
        <f>G1812+G1814+G1816+G1817</f>
        <v>81</v>
      </c>
      <c r="H1811" s="1">
        <f>H1812+H1814+H1816+H1817</f>
        <v>64</v>
      </c>
      <c r="I1811" s="1">
        <f>I1812+I1814+I1816+I1817</f>
        <v>64</v>
      </c>
      <c r="J1811" s="5">
        <f t="shared" si="639"/>
        <v>71.111111111111114</v>
      </c>
      <c r="K1811" s="5">
        <f t="shared" si="640"/>
        <v>71.111111111111114</v>
      </c>
      <c r="L1811" s="5">
        <f t="shared" si="641"/>
        <v>79.012345679012341</v>
      </c>
      <c r="M1811" s="20"/>
      <c r="N1811" s="19">
        <f t="shared" si="637"/>
        <v>17</v>
      </c>
    </row>
    <row r="1812" spans="1:14" s="7" customFormat="1" x14ac:dyDescent="0.25">
      <c r="A1812" s="91"/>
      <c r="B1812" s="71"/>
      <c r="C1812" s="94"/>
      <c r="D1812" s="68" t="s">
        <v>3</v>
      </c>
      <c r="E1812" s="33">
        <v>90</v>
      </c>
      <c r="F1812" s="33">
        <v>90</v>
      </c>
      <c r="G1812" s="1">
        <v>81</v>
      </c>
      <c r="H1812" s="1">
        <v>64</v>
      </c>
      <c r="I1812" s="1">
        <v>64</v>
      </c>
      <c r="J1812" s="5">
        <f t="shared" si="639"/>
        <v>71.111111111111114</v>
      </c>
      <c r="K1812" s="5">
        <f t="shared" si="640"/>
        <v>71.111111111111114</v>
      </c>
      <c r="L1812" s="5">
        <f t="shared" si="641"/>
        <v>79.012345679012341</v>
      </c>
      <c r="M1812" s="20"/>
      <c r="N1812" s="19">
        <f t="shared" si="637"/>
        <v>17</v>
      </c>
    </row>
    <row r="1813" spans="1:14" s="7" customFormat="1" ht="30" x14ac:dyDescent="0.25">
      <c r="A1813" s="91"/>
      <c r="B1813" s="71"/>
      <c r="C1813" s="94"/>
      <c r="D1813" s="68" t="s">
        <v>759</v>
      </c>
      <c r="E1813" s="33"/>
      <c r="F1813" s="33"/>
      <c r="G1813" s="1"/>
      <c r="H1813" s="1"/>
      <c r="I1813" s="1"/>
      <c r="J1813" s="5"/>
      <c r="K1813" s="5"/>
      <c r="L1813" s="5"/>
      <c r="M1813" s="20"/>
      <c r="N1813" s="19"/>
    </row>
    <row r="1814" spans="1:14" s="7" customFormat="1" x14ac:dyDescent="0.25">
      <c r="A1814" s="91"/>
      <c r="B1814" s="71"/>
      <c r="C1814" s="94"/>
      <c r="D1814" s="68" t="s">
        <v>760</v>
      </c>
      <c r="E1814" s="1">
        <v>0</v>
      </c>
      <c r="F1814" s="1">
        <v>0</v>
      </c>
      <c r="G1814" s="42"/>
      <c r="H1814" s="42"/>
      <c r="I1814" s="42"/>
      <c r="J1814" s="5" t="e">
        <f t="shared" si="639"/>
        <v>#DIV/0!</v>
      </c>
      <c r="K1814" s="5" t="e">
        <f t="shared" si="640"/>
        <v>#DIV/0!</v>
      </c>
      <c r="L1814" s="5" t="e">
        <f t="shared" si="641"/>
        <v>#DIV/0!</v>
      </c>
      <c r="M1814" s="20"/>
      <c r="N1814" s="19">
        <f t="shared" si="637"/>
        <v>0</v>
      </c>
    </row>
    <row r="1815" spans="1:14" s="7" customFormat="1" ht="30" x14ac:dyDescent="0.25">
      <c r="A1815" s="91"/>
      <c r="B1815" s="71"/>
      <c r="C1815" s="94"/>
      <c r="D1815" s="68" t="s">
        <v>761</v>
      </c>
      <c r="E1815" s="1"/>
      <c r="F1815" s="1"/>
      <c r="G1815" s="42"/>
      <c r="H1815" s="42"/>
      <c r="I1815" s="42"/>
      <c r="J1815" s="5"/>
      <c r="K1815" s="5"/>
      <c r="L1815" s="5"/>
      <c r="M1815" s="20"/>
      <c r="N1815" s="19"/>
    </row>
    <row r="1816" spans="1:14" s="7" customFormat="1" x14ac:dyDescent="0.25">
      <c r="A1816" s="91"/>
      <c r="B1816" s="71"/>
      <c r="C1816" s="94"/>
      <c r="D1816" s="68" t="s">
        <v>9</v>
      </c>
      <c r="E1816" s="1">
        <v>0</v>
      </c>
      <c r="F1816" s="1">
        <v>0</v>
      </c>
      <c r="G1816" s="42"/>
      <c r="H1816" s="42"/>
      <c r="I1816" s="42"/>
      <c r="J1816" s="5" t="e">
        <f t="shared" si="639"/>
        <v>#DIV/0!</v>
      </c>
      <c r="K1816" s="5" t="e">
        <f t="shared" si="640"/>
        <v>#DIV/0!</v>
      </c>
      <c r="L1816" s="5" t="e">
        <f t="shared" si="641"/>
        <v>#DIV/0!</v>
      </c>
      <c r="M1816" s="20"/>
      <c r="N1816" s="19">
        <f t="shared" si="637"/>
        <v>0</v>
      </c>
    </row>
    <row r="1817" spans="1:14" s="7" customFormat="1" x14ac:dyDescent="0.25">
      <c r="A1817" s="91"/>
      <c r="B1817" s="71"/>
      <c r="C1817" s="94"/>
      <c r="D1817" s="68" t="s">
        <v>13</v>
      </c>
      <c r="E1817" s="1">
        <v>0</v>
      </c>
      <c r="F1817" s="1">
        <v>0</v>
      </c>
      <c r="G1817" s="42"/>
      <c r="H1817" s="42"/>
      <c r="I1817" s="42"/>
      <c r="J1817" s="5" t="e">
        <f t="shared" si="639"/>
        <v>#DIV/0!</v>
      </c>
      <c r="K1817" s="5" t="e">
        <f t="shared" si="640"/>
        <v>#DIV/0!</v>
      </c>
      <c r="L1817" s="5" t="e">
        <f t="shared" si="641"/>
        <v>#DIV/0!</v>
      </c>
      <c r="M1817" s="20"/>
    </row>
    <row r="1818" spans="1:14" s="27" customFormat="1" hidden="1" x14ac:dyDescent="0.25">
      <c r="A1818" s="56"/>
      <c r="B1818" s="75" t="s">
        <v>680</v>
      </c>
      <c r="C1818" s="75" t="s">
        <v>482</v>
      </c>
      <c r="D1818" s="9" t="s">
        <v>2</v>
      </c>
      <c r="E1818" s="41">
        <v>0</v>
      </c>
      <c r="F1818" s="41">
        <v>0</v>
      </c>
      <c r="G1818" s="41">
        <v>0</v>
      </c>
      <c r="H1818" s="41">
        <v>0</v>
      </c>
      <c r="I1818" s="41">
        <v>0</v>
      </c>
      <c r="J1818" s="23">
        <v>0</v>
      </c>
      <c r="K1818" s="23">
        <v>200000</v>
      </c>
      <c r="L1818" s="23">
        <v>0</v>
      </c>
      <c r="M1818" s="20"/>
    </row>
    <row r="1819" spans="1:14" s="27" customFormat="1" hidden="1" x14ac:dyDescent="0.25">
      <c r="A1819" s="56"/>
      <c r="B1819" s="76"/>
      <c r="C1819" s="76"/>
      <c r="D1819" s="9" t="s">
        <v>46</v>
      </c>
      <c r="E1819" s="41">
        <v>0</v>
      </c>
      <c r="F1819" s="41">
        <v>0</v>
      </c>
      <c r="G1819" s="41">
        <v>0</v>
      </c>
      <c r="H1819" s="41">
        <v>0</v>
      </c>
      <c r="I1819" s="41">
        <v>0</v>
      </c>
      <c r="J1819" s="23">
        <v>0</v>
      </c>
      <c r="K1819" s="23">
        <v>200000</v>
      </c>
      <c r="L1819" s="23">
        <v>0</v>
      </c>
      <c r="M1819" s="20"/>
    </row>
    <row r="1820" spans="1:14" s="27" customFormat="1" hidden="1" x14ac:dyDescent="0.25">
      <c r="A1820" s="56"/>
      <c r="B1820" s="76"/>
      <c r="C1820" s="76"/>
      <c r="D1820" s="9" t="s">
        <v>256</v>
      </c>
      <c r="E1820" s="41">
        <v>0</v>
      </c>
      <c r="F1820" s="41">
        <v>0</v>
      </c>
      <c r="G1820" s="41">
        <v>0</v>
      </c>
      <c r="H1820" s="41">
        <v>0</v>
      </c>
      <c r="I1820" s="41">
        <v>0</v>
      </c>
      <c r="J1820" s="23">
        <v>0</v>
      </c>
      <c r="K1820" s="23">
        <v>0</v>
      </c>
      <c r="L1820" s="23">
        <v>0</v>
      </c>
      <c r="M1820" s="20"/>
    </row>
    <row r="1821" spans="1:14" s="27" customFormat="1" hidden="1" x14ac:dyDescent="0.25">
      <c r="A1821" s="56"/>
      <c r="B1821" s="76"/>
      <c r="C1821" s="76"/>
      <c r="D1821" s="9" t="s">
        <v>5</v>
      </c>
      <c r="E1821" s="41">
        <v>0</v>
      </c>
      <c r="F1821" s="41">
        <v>0</v>
      </c>
      <c r="G1821" s="41">
        <v>0</v>
      </c>
      <c r="H1821" s="41">
        <v>0</v>
      </c>
      <c r="I1821" s="41">
        <v>0</v>
      </c>
      <c r="J1821" s="23">
        <v>0</v>
      </c>
      <c r="K1821" s="23">
        <v>0</v>
      </c>
      <c r="L1821" s="23">
        <v>0</v>
      </c>
      <c r="M1821" s="20"/>
    </row>
    <row r="1822" spans="1:14" s="27" customFormat="1" hidden="1" x14ac:dyDescent="0.25">
      <c r="A1822" s="56"/>
      <c r="B1822" s="77"/>
      <c r="C1822" s="77"/>
      <c r="D1822" s="9" t="s">
        <v>138</v>
      </c>
      <c r="E1822" s="41">
        <v>0</v>
      </c>
      <c r="F1822" s="41">
        <v>0</v>
      </c>
      <c r="G1822" s="41">
        <v>0</v>
      </c>
      <c r="H1822" s="41">
        <v>0</v>
      </c>
      <c r="I1822" s="41">
        <v>0</v>
      </c>
      <c r="J1822" s="23">
        <v>0</v>
      </c>
      <c r="K1822" s="23">
        <v>0</v>
      </c>
      <c r="L1822" s="23">
        <v>0</v>
      </c>
      <c r="M1822" s="20"/>
    </row>
    <row r="1823" spans="1:14" s="27" customFormat="1" hidden="1" x14ac:dyDescent="0.25">
      <c r="A1823" s="56"/>
      <c r="B1823" s="22"/>
      <c r="C1823" s="22"/>
      <c r="D1823" s="9"/>
      <c r="E1823" s="41"/>
      <c r="F1823" s="41"/>
      <c r="G1823" s="41"/>
      <c r="H1823" s="41"/>
      <c r="I1823" s="41"/>
      <c r="J1823" s="23"/>
      <c r="K1823" s="23"/>
      <c r="L1823" s="23"/>
      <c r="M1823" s="20"/>
    </row>
    <row r="1824" spans="1:14" s="27" customFormat="1" hidden="1" x14ac:dyDescent="0.25">
      <c r="A1824" s="56"/>
      <c r="B1824" s="75" t="s">
        <v>681</v>
      </c>
      <c r="C1824" s="75"/>
      <c r="D1824" s="9" t="s">
        <v>2</v>
      </c>
      <c r="E1824" s="41">
        <f t="shared" ref="E1824:L1829" si="647">E1831+E1837</f>
        <v>0</v>
      </c>
      <c r="F1824" s="41">
        <f t="shared" si="647"/>
        <v>0</v>
      </c>
      <c r="G1824" s="41">
        <f t="shared" si="647"/>
        <v>0</v>
      </c>
      <c r="H1824" s="41">
        <f t="shared" si="647"/>
        <v>0</v>
      </c>
      <c r="I1824" s="41">
        <f t="shared" si="647"/>
        <v>0</v>
      </c>
      <c r="J1824" s="23">
        <f t="shared" si="647"/>
        <v>0</v>
      </c>
      <c r="K1824" s="23">
        <f t="shared" si="647"/>
        <v>28200</v>
      </c>
      <c r="L1824" s="23">
        <f t="shared" si="647"/>
        <v>0</v>
      </c>
      <c r="M1824" s="20"/>
    </row>
    <row r="1825" spans="1:13" s="27" customFormat="1" hidden="1" x14ac:dyDescent="0.25">
      <c r="A1825" s="56"/>
      <c r="B1825" s="76"/>
      <c r="C1825" s="76"/>
      <c r="D1825" s="9" t="s">
        <v>46</v>
      </c>
      <c r="E1825" s="41">
        <v>0</v>
      </c>
      <c r="F1825" s="41">
        <f t="shared" si="647"/>
        <v>0</v>
      </c>
      <c r="G1825" s="41">
        <f t="shared" si="647"/>
        <v>0</v>
      </c>
      <c r="H1825" s="41">
        <f t="shared" si="647"/>
        <v>0</v>
      </c>
      <c r="I1825" s="41">
        <f t="shared" si="647"/>
        <v>0</v>
      </c>
      <c r="J1825" s="23">
        <f t="shared" si="647"/>
        <v>0</v>
      </c>
      <c r="K1825" s="23">
        <f t="shared" si="647"/>
        <v>28200</v>
      </c>
      <c r="L1825" s="23">
        <f t="shared" si="647"/>
        <v>0</v>
      </c>
      <c r="M1825" s="20"/>
    </row>
    <row r="1826" spans="1:13" s="27" customFormat="1" hidden="1" x14ac:dyDescent="0.25">
      <c r="A1826" s="56"/>
      <c r="B1826" s="76"/>
      <c r="C1826" s="76"/>
      <c r="D1826" s="9" t="s">
        <v>256</v>
      </c>
      <c r="E1826" s="41">
        <v>0</v>
      </c>
      <c r="F1826" s="41">
        <f t="shared" si="647"/>
        <v>0</v>
      </c>
      <c r="G1826" s="41">
        <f t="shared" si="647"/>
        <v>0</v>
      </c>
      <c r="H1826" s="41">
        <f t="shared" si="647"/>
        <v>0</v>
      </c>
      <c r="I1826" s="41">
        <f t="shared" si="647"/>
        <v>0</v>
      </c>
      <c r="J1826" s="23">
        <f t="shared" si="647"/>
        <v>0</v>
      </c>
      <c r="K1826" s="23">
        <f t="shared" si="647"/>
        <v>0</v>
      </c>
      <c r="L1826" s="23">
        <f t="shared" si="647"/>
        <v>0</v>
      </c>
      <c r="M1826" s="20"/>
    </row>
    <row r="1827" spans="1:13" s="27" customFormat="1" hidden="1" x14ac:dyDescent="0.25">
      <c r="A1827" s="56"/>
      <c r="B1827" s="76"/>
      <c r="C1827" s="76"/>
      <c r="D1827" s="9" t="s">
        <v>5</v>
      </c>
      <c r="E1827" s="41">
        <v>0</v>
      </c>
      <c r="F1827" s="41">
        <f t="shared" si="647"/>
        <v>0</v>
      </c>
      <c r="G1827" s="41">
        <f t="shared" si="647"/>
        <v>0</v>
      </c>
      <c r="H1827" s="41">
        <f t="shared" si="647"/>
        <v>0</v>
      </c>
      <c r="I1827" s="41">
        <f t="shared" si="647"/>
        <v>0</v>
      </c>
      <c r="J1827" s="23">
        <f t="shared" si="647"/>
        <v>0</v>
      </c>
      <c r="K1827" s="23">
        <f t="shared" si="647"/>
        <v>0</v>
      </c>
      <c r="L1827" s="23">
        <f t="shared" si="647"/>
        <v>0</v>
      </c>
      <c r="M1827" s="20"/>
    </row>
    <row r="1828" spans="1:13" s="27" customFormat="1" hidden="1" x14ac:dyDescent="0.25">
      <c r="A1828" s="56"/>
      <c r="B1828" s="76"/>
      <c r="C1828" s="77"/>
      <c r="D1828" s="9" t="s">
        <v>138</v>
      </c>
      <c r="E1828" s="41">
        <v>0</v>
      </c>
      <c r="F1828" s="41">
        <f t="shared" si="647"/>
        <v>0</v>
      </c>
      <c r="G1828" s="41">
        <f t="shared" si="647"/>
        <v>0</v>
      </c>
      <c r="H1828" s="41">
        <f t="shared" si="647"/>
        <v>0</v>
      </c>
      <c r="I1828" s="41">
        <f t="shared" si="647"/>
        <v>0</v>
      </c>
      <c r="J1828" s="23">
        <f t="shared" si="647"/>
        <v>0</v>
      </c>
      <c r="K1828" s="23">
        <f t="shared" si="647"/>
        <v>0</v>
      </c>
      <c r="L1828" s="23">
        <f t="shared" si="647"/>
        <v>0</v>
      </c>
      <c r="M1828" s="20"/>
    </row>
    <row r="1829" spans="1:13" s="27" customFormat="1" hidden="1" x14ac:dyDescent="0.25">
      <c r="A1829" s="56"/>
      <c r="B1829" s="76"/>
      <c r="C1829" s="22"/>
      <c r="D1829" s="9"/>
      <c r="E1829" s="41">
        <f t="shared" ref="E1829" si="648">SUM(F1829:L1829)</f>
        <v>0</v>
      </c>
      <c r="F1829" s="41">
        <f t="shared" si="647"/>
        <v>0</v>
      </c>
      <c r="G1829" s="41">
        <f t="shared" si="647"/>
        <v>0</v>
      </c>
      <c r="H1829" s="41">
        <f t="shared" si="647"/>
        <v>0</v>
      </c>
      <c r="I1829" s="41">
        <f t="shared" si="647"/>
        <v>0</v>
      </c>
      <c r="J1829" s="23">
        <f t="shared" si="647"/>
        <v>0</v>
      </c>
      <c r="K1829" s="23">
        <f t="shared" si="647"/>
        <v>0</v>
      </c>
      <c r="L1829" s="23">
        <f t="shared" si="647"/>
        <v>0</v>
      </c>
      <c r="M1829" s="20"/>
    </row>
    <row r="1830" spans="1:13" s="27" customFormat="1" hidden="1" x14ac:dyDescent="0.25">
      <c r="A1830" s="56"/>
      <c r="B1830" s="76"/>
      <c r="C1830" s="97" t="s">
        <v>637</v>
      </c>
      <c r="D1830" s="98"/>
      <c r="E1830" s="98"/>
      <c r="F1830" s="98"/>
      <c r="G1830" s="98"/>
      <c r="H1830" s="98"/>
      <c r="I1830" s="98"/>
      <c r="J1830" s="98"/>
      <c r="K1830" s="98"/>
      <c r="L1830" s="98"/>
      <c r="M1830" s="20"/>
    </row>
    <row r="1831" spans="1:13" s="27" customFormat="1" hidden="1" x14ac:dyDescent="0.25">
      <c r="A1831" s="56"/>
      <c r="B1831" s="76"/>
      <c r="C1831" s="75" t="s">
        <v>482</v>
      </c>
      <c r="D1831" s="9" t="s">
        <v>2</v>
      </c>
      <c r="E1831" s="41">
        <f>E1832+E1833+E1834+E1835</f>
        <v>0</v>
      </c>
      <c r="F1831" s="41">
        <v>0</v>
      </c>
      <c r="G1831" s="41">
        <v>0</v>
      </c>
      <c r="H1831" s="41">
        <v>0</v>
      </c>
      <c r="I1831" s="41">
        <v>0</v>
      </c>
      <c r="J1831" s="23">
        <v>0</v>
      </c>
      <c r="K1831" s="23">
        <v>28200</v>
      </c>
      <c r="L1831" s="23">
        <v>0</v>
      </c>
      <c r="M1831" s="20"/>
    </row>
    <row r="1832" spans="1:13" s="27" customFormat="1" hidden="1" x14ac:dyDescent="0.25">
      <c r="A1832" s="56"/>
      <c r="B1832" s="76"/>
      <c r="C1832" s="76"/>
      <c r="D1832" s="9" t="s">
        <v>46</v>
      </c>
      <c r="E1832" s="41">
        <v>0</v>
      </c>
      <c r="F1832" s="41">
        <v>0</v>
      </c>
      <c r="G1832" s="41">
        <v>0</v>
      </c>
      <c r="H1832" s="41">
        <v>0</v>
      </c>
      <c r="I1832" s="41">
        <v>0</v>
      </c>
      <c r="J1832" s="23">
        <v>0</v>
      </c>
      <c r="K1832" s="23">
        <v>28200</v>
      </c>
      <c r="L1832" s="23">
        <v>0</v>
      </c>
      <c r="M1832" s="20"/>
    </row>
    <row r="1833" spans="1:13" s="27" customFormat="1" hidden="1" x14ac:dyDescent="0.25">
      <c r="A1833" s="56"/>
      <c r="B1833" s="76"/>
      <c r="C1833" s="76"/>
      <c r="D1833" s="9" t="s">
        <v>256</v>
      </c>
      <c r="E1833" s="41">
        <v>0</v>
      </c>
      <c r="F1833" s="41">
        <v>0</v>
      </c>
      <c r="G1833" s="41">
        <v>0</v>
      </c>
      <c r="H1833" s="41">
        <v>0</v>
      </c>
      <c r="I1833" s="41">
        <v>0</v>
      </c>
      <c r="J1833" s="23">
        <v>0</v>
      </c>
      <c r="K1833" s="23">
        <v>0</v>
      </c>
      <c r="L1833" s="23">
        <v>0</v>
      </c>
      <c r="M1833" s="20"/>
    </row>
    <row r="1834" spans="1:13" s="27" customFormat="1" hidden="1" x14ac:dyDescent="0.25">
      <c r="A1834" s="56"/>
      <c r="B1834" s="76"/>
      <c r="C1834" s="76"/>
      <c r="D1834" s="9" t="s">
        <v>5</v>
      </c>
      <c r="E1834" s="41">
        <v>0</v>
      </c>
      <c r="F1834" s="41">
        <v>0</v>
      </c>
      <c r="G1834" s="41">
        <v>0</v>
      </c>
      <c r="H1834" s="41">
        <v>0</v>
      </c>
      <c r="I1834" s="41">
        <v>0</v>
      </c>
      <c r="J1834" s="23">
        <v>0</v>
      </c>
      <c r="K1834" s="23">
        <v>0</v>
      </c>
      <c r="L1834" s="23">
        <v>0</v>
      </c>
      <c r="M1834" s="20"/>
    </row>
    <row r="1835" spans="1:13" s="27" customFormat="1" hidden="1" x14ac:dyDescent="0.25">
      <c r="A1835" s="56"/>
      <c r="B1835" s="76"/>
      <c r="C1835" s="77"/>
      <c r="D1835" s="9" t="s">
        <v>138</v>
      </c>
      <c r="E1835" s="41">
        <v>0</v>
      </c>
      <c r="F1835" s="41">
        <v>0</v>
      </c>
      <c r="G1835" s="41">
        <v>0</v>
      </c>
      <c r="H1835" s="41">
        <v>0</v>
      </c>
      <c r="I1835" s="41">
        <v>0</v>
      </c>
      <c r="J1835" s="23">
        <v>0</v>
      </c>
      <c r="K1835" s="23">
        <v>0</v>
      </c>
      <c r="L1835" s="23">
        <v>0</v>
      </c>
      <c r="M1835" s="20"/>
    </row>
    <row r="1836" spans="1:13" s="27" customFormat="1" hidden="1" x14ac:dyDescent="0.25">
      <c r="A1836" s="56"/>
      <c r="B1836" s="76"/>
      <c r="C1836" s="22"/>
      <c r="D1836" s="9"/>
      <c r="E1836" s="41">
        <f t="shared" ref="E1836:E1860" si="649">SUM(F1836:L1836)</f>
        <v>0</v>
      </c>
      <c r="F1836" s="41"/>
      <c r="G1836" s="41"/>
      <c r="H1836" s="41"/>
      <c r="I1836" s="41"/>
      <c r="J1836" s="23"/>
      <c r="K1836" s="23"/>
      <c r="L1836" s="23"/>
      <c r="M1836" s="20"/>
    </row>
    <row r="1837" spans="1:13" s="27" customFormat="1" hidden="1" x14ac:dyDescent="0.25">
      <c r="A1837" s="56"/>
      <c r="B1837" s="76"/>
      <c r="C1837" s="75" t="s">
        <v>485</v>
      </c>
      <c r="D1837" s="9" t="s">
        <v>2</v>
      </c>
      <c r="E1837" s="41">
        <f t="shared" si="649"/>
        <v>0</v>
      </c>
      <c r="F1837" s="41">
        <f>SUM(F1838:F1841)</f>
        <v>0</v>
      </c>
      <c r="G1837" s="41">
        <f t="shared" ref="G1837:L1837" si="650">SUM(G1838:G1841)</f>
        <v>0</v>
      </c>
      <c r="H1837" s="41">
        <f t="shared" si="650"/>
        <v>0</v>
      </c>
      <c r="I1837" s="41">
        <f t="shared" si="650"/>
        <v>0</v>
      </c>
      <c r="J1837" s="23">
        <f t="shared" si="650"/>
        <v>0</v>
      </c>
      <c r="K1837" s="23">
        <f t="shared" si="650"/>
        <v>0</v>
      </c>
      <c r="L1837" s="23">
        <f t="shared" si="650"/>
        <v>0</v>
      </c>
      <c r="M1837" s="20"/>
    </row>
    <row r="1838" spans="1:13" s="27" customFormat="1" hidden="1" x14ac:dyDescent="0.25">
      <c r="A1838" s="56"/>
      <c r="B1838" s="76"/>
      <c r="C1838" s="76"/>
      <c r="D1838" s="9" t="s">
        <v>46</v>
      </c>
      <c r="E1838" s="41">
        <v>0</v>
      </c>
      <c r="F1838" s="41"/>
      <c r="G1838" s="41">
        <v>0</v>
      </c>
      <c r="H1838" s="41">
        <v>0</v>
      </c>
      <c r="I1838" s="41">
        <v>0</v>
      </c>
      <c r="J1838" s="23">
        <v>0</v>
      </c>
      <c r="K1838" s="23">
        <v>0</v>
      </c>
      <c r="L1838" s="23">
        <v>0</v>
      </c>
      <c r="M1838" s="20"/>
    </row>
    <row r="1839" spans="1:13" s="27" customFormat="1" hidden="1" x14ac:dyDescent="0.25">
      <c r="A1839" s="56"/>
      <c r="B1839" s="76"/>
      <c r="C1839" s="76"/>
      <c r="D1839" s="9" t="s">
        <v>256</v>
      </c>
      <c r="E1839" s="41">
        <v>0</v>
      </c>
      <c r="F1839" s="41">
        <v>0</v>
      </c>
      <c r="G1839" s="41">
        <v>0</v>
      </c>
      <c r="H1839" s="41">
        <v>0</v>
      </c>
      <c r="I1839" s="41">
        <v>0</v>
      </c>
      <c r="J1839" s="23">
        <v>0</v>
      </c>
      <c r="K1839" s="23">
        <v>0</v>
      </c>
      <c r="L1839" s="23">
        <v>0</v>
      </c>
      <c r="M1839" s="20"/>
    </row>
    <row r="1840" spans="1:13" s="27" customFormat="1" hidden="1" x14ac:dyDescent="0.25">
      <c r="A1840" s="56"/>
      <c r="B1840" s="76"/>
      <c r="C1840" s="76"/>
      <c r="D1840" s="9" t="s">
        <v>5</v>
      </c>
      <c r="E1840" s="41">
        <v>0</v>
      </c>
      <c r="F1840" s="41">
        <v>0</v>
      </c>
      <c r="G1840" s="41">
        <v>0</v>
      </c>
      <c r="H1840" s="41">
        <v>0</v>
      </c>
      <c r="I1840" s="41">
        <v>0</v>
      </c>
      <c r="J1840" s="23">
        <v>0</v>
      </c>
      <c r="K1840" s="23">
        <v>0</v>
      </c>
      <c r="L1840" s="23">
        <v>0</v>
      </c>
      <c r="M1840" s="20"/>
    </row>
    <row r="1841" spans="1:13" s="27" customFormat="1" hidden="1" x14ac:dyDescent="0.25">
      <c r="A1841" s="56"/>
      <c r="B1841" s="77"/>
      <c r="C1841" s="77"/>
      <c r="D1841" s="9" t="s">
        <v>138</v>
      </c>
      <c r="E1841" s="41">
        <v>0</v>
      </c>
      <c r="F1841" s="41">
        <v>0</v>
      </c>
      <c r="G1841" s="41">
        <v>0</v>
      </c>
      <c r="H1841" s="41">
        <v>0</v>
      </c>
      <c r="I1841" s="41">
        <v>0</v>
      </c>
      <c r="J1841" s="23">
        <v>0</v>
      </c>
      <c r="K1841" s="23">
        <v>0</v>
      </c>
      <c r="L1841" s="23">
        <v>0</v>
      </c>
      <c r="M1841" s="20"/>
    </row>
    <row r="1842" spans="1:13" s="27" customFormat="1" hidden="1" x14ac:dyDescent="0.25">
      <c r="A1842" s="56"/>
      <c r="B1842" s="22"/>
      <c r="C1842" s="22"/>
      <c r="D1842" s="9"/>
      <c r="E1842" s="41">
        <f t="shared" si="649"/>
        <v>0</v>
      </c>
      <c r="F1842" s="41"/>
      <c r="G1842" s="41"/>
      <c r="H1842" s="41"/>
      <c r="I1842" s="41"/>
      <c r="J1842" s="23"/>
      <c r="K1842" s="23"/>
      <c r="L1842" s="23"/>
      <c r="M1842" s="20"/>
    </row>
    <row r="1843" spans="1:13" s="27" customFormat="1" hidden="1" x14ac:dyDescent="0.25">
      <c r="A1843" s="56"/>
      <c r="B1843" s="75" t="s">
        <v>682</v>
      </c>
      <c r="C1843" s="75" t="s">
        <v>485</v>
      </c>
      <c r="D1843" s="9" t="s">
        <v>2</v>
      </c>
      <c r="E1843" s="41">
        <f>E1844+E1845+E1846+E1847</f>
        <v>0</v>
      </c>
      <c r="F1843" s="41">
        <f>SUM(F1844:F1848)</f>
        <v>0</v>
      </c>
      <c r="G1843" s="41">
        <f t="shared" ref="G1843:L1843" si="651">SUM(G1844:G1848)</f>
        <v>0</v>
      </c>
      <c r="H1843" s="41">
        <f t="shared" si="651"/>
        <v>0</v>
      </c>
      <c r="I1843" s="41">
        <f t="shared" si="651"/>
        <v>0</v>
      </c>
      <c r="J1843" s="23">
        <f t="shared" si="651"/>
        <v>0</v>
      </c>
      <c r="K1843" s="23">
        <f t="shared" si="651"/>
        <v>34180</v>
      </c>
      <c r="L1843" s="23">
        <f t="shared" si="651"/>
        <v>0</v>
      </c>
      <c r="M1843" s="20"/>
    </row>
    <row r="1844" spans="1:13" s="27" customFormat="1" hidden="1" x14ac:dyDescent="0.25">
      <c r="A1844" s="56"/>
      <c r="B1844" s="76"/>
      <c r="C1844" s="76"/>
      <c r="D1844" s="9" t="s">
        <v>46</v>
      </c>
      <c r="E1844" s="41">
        <v>0</v>
      </c>
      <c r="F1844" s="41">
        <v>0</v>
      </c>
      <c r="G1844" s="41">
        <v>0</v>
      </c>
      <c r="H1844" s="41">
        <v>0</v>
      </c>
      <c r="I1844" s="41">
        <v>0</v>
      </c>
      <c r="J1844" s="23">
        <v>0</v>
      </c>
      <c r="K1844" s="23">
        <v>0</v>
      </c>
      <c r="L1844" s="23">
        <v>0</v>
      </c>
      <c r="M1844" s="20"/>
    </row>
    <row r="1845" spans="1:13" s="27" customFormat="1" hidden="1" x14ac:dyDescent="0.25">
      <c r="A1845" s="56"/>
      <c r="B1845" s="76"/>
      <c r="C1845" s="76"/>
      <c r="D1845" s="9" t="s">
        <v>256</v>
      </c>
      <c r="E1845" s="41">
        <v>0</v>
      </c>
      <c r="F1845" s="41">
        <v>0</v>
      </c>
      <c r="G1845" s="41">
        <v>0</v>
      </c>
      <c r="H1845" s="41">
        <v>0</v>
      </c>
      <c r="I1845" s="41">
        <v>0</v>
      </c>
      <c r="J1845" s="23">
        <v>0</v>
      </c>
      <c r="K1845" s="23">
        <v>0</v>
      </c>
      <c r="L1845" s="23">
        <v>0</v>
      </c>
      <c r="M1845" s="20"/>
    </row>
    <row r="1846" spans="1:13" s="27" customFormat="1" hidden="1" x14ac:dyDescent="0.25">
      <c r="A1846" s="56"/>
      <c r="B1846" s="76"/>
      <c r="C1846" s="76"/>
      <c r="D1846" s="9" t="s">
        <v>5</v>
      </c>
      <c r="E1846" s="41">
        <v>0</v>
      </c>
      <c r="F1846" s="41">
        <v>0</v>
      </c>
      <c r="G1846" s="41">
        <v>0</v>
      </c>
      <c r="H1846" s="41">
        <v>0</v>
      </c>
      <c r="I1846" s="41">
        <v>0</v>
      </c>
      <c r="J1846" s="23">
        <v>0</v>
      </c>
      <c r="K1846" s="23">
        <v>0</v>
      </c>
      <c r="L1846" s="23">
        <v>0</v>
      </c>
      <c r="M1846" s="20"/>
    </row>
    <row r="1847" spans="1:13" s="27" customFormat="1" hidden="1" x14ac:dyDescent="0.25">
      <c r="A1847" s="56"/>
      <c r="B1847" s="76"/>
      <c r="C1847" s="76"/>
      <c r="D1847" s="9" t="s">
        <v>138</v>
      </c>
      <c r="E1847" s="41">
        <v>0</v>
      </c>
      <c r="F1847" s="41">
        <v>0</v>
      </c>
      <c r="G1847" s="41">
        <v>0</v>
      </c>
      <c r="H1847" s="41">
        <v>0</v>
      </c>
      <c r="I1847" s="41">
        <v>0</v>
      </c>
      <c r="J1847" s="23">
        <v>0</v>
      </c>
      <c r="K1847" s="23">
        <v>0</v>
      </c>
      <c r="L1847" s="23">
        <v>0</v>
      </c>
      <c r="M1847" s="20"/>
    </row>
    <row r="1848" spans="1:13" s="27" customFormat="1" ht="60" hidden="1" x14ac:dyDescent="0.25">
      <c r="A1848" s="56"/>
      <c r="B1848" s="77"/>
      <c r="C1848" s="77"/>
      <c r="D1848" s="9" t="s">
        <v>360</v>
      </c>
      <c r="E1848" s="41">
        <v>0</v>
      </c>
      <c r="F1848" s="41">
        <v>0</v>
      </c>
      <c r="G1848" s="41">
        <v>0</v>
      </c>
      <c r="H1848" s="41">
        <v>0</v>
      </c>
      <c r="I1848" s="41">
        <v>0</v>
      </c>
      <c r="J1848" s="23">
        <v>0</v>
      </c>
      <c r="K1848" s="23">
        <v>34180</v>
      </c>
      <c r="L1848" s="23">
        <v>0</v>
      </c>
      <c r="M1848" s="20"/>
    </row>
    <row r="1849" spans="1:13" s="27" customFormat="1" hidden="1" x14ac:dyDescent="0.25">
      <c r="A1849" s="56"/>
      <c r="B1849" s="75" t="s">
        <v>683</v>
      </c>
      <c r="C1849" s="75" t="s">
        <v>485</v>
      </c>
      <c r="D1849" s="9" t="s">
        <v>2</v>
      </c>
      <c r="E1849" s="41">
        <f>E1850+E1851+E1852+E1853</f>
        <v>0</v>
      </c>
      <c r="F1849" s="41">
        <v>0</v>
      </c>
      <c r="G1849" s="41">
        <v>0</v>
      </c>
      <c r="H1849" s="41">
        <v>0</v>
      </c>
      <c r="I1849" s="41">
        <v>0</v>
      </c>
      <c r="J1849" s="23">
        <v>0</v>
      </c>
      <c r="K1849" s="23">
        <v>9773</v>
      </c>
      <c r="L1849" s="23">
        <v>0</v>
      </c>
      <c r="M1849" s="20"/>
    </row>
    <row r="1850" spans="1:13" s="27" customFormat="1" hidden="1" x14ac:dyDescent="0.25">
      <c r="A1850" s="56"/>
      <c r="B1850" s="76"/>
      <c r="C1850" s="76"/>
      <c r="D1850" s="9" t="s">
        <v>46</v>
      </c>
      <c r="E1850" s="41">
        <v>0</v>
      </c>
      <c r="F1850" s="41">
        <v>0</v>
      </c>
      <c r="G1850" s="41">
        <v>0</v>
      </c>
      <c r="H1850" s="41">
        <v>0</v>
      </c>
      <c r="I1850" s="41">
        <v>0</v>
      </c>
      <c r="J1850" s="23">
        <v>0</v>
      </c>
      <c r="K1850" s="23">
        <v>0</v>
      </c>
      <c r="L1850" s="23">
        <v>0</v>
      </c>
      <c r="M1850" s="20"/>
    </row>
    <row r="1851" spans="1:13" s="27" customFormat="1" hidden="1" x14ac:dyDescent="0.25">
      <c r="A1851" s="56"/>
      <c r="B1851" s="76"/>
      <c r="C1851" s="76"/>
      <c r="D1851" s="9" t="s">
        <v>256</v>
      </c>
      <c r="E1851" s="41">
        <v>0</v>
      </c>
      <c r="F1851" s="41">
        <v>0</v>
      </c>
      <c r="G1851" s="41">
        <v>0</v>
      </c>
      <c r="H1851" s="41">
        <v>0</v>
      </c>
      <c r="I1851" s="41">
        <v>0</v>
      </c>
      <c r="J1851" s="23">
        <v>0</v>
      </c>
      <c r="K1851" s="23">
        <v>0</v>
      </c>
      <c r="L1851" s="23">
        <v>0</v>
      </c>
      <c r="M1851" s="20"/>
    </row>
    <row r="1852" spans="1:13" s="27" customFormat="1" hidden="1" x14ac:dyDescent="0.25">
      <c r="A1852" s="56"/>
      <c r="B1852" s="76"/>
      <c r="C1852" s="76"/>
      <c r="D1852" s="9" t="s">
        <v>5</v>
      </c>
      <c r="E1852" s="41">
        <v>0</v>
      </c>
      <c r="F1852" s="41">
        <v>0</v>
      </c>
      <c r="G1852" s="41">
        <v>0</v>
      </c>
      <c r="H1852" s="41">
        <v>0</v>
      </c>
      <c r="I1852" s="41">
        <v>0</v>
      </c>
      <c r="J1852" s="23">
        <v>0</v>
      </c>
      <c r="K1852" s="23">
        <v>0</v>
      </c>
      <c r="L1852" s="23">
        <v>0</v>
      </c>
      <c r="M1852" s="20"/>
    </row>
    <row r="1853" spans="1:13" s="27" customFormat="1" hidden="1" x14ac:dyDescent="0.25">
      <c r="A1853" s="56"/>
      <c r="B1853" s="76"/>
      <c r="C1853" s="76"/>
      <c r="D1853" s="9" t="s">
        <v>138</v>
      </c>
      <c r="E1853" s="41">
        <v>0</v>
      </c>
      <c r="F1853" s="41">
        <v>0</v>
      </c>
      <c r="G1853" s="41">
        <v>0</v>
      </c>
      <c r="H1853" s="41">
        <v>0</v>
      </c>
      <c r="I1853" s="41">
        <v>0</v>
      </c>
      <c r="J1853" s="23">
        <v>0</v>
      </c>
      <c r="K1853" s="23">
        <v>0</v>
      </c>
      <c r="L1853" s="23">
        <v>0</v>
      </c>
      <c r="M1853" s="20"/>
    </row>
    <row r="1854" spans="1:13" s="27" customFormat="1" ht="60" hidden="1" x14ac:dyDescent="0.25">
      <c r="A1854" s="56"/>
      <c r="B1854" s="77"/>
      <c r="C1854" s="77"/>
      <c r="D1854" s="9" t="s">
        <v>360</v>
      </c>
      <c r="E1854" s="41">
        <v>0</v>
      </c>
      <c r="F1854" s="41">
        <v>0</v>
      </c>
      <c r="G1854" s="41">
        <v>0</v>
      </c>
      <c r="H1854" s="41">
        <v>0</v>
      </c>
      <c r="I1854" s="41">
        <v>0</v>
      </c>
      <c r="J1854" s="23">
        <v>0</v>
      </c>
      <c r="K1854" s="23">
        <v>9773</v>
      </c>
      <c r="L1854" s="23">
        <v>0</v>
      </c>
      <c r="M1854" s="20"/>
    </row>
    <row r="1855" spans="1:13" s="27" customFormat="1" hidden="1" x14ac:dyDescent="0.25">
      <c r="A1855" s="56"/>
      <c r="B1855" s="75" t="s">
        <v>484</v>
      </c>
      <c r="C1855" s="75" t="s">
        <v>485</v>
      </c>
      <c r="D1855" s="9" t="s">
        <v>2</v>
      </c>
      <c r="E1855" s="41">
        <f>E1856+E1857+E1858+E1859</f>
        <v>0</v>
      </c>
      <c r="F1855" s="41">
        <f>F1856+F1857+F1858+F1859</f>
        <v>0</v>
      </c>
      <c r="G1855" s="41">
        <v>0</v>
      </c>
      <c r="H1855" s="41">
        <v>0</v>
      </c>
      <c r="I1855" s="41">
        <v>0</v>
      </c>
      <c r="J1855" s="23">
        <v>0</v>
      </c>
      <c r="K1855" s="23">
        <v>0</v>
      </c>
      <c r="L1855" s="23">
        <v>212720.2</v>
      </c>
      <c r="M1855" s="20"/>
    </row>
    <row r="1856" spans="1:13" s="27" customFormat="1" hidden="1" x14ac:dyDescent="0.25">
      <c r="A1856" s="56"/>
      <c r="B1856" s="76"/>
      <c r="C1856" s="76"/>
      <c r="D1856" s="9" t="s">
        <v>46</v>
      </c>
      <c r="E1856" s="41">
        <v>0</v>
      </c>
      <c r="F1856" s="41">
        <v>0</v>
      </c>
      <c r="G1856" s="41">
        <v>0</v>
      </c>
      <c r="H1856" s="41">
        <v>0</v>
      </c>
      <c r="I1856" s="41">
        <v>0</v>
      </c>
      <c r="J1856" s="23">
        <v>0</v>
      </c>
      <c r="K1856" s="23">
        <v>0</v>
      </c>
      <c r="L1856" s="23">
        <v>23399.200000000001</v>
      </c>
      <c r="M1856" s="20"/>
    </row>
    <row r="1857" spans="1:13" s="27" customFormat="1" hidden="1" x14ac:dyDescent="0.25">
      <c r="A1857" s="56"/>
      <c r="B1857" s="76"/>
      <c r="C1857" s="76"/>
      <c r="D1857" s="9" t="s">
        <v>256</v>
      </c>
      <c r="E1857" s="41">
        <v>0</v>
      </c>
      <c r="F1857" s="41">
        <v>0</v>
      </c>
      <c r="G1857" s="41">
        <v>0</v>
      </c>
      <c r="H1857" s="41">
        <v>0</v>
      </c>
      <c r="I1857" s="41">
        <v>0</v>
      </c>
      <c r="J1857" s="23">
        <v>0</v>
      </c>
      <c r="K1857" s="23">
        <v>0</v>
      </c>
      <c r="L1857" s="23">
        <v>189321</v>
      </c>
      <c r="M1857" s="20"/>
    </row>
    <row r="1858" spans="1:13" s="27" customFormat="1" hidden="1" x14ac:dyDescent="0.25">
      <c r="A1858" s="56"/>
      <c r="B1858" s="76"/>
      <c r="C1858" s="76"/>
      <c r="D1858" s="9" t="s">
        <v>5</v>
      </c>
      <c r="E1858" s="41">
        <v>0</v>
      </c>
      <c r="F1858" s="41">
        <v>0</v>
      </c>
      <c r="G1858" s="41">
        <v>0</v>
      </c>
      <c r="H1858" s="41">
        <v>0</v>
      </c>
      <c r="I1858" s="41">
        <v>0</v>
      </c>
      <c r="J1858" s="23">
        <v>0</v>
      </c>
      <c r="K1858" s="23">
        <v>0</v>
      </c>
      <c r="L1858" s="23">
        <v>0</v>
      </c>
      <c r="M1858" s="20"/>
    </row>
    <row r="1859" spans="1:13" s="27" customFormat="1" hidden="1" x14ac:dyDescent="0.25">
      <c r="A1859" s="56"/>
      <c r="B1859" s="77"/>
      <c r="C1859" s="77"/>
      <c r="D1859" s="9" t="s">
        <v>138</v>
      </c>
      <c r="E1859" s="41">
        <v>0</v>
      </c>
      <c r="F1859" s="41">
        <v>0</v>
      </c>
      <c r="G1859" s="41">
        <v>0</v>
      </c>
      <c r="H1859" s="41">
        <v>0</v>
      </c>
      <c r="I1859" s="41">
        <v>0</v>
      </c>
      <c r="J1859" s="23">
        <v>0</v>
      </c>
      <c r="K1859" s="23">
        <v>0</v>
      </c>
      <c r="L1859" s="23">
        <v>0</v>
      </c>
      <c r="M1859" s="20"/>
    </row>
    <row r="1860" spans="1:13" s="27" customFormat="1" hidden="1" x14ac:dyDescent="0.25">
      <c r="A1860" s="56"/>
      <c r="B1860" s="22"/>
      <c r="C1860" s="22"/>
      <c r="D1860" s="9"/>
      <c r="E1860" s="41">
        <f t="shared" si="649"/>
        <v>0</v>
      </c>
      <c r="F1860" s="41"/>
      <c r="G1860" s="41"/>
      <c r="H1860" s="41"/>
      <c r="I1860" s="41"/>
      <c r="J1860" s="23"/>
      <c r="K1860" s="23"/>
      <c r="L1860" s="23"/>
      <c r="M1860" s="20"/>
    </row>
    <row r="1861" spans="1:13" s="7" customFormat="1" x14ac:dyDescent="0.25">
      <c r="A1861" s="91" t="s">
        <v>745</v>
      </c>
      <c r="B1861" s="71" t="s">
        <v>630</v>
      </c>
      <c r="C1861" s="94" t="s">
        <v>485</v>
      </c>
      <c r="D1861" s="68" t="s">
        <v>2</v>
      </c>
      <c r="E1861" s="1">
        <f>E1868</f>
        <v>22211</v>
      </c>
      <c r="F1861" s="1">
        <f t="shared" ref="F1861:I1861" si="652">F1868</f>
        <v>22211</v>
      </c>
      <c r="G1861" s="1">
        <f t="shared" si="652"/>
        <v>22211</v>
      </c>
      <c r="H1861" s="1">
        <f t="shared" si="652"/>
        <v>1786.2</v>
      </c>
      <c r="I1861" s="1">
        <f t="shared" si="652"/>
        <v>1786.2</v>
      </c>
      <c r="J1861" s="5">
        <f t="shared" ref="J1861:J1904" si="653">I1861/E1861*100</f>
        <v>8.0419611904011532</v>
      </c>
      <c r="K1861" s="5">
        <f t="shared" ref="K1861:K1904" si="654">I1861/F1861*100</f>
        <v>8.0419611904011532</v>
      </c>
      <c r="L1861" s="5">
        <f t="shared" ref="L1861:L1904" si="655">H1861/G1861*100</f>
        <v>8.0419611904011532</v>
      </c>
      <c r="M1861" s="20"/>
    </row>
    <row r="1862" spans="1:13" s="7" customFormat="1" x14ac:dyDescent="0.25">
      <c r="A1862" s="91"/>
      <c r="B1862" s="71"/>
      <c r="C1862" s="70"/>
      <c r="D1862" s="68" t="s">
        <v>3</v>
      </c>
      <c r="E1862" s="1">
        <f t="shared" ref="E1862:I1862" si="656">E1869</f>
        <v>11343.2</v>
      </c>
      <c r="F1862" s="1">
        <f t="shared" si="656"/>
        <v>11343.2</v>
      </c>
      <c r="G1862" s="1">
        <f t="shared" si="656"/>
        <v>11343.2</v>
      </c>
      <c r="H1862" s="1">
        <f t="shared" si="656"/>
        <v>1786.2</v>
      </c>
      <c r="I1862" s="1">
        <f t="shared" si="656"/>
        <v>1786.2</v>
      </c>
      <c r="J1862" s="5">
        <f t="shared" si="653"/>
        <v>15.746879187530855</v>
      </c>
      <c r="K1862" s="5">
        <f t="shared" si="654"/>
        <v>15.746879187530855</v>
      </c>
      <c r="L1862" s="5">
        <f t="shared" si="655"/>
        <v>15.746879187530855</v>
      </c>
      <c r="M1862" s="20"/>
    </row>
    <row r="1863" spans="1:13" s="7" customFormat="1" ht="30" x14ac:dyDescent="0.25">
      <c r="A1863" s="91"/>
      <c r="B1863" s="71"/>
      <c r="C1863" s="70"/>
      <c r="D1863" s="68" t="s">
        <v>759</v>
      </c>
      <c r="E1863" s="1">
        <f>E1862</f>
        <v>11343.2</v>
      </c>
      <c r="F1863" s="1">
        <f t="shared" ref="F1863:I1863" si="657">F1862</f>
        <v>11343.2</v>
      </c>
      <c r="G1863" s="1">
        <f t="shared" si="657"/>
        <v>11343.2</v>
      </c>
      <c r="H1863" s="1">
        <f t="shared" si="657"/>
        <v>1786.2</v>
      </c>
      <c r="I1863" s="1">
        <f t="shared" si="657"/>
        <v>1786.2</v>
      </c>
      <c r="J1863" s="5">
        <f t="shared" ref="J1863:J1865" si="658">I1863/E1863*100</f>
        <v>15.746879187530855</v>
      </c>
      <c r="K1863" s="5">
        <f t="shared" ref="K1863:K1865" si="659">I1863/F1863*100</f>
        <v>15.746879187530855</v>
      </c>
      <c r="L1863" s="5">
        <f t="shared" ref="L1863:L1865" si="660">H1863/G1863*100</f>
        <v>15.746879187530855</v>
      </c>
      <c r="M1863" s="20"/>
    </row>
    <row r="1864" spans="1:13" s="7" customFormat="1" x14ac:dyDescent="0.25">
      <c r="A1864" s="91"/>
      <c r="B1864" s="71"/>
      <c r="C1864" s="70"/>
      <c r="D1864" s="68" t="s">
        <v>760</v>
      </c>
      <c r="E1864" s="1">
        <f>E1871</f>
        <v>10867.8</v>
      </c>
      <c r="F1864" s="1">
        <f>F1871</f>
        <v>10867.8</v>
      </c>
      <c r="G1864" s="1">
        <f>G1871</f>
        <v>10867.8</v>
      </c>
      <c r="H1864" s="1">
        <f>H1871</f>
        <v>0</v>
      </c>
      <c r="I1864" s="1">
        <f>I1871</f>
        <v>0</v>
      </c>
      <c r="J1864" s="5">
        <f t="shared" si="658"/>
        <v>0</v>
      </c>
      <c r="K1864" s="5">
        <f t="shared" si="659"/>
        <v>0</v>
      </c>
      <c r="L1864" s="5">
        <f t="shared" si="660"/>
        <v>0</v>
      </c>
      <c r="M1864" s="20"/>
    </row>
    <row r="1865" spans="1:13" s="7" customFormat="1" ht="30" x14ac:dyDescent="0.25">
      <c r="A1865" s="91"/>
      <c r="B1865" s="71"/>
      <c r="C1865" s="70"/>
      <c r="D1865" s="68" t="s">
        <v>761</v>
      </c>
      <c r="E1865" s="1">
        <f>E1864</f>
        <v>10867.8</v>
      </c>
      <c r="F1865" s="1">
        <f t="shared" ref="F1865:I1865" si="661">F1864</f>
        <v>10867.8</v>
      </c>
      <c r="G1865" s="1">
        <f t="shared" si="661"/>
        <v>10867.8</v>
      </c>
      <c r="H1865" s="1">
        <f t="shared" si="661"/>
        <v>0</v>
      </c>
      <c r="I1865" s="1">
        <f t="shared" si="661"/>
        <v>0</v>
      </c>
      <c r="J1865" s="5">
        <f t="shared" si="658"/>
        <v>0</v>
      </c>
      <c r="K1865" s="5">
        <f t="shared" si="659"/>
        <v>0</v>
      </c>
      <c r="L1865" s="5">
        <f t="shared" si="660"/>
        <v>0</v>
      </c>
      <c r="M1865" s="20"/>
    </row>
    <row r="1866" spans="1:13" s="7" customFormat="1" x14ac:dyDescent="0.25">
      <c r="A1866" s="91"/>
      <c r="B1866" s="71"/>
      <c r="C1866" s="70"/>
      <c r="D1866" s="68" t="s">
        <v>9</v>
      </c>
      <c r="E1866" s="1">
        <f t="shared" ref="E1866:I1867" si="662">E1873</f>
        <v>0</v>
      </c>
      <c r="F1866" s="1">
        <f t="shared" si="662"/>
        <v>0</v>
      </c>
      <c r="G1866" s="1">
        <f t="shared" si="662"/>
        <v>0</v>
      </c>
      <c r="H1866" s="1">
        <f t="shared" si="662"/>
        <v>0</v>
      </c>
      <c r="I1866" s="1">
        <f t="shared" si="662"/>
        <v>0</v>
      </c>
      <c r="J1866" s="5" t="e">
        <f t="shared" si="653"/>
        <v>#DIV/0!</v>
      </c>
      <c r="K1866" s="5" t="e">
        <f t="shared" si="654"/>
        <v>#DIV/0!</v>
      </c>
      <c r="L1866" s="5" t="e">
        <f t="shared" si="655"/>
        <v>#DIV/0!</v>
      </c>
      <c r="M1866" s="20"/>
    </row>
    <row r="1867" spans="1:13" s="7" customFormat="1" x14ac:dyDescent="0.25">
      <c r="A1867" s="91"/>
      <c r="B1867" s="71"/>
      <c r="C1867" s="70"/>
      <c r="D1867" s="68" t="s">
        <v>13</v>
      </c>
      <c r="E1867" s="1">
        <f t="shared" si="662"/>
        <v>0</v>
      </c>
      <c r="F1867" s="1">
        <f t="shared" si="662"/>
        <v>0</v>
      </c>
      <c r="G1867" s="1">
        <f t="shared" si="662"/>
        <v>0</v>
      </c>
      <c r="H1867" s="1">
        <f t="shared" si="662"/>
        <v>0</v>
      </c>
      <c r="I1867" s="1">
        <f t="shared" si="662"/>
        <v>0</v>
      </c>
      <c r="J1867" s="5" t="e">
        <f t="shared" si="653"/>
        <v>#DIV/0!</v>
      </c>
      <c r="K1867" s="5" t="e">
        <f t="shared" si="654"/>
        <v>#DIV/0!</v>
      </c>
      <c r="L1867" s="5" t="e">
        <f t="shared" si="655"/>
        <v>#DIV/0!</v>
      </c>
      <c r="M1867" s="20"/>
    </row>
    <row r="1868" spans="1:13" s="7" customFormat="1" x14ac:dyDescent="0.25">
      <c r="A1868" s="91" t="s">
        <v>746</v>
      </c>
      <c r="B1868" s="71" t="s">
        <v>747</v>
      </c>
      <c r="C1868" s="94" t="s">
        <v>485</v>
      </c>
      <c r="D1868" s="68" t="s">
        <v>2</v>
      </c>
      <c r="E1868" s="1">
        <f>E1869+E1871+E1873+E1874</f>
        <v>22211</v>
      </c>
      <c r="F1868" s="1">
        <f>F1869+F1871+F1873+F1874</f>
        <v>22211</v>
      </c>
      <c r="G1868" s="1">
        <f>G1869+G1871+G1873+G1874</f>
        <v>22211</v>
      </c>
      <c r="H1868" s="1">
        <f>H1869+H1871+H1873+H1874</f>
        <v>1786.2</v>
      </c>
      <c r="I1868" s="1">
        <f>I1869+I1871+I1873+I1874</f>
        <v>1786.2</v>
      </c>
      <c r="J1868" s="5">
        <f t="shared" si="653"/>
        <v>8.0419611904011532</v>
      </c>
      <c r="K1868" s="5">
        <f t="shared" si="654"/>
        <v>8.0419611904011532</v>
      </c>
      <c r="L1868" s="5">
        <f t="shared" si="655"/>
        <v>8.0419611904011532</v>
      </c>
      <c r="M1868" s="20"/>
    </row>
    <row r="1869" spans="1:13" s="7" customFormat="1" x14ac:dyDescent="0.25">
      <c r="A1869" s="91"/>
      <c r="B1869" s="71"/>
      <c r="C1869" s="70"/>
      <c r="D1869" s="68" t="s">
        <v>3</v>
      </c>
      <c r="E1869" s="1">
        <v>11343.2</v>
      </c>
      <c r="F1869" s="1">
        <v>11343.2</v>
      </c>
      <c r="G1869" s="1">
        <v>11343.2</v>
      </c>
      <c r="H1869" s="1">
        <v>1786.2</v>
      </c>
      <c r="I1869" s="1">
        <v>1786.2</v>
      </c>
      <c r="J1869" s="5">
        <f t="shared" ref="J1869:J1872" si="663">I1869/E1869*100</f>
        <v>15.746879187530855</v>
      </c>
      <c r="K1869" s="5">
        <f t="shared" ref="K1869:K1872" si="664">I1869/F1869*100</f>
        <v>15.746879187530855</v>
      </c>
      <c r="L1869" s="5">
        <f t="shared" ref="L1869:L1872" si="665">H1869/G1869*100</f>
        <v>15.746879187530855</v>
      </c>
      <c r="M1869" s="20"/>
    </row>
    <row r="1870" spans="1:13" s="7" customFormat="1" ht="30" x14ac:dyDescent="0.25">
      <c r="A1870" s="91"/>
      <c r="B1870" s="71"/>
      <c r="C1870" s="70"/>
      <c r="D1870" s="68" t="s">
        <v>759</v>
      </c>
      <c r="E1870" s="1">
        <f>E1869</f>
        <v>11343.2</v>
      </c>
      <c r="F1870" s="1">
        <f t="shared" ref="F1870:I1870" si="666">F1869</f>
        <v>11343.2</v>
      </c>
      <c r="G1870" s="1">
        <f t="shared" si="666"/>
        <v>11343.2</v>
      </c>
      <c r="H1870" s="1">
        <f t="shared" si="666"/>
        <v>1786.2</v>
      </c>
      <c r="I1870" s="1">
        <f t="shared" si="666"/>
        <v>1786.2</v>
      </c>
      <c r="J1870" s="5">
        <f t="shared" si="663"/>
        <v>15.746879187530855</v>
      </c>
      <c r="K1870" s="5">
        <f t="shared" si="664"/>
        <v>15.746879187530855</v>
      </c>
      <c r="L1870" s="5">
        <f t="shared" si="665"/>
        <v>15.746879187530855</v>
      </c>
      <c r="M1870" s="20"/>
    </row>
    <row r="1871" spans="1:13" s="7" customFormat="1" x14ac:dyDescent="0.25">
      <c r="A1871" s="91"/>
      <c r="B1871" s="71"/>
      <c r="C1871" s="70"/>
      <c r="D1871" s="68" t="s">
        <v>760</v>
      </c>
      <c r="E1871" s="1">
        <v>10867.8</v>
      </c>
      <c r="F1871" s="1">
        <v>10867.8</v>
      </c>
      <c r="G1871" s="1">
        <v>10867.8</v>
      </c>
      <c r="H1871" s="42">
        <v>0</v>
      </c>
      <c r="I1871" s="42">
        <v>0</v>
      </c>
      <c r="J1871" s="5">
        <f t="shared" si="663"/>
        <v>0</v>
      </c>
      <c r="K1871" s="5">
        <f t="shared" si="664"/>
        <v>0</v>
      </c>
      <c r="L1871" s="5">
        <f t="shared" si="665"/>
        <v>0</v>
      </c>
      <c r="M1871" s="20"/>
    </row>
    <row r="1872" spans="1:13" s="7" customFormat="1" ht="30" x14ac:dyDescent="0.25">
      <c r="A1872" s="91"/>
      <c r="B1872" s="71"/>
      <c r="C1872" s="70"/>
      <c r="D1872" s="68" t="s">
        <v>761</v>
      </c>
      <c r="E1872" s="1">
        <f>E1871</f>
        <v>10867.8</v>
      </c>
      <c r="F1872" s="1">
        <f t="shared" ref="F1872:I1872" si="667">F1871</f>
        <v>10867.8</v>
      </c>
      <c r="G1872" s="1">
        <f t="shared" si="667"/>
        <v>10867.8</v>
      </c>
      <c r="H1872" s="1">
        <f t="shared" si="667"/>
        <v>0</v>
      </c>
      <c r="I1872" s="1">
        <f t="shared" si="667"/>
        <v>0</v>
      </c>
      <c r="J1872" s="5">
        <f t="shared" si="663"/>
        <v>0</v>
      </c>
      <c r="K1872" s="5">
        <f t="shared" si="664"/>
        <v>0</v>
      </c>
      <c r="L1872" s="5">
        <f t="shared" si="665"/>
        <v>0</v>
      </c>
      <c r="M1872" s="20"/>
    </row>
    <row r="1873" spans="1:13" s="7" customFormat="1" x14ac:dyDescent="0.25">
      <c r="A1873" s="91"/>
      <c r="B1873" s="71"/>
      <c r="C1873" s="70"/>
      <c r="D1873" s="68" t="s">
        <v>9</v>
      </c>
      <c r="E1873" s="1">
        <v>0</v>
      </c>
      <c r="F1873" s="1">
        <v>0</v>
      </c>
      <c r="G1873" s="1">
        <v>0</v>
      </c>
      <c r="H1873" s="42"/>
      <c r="I1873" s="42"/>
      <c r="J1873" s="5" t="e">
        <f t="shared" si="653"/>
        <v>#DIV/0!</v>
      </c>
      <c r="K1873" s="5" t="e">
        <f t="shared" si="654"/>
        <v>#DIV/0!</v>
      </c>
      <c r="L1873" s="5" t="e">
        <f t="shared" si="655"/>
        <v>#DIV/0!</v>
      </c>
      <c r="M1873" s="20"/>
    </row>
    <row r="1874" spans="1:13" s="7" customFormat="1" x14ac:dyDescent="0.25">
      <c r="A1874" s="91"/>
      <c r="B1874" s="71"/>
      <c r="C1874" s="70"/>
      <c r="D1874" s="68" t="s">
        <v>13</v>
      </c>
      <c r="E1874" s="1">
        <v>0</v>
      </c>
      <c r="F1874" s="1">
        <v>0</v>
      </c>
      <c r="G1874" s="1">
        <v>0</v>
      </c>
      <c r="H1874" s="42"/>
      <c r="I1874" s="42"/>
      <c r="J1874" s="5" t="e">
        <f t="shared" si="653"/>
        <v>#DIV/0!</v>
      </c>
      <c r="K1874" s="5" t="e">
        <f t="shared" si="654"/>
        <v>#DIV/0!</v>
      </c>
      <c r="L1874" s="5" t="e">
        <f t="shared" si="655"/>
        <v>#DIV/0!</v>
      </c>
      <c r="M1874" s="20"/>
    </row>
    <row r="1875" spans="1:13" s="7" customFormat="1" x14ac:dyDescent="0.25">
      <c r="A1875" s="91" t="s">
        <v>486</v>
      </c>
      <c r="B1875" s="71" t="s">
        <v>748</v>
      </c>
      <c r="C1875" s="94" t="s">
        <v>485</v>
      </c>
      <c r="D1875" s="68" t="s">
        <v>2</v>
      </c>
      <c r="E1875" s="1">
        <f>E1876+E1878+E1880+E1881</f>
        <v>6000</v>
      </c>
      <c r="F1875" s="1">
        <f>F1876+F1878+F1880+F1881</f>
        <v>6000</v>
      </c>
      <c r="G1875" s="1">
        <f>G1876+G1878+G1880+G1881</f>
        <v>6000</v>
      </c>
      <c r="H1875" s="1">
        <f>H1876+H1878+H1880+H1881</f>
        <v>6000</v>
      </c>
      <c r="I1875" s="1">
        <f>I1876+I1878+I1880+I1881</f>
        <v>6000</v>
      </c>
      <c r="J1875" s="5">
        <f t="shared" si="653"/>
        <v>100</v>
      </c>
      <c r="K1875" s="5">
        <f t="shared" si="654"/>
        <v>100</v>
      </c>
      <c r="L1875" s="5">
        <f t="shared" si="655"/>
        <v>100</v>
      </c>
      <c r="M1875" s="20"/>
    </row>
    <row r="1876" spans="1:13" s="7" customFormat="1" x14ac:dyDescent="0.25">
      <c r="A1876" s="91"/>
      <c r="B1876" s="71"/>
      <c r="C1876" s="70"/>
      <c r="D1876" s="68" t="s">
        <v>3</v>
      </c>
      <c r="E1876" s="1">
        <v>6000</v>
      </c>
      <c r="F1876" s="1">
        <v>6000</v>
      </c>
      <c r="G1876" s="1">
        <v>6000</v>
      </c>
      <c r="H1876" s="1">
        <v>6000</v>
      </c>
      <c r="I1876" s="1">
        <v>6000</v>
      </c>
      <c r="J1876" s="5">
        <f t="shared" si="653"/>
        <v>100</v>
      </c>
      <c r="K1876" s="5">
        <f t="shared" si="654"/>
        <v>100</v>
      </c>
      <c r="L1876" s="5">
        <f t="shared" si="655"/>
        <v>100</v>
      </c>
      <c r="M1876" s="20"/>
    </row>
    <row r="1877" spans="1:13" s="7" customFormat="1" ht="30" x14ac:dyDescent="0.25">
      <c r="A1877" s="91"/>
      <c r="B1877" s="71"/>
      <c r="C1877" s="70"/>
      <c r="D1877" s="68" t="s">
        <v>759</v>
      </c>
      <c r="E1877" s="1"/>
      <c r="F1877" s="1"/>
      <c r="G1877" s="1"/>
      <c r="H1877" s="1"/>
      <c r="I1877" s="1"/>
      <c r="J1877" s="5" t="e">
        <f t="shared" ref="J1877:J1879" si="668">I1877/E1877*100</f>
        <v>#DIV/0!</v>
      </c>
      <c r="K1877" s="5" t="e">
        <f t="shared" ref="K1877:K1879" si="669">I1877/F1877*100</f>
        <v>#DIV/0!</v>
      </c>
      <c r="L1877" s="5" t="e">
        <f t="shared" ref="L1877:L1879" si="670">H1877/G1877*100</f>
        <v>#DIV/0!</v>
      </c>
      <c r="M1877" s="20"/>
    </row>
    <row r="1878" spans="1:13" s="7" customFormat="1" x14ac:dyDescent="0.25">
      <c r="A1878" s="91"/>
      <c r="B1878" s="71"/>
      <c r="C1878" s="70"/>
      <c r="D1878" s="68" t="s">
        <v>760</v>
      </c>
      <c r="E1878" s="1"/>
      <c r="F1878" s="1"/>
      <c r="G1878" s="1"/>
      <c r="H1878" s="42"/>
      <c r="I1878" s="42"/>
      <c r="J1878" s="5" t="e">
        <f t="shared" si="668"/>
        <v>#DIV/0!</v>
      </c>
      <c r="K1878" s="5" t="e">
        <f t="shared" si="669"/>
        <v>#DIV/0!</v>
      </c>
      <c r="L1878" s="5" t="e">
        <f t="shared" si="670"/>
        <v>#DIV/0!</v>
      </c>
      <c r="M1878" s="20"/>
    </row>
    <row r="1879" spans="1:13" s="7" customFormat="1" ht="30" x14ac:dyDescent="0.25">
      <c r="A1879" s="91"/>
      <c r="B1879" s="71"/>
      <c r="C1879" s="70"/>
      <c r="D1879" s="68" t="s">
        <v>761</v>
      </c>
      <c r="E1879" s="1"/>
      <c r="F1879" s="1"/>
      <c r="G1879" s="1"/>
      <c r="H1879" s="42"/>
      <c r="I1879" s="42"/>
      <c r="J1879" s="5" t="e">
        <f t="shared" si="668"/>
        <v>#DIV/0!</v>
      </c>
      <c r="K1879" s="5" t="e">
        <f t="shared" si="669"/>
        <v>#DIV/0!</v>
      </c>
      <c r="L1879" s="5" t="e">
        <f t="shared" si="670"/>
        <v>#DIV/0!</v>
      </c>
      <c r="M1879" s="20"/>
    </row>
    <row r="1880" spans="1:13" s="7" customFormat="1" x14ac:dyDescent="0.25">
      <c r="A1880" s="91"/>
      <c r="B1880" s="71"/>
      <c r="C1880" s="70"/>
      <c r="D1880" s="68" t="s">
        <v>9</v>
      </c>
      <c r="E1880" s="1">
        <v>0</v>
      </c>
      <c r="F1880" s="1">
        <v>0</v>
      </c>
      <c r="G1880" s="1">
        <v>0</v>
      </c>
      <c r="H1880" s="42"/>
      <c r="I1880" s="42"/>
      <c r="J1880" s="5" t="e">
        <f t="shared" si="653"/>
        <v>#DIV/0!</v>
      </c>
      <c r="K1880" s="5" t="e">
        <f t="shared" si="654"/>
        <v>#DIV/0!</v>
      </c>
      <c r="L1880" s="5" t="e">
        <f t="shared" si="655"/>
        <v>#DIV/0!</v>
      </c>
      <c r="M1880" s="20"/>
    </row>
    <row r="1881" spans="1:13" s="7" customFormat="1" x14ac:dyDescent="0.25">
      <c r="A1881" s="91"/>
      <c r="B1881" s="71"/>
      <c r="C1881" s="70"/>
      <c r="D1881" s="68" t="s">
        <v>13</v>
      </c>
      <c r="E1881" s="1">
        <v>0</v>
      </c>
      <c r="F1881" s="1">
        <v>0</v>
      </c>
      <c r="G1881" s="1">
        <v>0</v>
      </c>
      <c r="H1881" s="42"/>
      <c r="I1881" s="42"/>
      <c r="J1881" s="5" t="e">
        <f t="shared" si="653"/>
        <v>#DIV/0!</v>
      </c>
      <c r="K1881" s="5" t="e">
        <f t="shared" si="654"/>
        <v>#DIV/0!</v>
      </c>
      <c r="L1881" s="5" t="e">
        <f t="shared" si="655"/>
        <v>#DIV/0!</v>
      </c>
      <c r="M1881" s="20"/>
    </row>
    <row r="1882" spans="1:13" s="7" customFormat="1" x14ac:dyDescent="0.25">
      <c r="A1882" s="91"/>
      <c r="B1882" s="71" t="s">
        <v>749</v>
      </c>
      <c r="C1882" s="94" t="s">
        <v>485</v>
      </c>
      <c r="D1882" s="68" t="s">
        <v>2</v>
      </c>
      <c r="E1882" s="1">
        <f>E1883+E1885+E1887+E1888</f>
        <v>6000</v>
      </c>
      <c r="F1882" s="1">
        <f>F1883+F1885+F1887+F1888</f>
        <v>6000</v>
      </c>
      <c r="G1882" s="1">
        <f>G1883+G1885+G1887+G1888</f>
        <v>6000</v>
      </c>
      <c r="H1882" s="1">
        <f>H1883+H1885+H1887+H1888</f>
        <v>6000</v>
      </c>
      <c r="I1882" s="1">
        <f>I1883+I1885+I1887+I1888</f>
        <v>6000</v>
      </c>
      <c r="J1882" s="5">
        <f t="shared" si="653"/>
        <v>100</v>
      </c>
      <c r="K1882" s="5">
        <f t="shared" si="654"/>
        <v>100</v>
      </c>
      <c r="L1882" s="5">
        <f t="shared" si="655"/>
        <v>100</v>
      </c>
      <c r="M1882" s="20"/>
    </row>
    <row r="1883" spans="1:13" s="7" customFormat="1" x14ac:dyDescent="0.25">
      <c r="A1883" s="91"/>
      <c r="B1883" s="71"/>
      <c r="C1883" s="70"/>
      <c r="D1883" s="68" t="s">
        <v>3</v>
      </c>
      <c r="E1883" s="1">
        <v>6000</v>
      </c>
      <c r="F1883" s="1">
        <v>6000</v>
      </c>
      <c r="G1883" s="1">
        <v>6000</v>
      </c>
      <c r="H1883" s="1">
        <v>6000</v>
      </c>
      <c r="I1883" s="1">
        <v>6000</v>
      </c>
      <c r="J1883" s="5">
        <f t="shared" si="653"/>
        <v>100</v>
      </c>
      <c r="K1883" s="5">
        <f t="shared" si="654"/>
        <v>100</v>
      </c>
      <c r="L1883" s="5">
        <f t="shared" si="655"/>
        <v>100</v>
      </c>
      <c r="M1883" s="20"/>
    </row>
    <row r="1884" spans="1:13" s="7" customFormat="1" ht="30" x14ac:dyDescent="0.25">
      <c r="A1884" s="91"/>
      <c r="B1884" s="71"/>
      <c r="C1884" s="70"/>
      <c r="D1884" s="68" t="s">
        <v>759</v>
      </c>
      <c r="E1884" s="1"/>
      <c r="F1884" s="1"/>
      <c r="G1884" s="1"/>
      <c r="H1884" s="1"/>
      <c r="I1884" s="1"/>
      <c r="J1884" s="5" t="e">
        <f t="shared" ref="J1884:J1886" si="671">I1884/E1884*100</f>
        <v>#DIV/0!</v>
      </c>
      <c r="K1884" s="5" t="e">
        <f t="shared" ref="K1884:K1886" si="672">I1884/F1884*100</f>
        <v>#DIV/0!</v>
      </c>
      <c r="L1884" s="5" t="e">
        <f t="shared" ref="L1884:L1886" si="673">H1884/G1884*100</f>
        <v>#DIV/0!</v>
      </c>
      <c r="M1884" s="20"/>
    </row>
    <row r="1885" spans="1:13" s="7" customFormat="1" x14ac:dyDescent="0.25">
      <c r="A1885" s="91"/>
      <c r="B1885" s="71"/>
      <c r="C1885" s="70"/>
      <c r="D1885" s="68" t="s">
        <v>760</v>
      </c>
      <c r="E1885" s="1"/>
      <c r="F1885" s="1"/>
      <c r="G1885" s="1"/>
      <c r="H1885" s="42"/>
      <c r="I1885" s="42"/>
      <c r="J1885" s="5" t="e">
        <f t="shared" si="671"/>
        <v>#DIV/0!</v>
      </c>
      <c r="K1885" s="5" t="e">
        <f t="shared" si="672"/>
        <v>#DIV/0!</v>
      </c>
      <c r="L1885" s="5" t="e">
        <f t="shared" si="673"/>
        <v>#DIV/0!</v>
      </c>
      <c r="M1885" s="20"/>
    </row>
    <row r="1886" spans="1:13" s="7" customFormat="1" ht="30" x14ac:dyDescent="0.25">
      <c r="A1886" s="91"/>
      <c r="B1886" s="71"/>
      <c r="C1886" s="70"/>
      <c r="D1886" s="68" t="s">
        <v>761</v>
      </c>
      <c r="E1886" s="1"/>
      <c r="F1886" s="1"/>
      <c r="G1886" s="1"/>
      <c r="H1886" s="42"/>
      <c r="I1886" s="42"/>
      <c r="J1886" s="5" t="e">
        <f t="shared" si="671"/>
        <v>#DIV/0!</v>
      </c>
      <c r="K1886" s="5" t="e">
        <f t="shared" si="672"/>
        <v>#DIV/0!</v>
      </c>
      <c r="L1886" s="5" t="e">
        <f t="shared" si="673"/>
        <v>#DIV/0!</v>
      </c>
      <c r="M1886" s="20"/>
    </row>
    <row r="1887" spans="1:13" s="7" customFormat="1" x14ac:dyDescent="0.25">
      <c r="A1887" s="91"/>
      <c r="B1887" s="71"/>
      <c r="C1887" s="70"/>
      <c r="D1887" s="68" t="s">
        <v>9</v>
      </c>
      <c r="E1887" s="1">
        <v>0</v>
      </c>
      <c r="F1887" s="1">
        <v>0</v>
      </c>
      <c r="G1887" s="1">
        <v>0</v>
      </c>
      <c r="H1887" s="42"/>
      <c r="I1887" s="42"/>
      <c r="J1887" s="5" t="e">
        <f t="shared" si="653"/>
        <v>#DIV/0!</v>
      </c>
      <c r="K1887" s="5" t="e">
        <f t="shared" si="654"/>
        <v>#DIV/0!</v>
      </c>
      <c r="L1887" s="5" t="e">
        <f t="shared" si="655"/>
        <v>#DIV/0!</v>
      </c>
      <c r="M1887" s="20"/>
    </row>
    <row r="1888" spans="1:13" s="7" customFormat="1" x14ac:dyDescent="0.25">
      <c r="A1888" s="91"/>
      <c r="B1888" s="71"/>
      <c r="C1888" s="70"/>
      <c r="D1888" s="68" t="s">
        <v>13</v>
      </c>
      <c r="E1888" s="1">
        <v>0</v>
      </c>
      <c r="F1888" s="1">
        <v>0</v>
      </c>
      <c r="G1888" s="1">
        <v>0</v>
      </c>
      <c r="H1888" s="42"/>
      <c r="I1888" s="42"/>
      <c r="J1888" s="5" t="e">
        <f t="shared" si="653"/>
        <v>#DIV/0!</v>
      </c>
      <c r="K1888" s="5" t="e">
        <f t="shared" si="654"/>
        <v>#DIV/0!</v>
      </c>
      <c r="L1888" s="5" t="e">
        <f t="shared" si="655"/>
        <v>#DIV/0!</v>
      </c>
      <c r="M1888" s="20"/>
    </row>
    <row r="1889" spans="1:13" s="7" customFormat="1" x14ac:dyDescent="0.25">
      <c r="A1889" s="103" t="s">
        <v>487</v>
      </c>
      <c r="B1889" s="106" t="s">
        <v>631</v>
      </c>
      <c r="C1889" s="106" t="s">
        <v>482</v>
      </c>
      <c r="D1889" s="68" t="s">
        <v>2</v>
      </c>
      <c r="E1889" s="46">
        <f>E1890+E1892+E1894+E1895+E1896</f>
        <v>62000</v>
      </c>
      <c r="F1889" s="46">
        <f t="shared" ref="F1889:I1889" si="674">F1890+F1892+F1894+F1895+F1896</f>
        <v>62000</v>
      </c>
      <c r="G1889" s="46">
        <f t="shared" si="674"/>
        <v>62000</v>
      </c>
      <c r="H1889" s="46">
        <f t="shared" si="674"/>
        <v>29159.3</v>
      </c>
      <c r="I1889" s="46">
        <f t="shared" si="674"/>
        <v>29159.3</v>
      </c>
      <c r="J1889" s="5">
        <f t="shared" si="653"/>
        <v>47.031129032258065</v>
      </c>
      <c r="K1889" s="5">
        <f t="shared" si="654"/>
        <v>47.031129032258065</v>
      </c>
      <c r="L1889" s="5">
        <f t="shared" si="655"/>
        <v>47.031129032258065</v>
      </c>
      <c r="M1889" s="20"/>
    </row>
    <row r="1890" spans="1:13" s="7" customFormat="1" x14ac:dyDescent="0.25">
      <c r="A1890" s="104"/>
      <c r="B1890" s="107"/>
      <c r="C1890" s="107"/>
      <c r="D1890" s="68" t="s">
        <v>3</v>
      </c>
      <c r="E1890" s="47">
        <f>E1898</f>
        <v>0</v>
      </c>
      <c r="F1890" s="1"/>
      <c r="G1890" s="42"/>
      <c r="H1890" s="42"/>
      <c r="I1890" s="42"/>
      <c r="J1890" s="5" t="e">
        <f t="shared" si="653"/>
        <v>#DIV/0!</v>
      </c>
      <c r="K1890" s="5" t="e">
        <f t="shared" si="654"/>
        <v>#DIV/0!</v>
      </c>
      <c r="L1890" s="5" t="e">
        <f t="shared" si="655"/>
        <v>#DIV/0!</v>
      </c>
      <c r="M1890" s="20"/>
    </row>
    <row r="1891" spans="1:13" s="7" customFormat="1" ht="30" x14ac:dyDescent="0.25">
      <c r="A1891" s="104"/>
      <c r="B1891" s="107"/>
      <c r="C1891" s="107"/>
      <c r="D1891" s="68" t="s">
        <v>759</v>
      </c>
      <c r="E1891" s="47"/>
      <c r="F1891" s="1"/>
      <c r="G1891" s="42"/>
      <c r="H1891" s="42"/>
      <c r="I1891" s="42"/>
      <c r="J1891" s="5" t="e">
        <f t="shared" ref="J1891:J1895" si="675">I1891/E1891*100</f>
        <v>#DIV/0!</v>
      </c>
      <c r="K1891" s="5" t="e">
        <f t="shared" ref="K1891:K1895" si="676">I1891/F1891*100</f>
        <v>#DIV/0!</v>
      </c>
      <c r="L1891" s="5" t="e">
        <f t="shared" ref="L1891:L1895" si="677">H1891/G1891*100</f>
        <v>#DIV/0!</v>
      </c>
      <c r="M1891" s="20"/>
    </row>
    <row r="1892" spans="1:13" s="7" customFormat="1" x14ac:dyDescent="0.25">
      <c r="A1892" s="104"/>
      <c r="B1892" s="107"/>
      <c r="C1892" s="107"/>
      <c r="D1892" s="68" t="s">
        <v>760</v>
      </c>
      <c r="E1892" s="47">
        <f t="shared" ref="E1892" si="678">E1900</f>
        <v>0</v>
      </c>
      <c r="F1892" s="1"/>
      <c r="G1892" s="1"/>
      <c r="H1892" s="42"/>
      <c r="I1892" s="42"/>
      <c r="J1892" s="5" t="e">
        <f t="shared" si="675"/>
        <v>#DIV/0!</v>
      </c>
      <c r="K1892" s="5" t="e">
        <f t="shared" si="676"/>
        <v>#DIV/0!</v>
      </c>
      <c r="L1892" s="5" t="e">
        <f t="shared" si="677"/>
        <v>#DIV/0!</v>
      </c>
      <c r="M1892" s="20"/>
    </row>
    <row r="1893" spans="1:13" s="7" customFormat="1" ht="30" x14ac:dyDescent="0.25">
      <c r="A1893" s="104"/>
      <c r="B1893" s="107"/>
      <c r="C1893" s="107"/>
      <c r="D1893" s="68" t="s">
        <v>761</v>
      </c>
      <c r="E1893" s="47"/>
      <c r="F1893" s="1"/>
      <c r="G1893" s="1"/>
      <c r="H1893" s="42"/>
      <c r="I1893" s="42"/>
      <c r="J1893" s="5" t="e">
        <f t="shared" si="675"/>
        <v>#DIV/0!</v>
      </c>
      <c r="K1893" s="5" t="e">
        <f t="shared" si="676"/>
        <v>#DIV/0!</v>
      </c>
      <c r="L1893" s="5" t="e">
        <f t="shared" si="677"/>
        <v>#DIV/0!</v>
      </c>
      <c r="M1893" s="20"/>
    </row>
    <row r="1894" spans="1:13" s="7" customFormat="1" x14ac:dyDescent="0.25">
      <c r="A1894" s="104"/>
      <c r="B1894" s="107"/>
      <c r="C1894" s="107"/>
      <c r="D1894" s="68" t="s">
        <v>9</v>
      </c>
      <c r="E1894" s="47">
        <f>E1902</f>
        <v>0</v>
      </c>
      <c r="F1894" s="1">
        <v>0</v>
      </c>
      <c r="G1894" s="42"/>
      <c r="H1894" s="42"/>
      <c r="I1894" s="42"/>
      <c r="J1894" s="5" t="e">
        <f t="shared" si="675"/>
        <v>#DIV/0!</v>
      </c>
      <c r="K1894" s="5" t="e">
        <f t="shared" si="676"/>
        <v>#DIV/0!</v>
      </c>
      <c r="L1894" s="5" t="e">
        <f t="shared" si="677"/>
        <v>#DIV/0!</v>
      </c>
      <c r="M1894" s="20"/>
    </row>
    <row r="1895" spans="1:13" s="7" customFormat="1" x14ac:dyDescent="0.25">
      <c r="A1895" s="104"/>
      <c r="B1895" s="107"/>
      <c r="C1895" s="107"/>
      <c r="D1895" s="68" t="s">
        <v>13</v>
      </c>
      <c r="E1895" s="47">
        <f>E1903</f>
        <v>0</v>
      </c>
      <c r="F1895" s="1">
        <v>0</v>
      </c>
      <c r="G1895" s="42"/>
      <c r="H1895" s="42"/>
      <c r="I1895" s="42"/>
      <c r="J1895" s="5" t="e">
        <f t="shared" si="675"/>
        <v>#DIV/0!</v>
      </c>
      <c r="K1895" s="5" t="e">
        <f t="shared" si="676"/>
        <v>#DIV/0!</v>
      </c>
      <c r="L1895" s="5" t="e">
        <f t="shared" si="677"/>
        <v>#DIV/0!</v>
      </c>
      <c r="M1895" s="20"/>
    </row>
    <row r="1896" spans="1:13" s="27" customFormat="1" ht="60" x14ac:dyDescent="0.25">
      <c r="A1896" s="105"/>
      <c r="B1896" s="108"/>
      <c r="C1896" s="108"/>
      <c r="D1896" s="9" t="s">
        <v>360</v>
      </c>
      <c r="E1896" s="47">
        <f>E1904</f>
        <v>62000</v>
      </c>
      <c r="F1896" s="47">
        <f>F1904</f>
        <v>62000</v>
      </c>
      <c r="G1896" s="47">
        <f>G1904</f>
        <v>62000</v>
      </c>
      <c r="H1896" s="47">
        <f>H1904</f>
        <v>29159.3</v>
      </c>
      <c r="I1896" s="47">
        <f>I1904</f>
        <v>29159.3</v>
      </c>
      <c r="J1896" s="5">
        <f t="shared" si="653"/>
        <v>47.031129032258065</v>
      </c>
      <c r="K1896" s="5">
        <f t="shared" si="654"/>
        <v>47.031129032258065</v>
      </c>
      <c r="L1896" s="5">
        <f t="shared" si="655"/>
        <v>47.031129032258065</v>
      </c>
      <c r="M1896" s="20"/>
    </row>
    <row r="1897" spans="1:13" s="27" customFormat="1" x14ac:dyDescent="0.25">
      <c r="A1897" s="78"/>
      <c r="B1897" s="87" t="s">
        <v>750</v>
      </c>
      <c r="C1897" s="75" t="s">
        <v>482</v>
      </c>
      <c r="D1897" s="9" t="s">
        <v>2</v>
      </c>
      <c r="E1897" s="41">
        <f>E1898+E1900+E1902+E1903+E1904</f>
        <v>62000</v>
      </c>
      <c r="F1897" s="41">
        <f t="shared" ref="F1897:I1897" si="679">F1898+F1900+F1902+F1903+F1904</f>
        <v>62000</v>
      </c>
      <c r="G1897" s="41">
        <f t="shared" si="679"/>
        <v>62000</v>
      </c>
      <c r="H1897" s="41">
        <f t="shared" si="679"/>
        <v>29159.3</v>
      </c>
      <c r="I1897" s="41">
        <f t="shared" si="679"/>
        <v>29159.3</v>
      </c>
      <c r="J1897" s="5">
        <f t="shared" si="653"/>
        <v>47.031129032258065</v>
      </c>
      <c r="K1897" s="5">
        <f t="shared" si="654"/>
        <v>47.031129032258065</v>
      </c>
      <c r="L1897" s="5">
        <f t="shared" si="655"/>
        <v>47.031129032258065</v>
      </c>
      <c r="M1897" s="20"/>
    </row>
    <row r="1898" spans="1:13" s="27" customFormat="1" x14ac:dyDescent="0.25">
      <c r="A1898" s="79"/>
      <c r="B1898" s="88"/>
      <c r="C1898" s="76"/>
      <c r="D1898" s="9" t="s">
        <v>46</v>
      </c>
      <c r="E1898" s="41">
        <v>0</v>
      </c>
      <c r="F1898" s="41">
        <v>0</v>
      </c>
      <c r="G1898" s="41">
        <v>0</v>
      </c>
      <c r="H1898" s="41">
        <v>0</v>
      </c>
      <c r="I1898" s="41">
        <v>0</v>
      </c>
      <c r="J1898" s="5" t="e">
        <f t="shared" si="653"/>
        <v>#DIV/0!</v>
      </c>
      <c r="K1898" s="5" t="e">
        <f t="shared" si="654"/>
        <v>#DIV/0!</v>
      </c>
      <c r="L1898" s="5" t="e">
        <f t="shared" si="655"/>
        <v>#DIV/0!</v>
      </c>
      <c r="M1898" s="20"/>
    </row>
    <row r="1899" spans="1:13" s="27" customFormat="1" ht="30" x14ac:dyDescent="0.25">
      <c r="A1899" s="79"/>
      <c r="B1899" s="88"/>
      <c r="C1899" s="76"/>
      <c r="D1899" s="68" t="s">
        <v>759</v>
      </c>
      <c r="E1899" s="41"/>
      <c r="F1899" s="41"/>
      <c r="G1899" s="41"/>
      <c r="H1899" s="41"/>
      <c r="I1899" s="41"/>
      <c r="J1899" s="5" t="e">
        <f t="shared" ref="J1899:J1901" si="680">I1899/E1899*100</f>
        <v>#DIV/0!</v>
      </c>
      <c r="K1899" s="5" t="e">
        <f t="shared" ref="K1899:K1901" si="681">I1899/F1899*100</f>
        <v>#DIV/0!</v>
      </c>
      <c r="L1899" s="5" t="e">
        <f t="shared" ref="L1899:L1901" si="682">H1899/G1899*100</f>
        <v>#DIV/0!</v>
      </c>
      <c r="M1899" s="20"/>
    </row>
    <row r="1900" spans="1:13" s="27" customFormat="1" x14ac:dyDescent="0.25">
      <c r="A1900" s="79"/>
      <c r="B1900" s="88"/>
      <c r="C1900" s="76"/>
      <c r="D1900" s="68" t="s">
        <v>760</v>
      </c>
      <c r="E1900" s="41">
        <v>0</v>
      </c>
      <c r="F1900" s="41">
        <v>0</v>
      </c>
      <c r="G1900" s="41">
        <v>0</v>
      </c>
      <c r="H1900" s="41">
        <v>0</v>
      </c>
      <c r="I1900" s="41">
        <v>0</v>
      </c>
      <c r="J1900" s="5" t="e">
        <f t="shared" si="680"/>
        <v>#DIV/0!</v>
      </c>
      <c r="K1900" s="5" t="e">
        <f t="shared" si="681"/>
        <v>#DIV/0!</v>
      </c>
      <c r="L1900" s="5" t="e">
        <f t="shared" si="682"/>
        <v>#DIV/0!</v>
      </c>
      <c r="M1900" s="20"/>
    </row>
    <row r="1901" spans="1:13" s="27" customFormat="1" ht="30" x14ac:dyDescent="0.25">
      <c r="A1901" s="79"/>
      <c r="B1901" s="88"/>
      <c r="C1901" s="76"/>
      <c r="D1901" s="68" t="s">
        <v>761</v>
      </c>
      <c r="E1901" s="41"/>
      <c r="F1901" s="41"/>
      <c r="G1901" s="41"/>
      <c r="H1901" s="41"/>
      <c r="I1901" s="41"/>
      <c r="J1901" s="5" t="e">
        <f t="shared" si="680"/>
        <v>#DIV/0!</v>
      </c>
      <c r="K1901" s="5" t="e">
        <f t="shared" si="681"/>
        <v>#DIV/0!</v>
      </c>
      <c r="L1901" s="5" t="e">
        <f t="shared" si="682"/>
        <v>#DIV/0!</v>
      </c>
      <c r="M1901" s="20"/>
    </row>
    <row r="1902" spans="1:13" s="27" customFormat="1" x14ac:dyDescent="0.25">
      <c r="A1902" s="79"/>
      <c r="B1902" s="88"/>
      <c r="C1902" s="76"/>
      <c r="D1902" s="9" t="s">
        <v>5</v>
      </c>
      <c r="E1902" s="41">
        <v>0</v>
      </c>
      <c r="F1902" s="41">
        <v>0</v>
      </c>
      <c r="G1902" s="41">
        <v>0</v>
      </c>
      <c r="H1902" s="41">
        <v>0</v>
      </c>
      <c r="I1902" s="41">
        <v>0</v>
      </c>
      <c r="J1902" s="5" t="e">
        <f t="shared" si="653"/>
        <v>#DIV/0!</v>
      </c>
      <c r="K1902" s="5" t="e">
        <f t="shared" si="654"/>
        <v>#DIV/0!</v>
      </c>
      <c r="L1902" s="5" t="e">
        <f t="shared" si="655"/>
        <v>#DIV/0!</v>
      </c>
      <c r="M1902" s="20"/>
    </row>
    <row r="1903" spans="1:13" s="27" customFormat="1" x14ac:dyDescent="0.25">
      <c r="A1903" s="79"/>
      <c r="B1903" s="88"/>
      <c r="C1903" s="77"/>
      <c r="D1903" s="9" t="s">
        <v>138</v>
      </c>
      <c r="E1903" s="41">
        <v>0</v>
      </c>
      <c r="F1903" s="41">
        <v>0</v>
      </c>
      <c r="G1903" s="41">
        <v>0</v>
      </c>
      <c r="H1903" s="41">
        <v>0</v>
      </c>
      <c r="I1903" s="41">
        <v>0</v>
      </c>
      <c r="J1903" s="5" t="e">
        <f t="shared" si="653"/>
        <v>#DIV/0!</v>
      </c>
      <c r="K1903" s="5" t="e">
        <f t="shared" si="654"/>
        <v>#DIV/0!</v>
      </c>
      <c r="L1903" s="5" t="e">
        <f t="shared" si="655"/>
        <v>#DIV/0!</v>
      </c>
      <c r="M1903" s="20"/>
    </row>
    <row r="1904" spans="1:13" s="27" customFormat="1" ht="60" x14ac:dyDescent="0.25">
      <c r="A1904" s="80"/>
      <c r="B1904" s="89"/>
      <c r="C1904" s="59"/>
      <c r="D1904" s="9" t="s">
        <v>360</v>
      </c>
      <c r="E1904" s="41">
        <v>62000</v>
      </c>
      <c r="F1904" s="41">
        <v>62000</v>
      </c>
      <c r="G1904" s="41">
        <v>62000</v>
      </c>
      <c r="H1904" s="41">
        <v>29159.3</v>
      </c>
      <c r="I1904" s="41">
        <v>29159.3</v>
      </c>
      <c r="J1904" s="5">
        <f t="shared" si="653"/>
        <v>47.031129032258065</v>
      </c>
      <c r="K1904" s="5">
        <f t="shared" si="654"/>
        <v>47.031129032258065</v>
      </c>
      <c r="L1904" s="5">
        <f t="shared" si="655"/>
        <v>47.031129032258065</v>
      </c>
      <c r="M1904" s="20"/>
    </row>
    <row r="1905" spans="1:13" s="27" customFormat="1" x14ac:dyDescent="0.25">
      <c r="A1905" s="56"/>
      <c r="B1905" s="95" t="s">
        <v>684</v>
      </c>
      <c r="C1905" s="96"/>
      <c r="D1905" s="96"/>
      <c r="E1905" s="96"/>
      <c r="F1905" s="96"/>
      <c r="G1905" s="96"/>
      <c r="H1905" s="96"/>
      <c r="I1905" s="96"/>
      <c r="J1905" s="96"/>
      <c r="K1905" s="96"/>
      <c r="L1905" s="96"/>
      <c r="M1905" s="20"/>
    </row>
    <row r="1906" spans="1:13" s="27" customFormat="1" ht="30" x14ac:dyDescent="0.25">
      <c r="A1906" s="78"/>
      <c r="B1906" s="22" t="s">
        <v>685</v>
      </c>
      <c r="C1906" s="87"/>
      <c r="D1906" s="9" t="s">
        <v>2</v>
      </c>
      <c r="E1906" s="41">
        <f t="shared" ref="E1906:I1907" si="683">E1915+E1923</f>
        <v>1142885.2000000002</v>
      </c>
      <c r="F1906" s="41">
        <f t="shared" si="683"/>
        <v>1142885.2000000002</v>
      </c>
      <c r="G1906" s="41">
        <f t="shared" si="683"/>
        <v>1142885.2000000002</v>
      </c>
      <c r="H1906" s="41">
        <f t="shared" si="683"/>
        <v>1000489.7</v>
      </c>
      <c r="I1906" s="41">
        <f t="shared" si="683"/>
        <v>1000489.7</v>
      </c>
      <c r="J1906" s="5">
        <f t="shared" ref="J1906:J1913" si="684">I1906/E1906*100</f>
        <v>87.540699625824175</v>
      </c>
      <c r="K1906" s="5">
        <f t="shared" ref="K1906:K1913" si="685">I1906/F1906*100</f>
        <v>87.540699625824175</v>
      </c>
      <c r="L1906" s="5">
        <f t="shared" ref="L1906:L1913" si="686">H1906/G1906*100</f>
        <v>87.540699625824175</v>
      </c>
      <c r="M1906" s="20"/>
    </row>
    <row r="1907" spans="1:13" s="27" customFormat="1" x14ac:dyDescent="0.25">
      <c r="A1907" s="79"/>
      <c r="B1907" s="100" t="s">
        <v>686</v>
      </c>
      <c r="C1907" s="88"/>
      <c r="D1907" s="9" t="s">
        <v>46</v>
      </c>
      <c r="E1907" s="41">
        <f t="shared" si="683"/>
        <v>274982.8</v>
      </c>
      <c r="F1907" s="41">
        <f t="shared" si="683"/>
        <v>274982.8</v>
      </c>
      <c r="G1907" s="41">
        <f t="shared" si="683"/>
        <v>274982.8</v>
      </c>
      <c r="H1907" s="41">
        <f t="shared" si="683"/>
        <v>168480.9</v>
      </c>
      <c r="I1907" s="41">
        <f t="shared" si="683"/>
        <v>168480.9</v>
      </c>
      <c r="J1907" s="5">
        <f t="shared" si="684"/>
        <v>61.269613954036394</v>
      </c>
      <c r="K1907" s="5">
        <f t="shared" si="685"/>
        <v>61.269613954036394</v>
      </c>
      <c r="L1907" s="5">
        <f t="shared" si="686"/>
        <v>61.269613954036394</v>
      </c>
      <c r="M1907" s="20"/>
    </row>
    <row r="1908" spans="1:13" s="27" customFormat="1" ht="30" x14ac:dyDescent="0.25">
      <c r="A1908" s="79"/>
      <c r="B1908" s="101"/>
      <c r="C1908" s="88"/>
      <c r="D1908" s="68" t="s">
        <v>759</v>
      </c>
      <c r="E1908" s="41">
        <f t="shared" ref="E1908:I1908" si="687">E1917+E1925</f>
        <v>156886.79999999999</v>
      </c>
      <c r="F1908" s="41">
        <f t="shared" si="687"/>
        <v>156886.79999999999</v>
      </c>
      <c r="G1908" s="41">
        <f t="shared" si="687"/>
        <v>156886.79999999999</v>
      </c>
      <c r="H1908" s="41">
        <f t="shared" si="687"/>
        <v>137131.20000000001</v>
      </c>
      <c r="I1908" s="41">
        <f t="shared" si="687"/>
        <v>137131.20000000001</v>
      </c>
      <c r="J1908" s="5">
        <f t="shared" ref="J1908:J1910" si="688">I1908/E1908*100</f>
        <v>87.407736023680783</v>
      </c>
      <c r="K1908" s="5">
        <f t="shared" ref="K1908:K1910" si="689">I1908/F1908*100</f>
        <v>87.407736023680783</v>
      </c>
      <c r="L1908" s="5">
        <f t="shared" ref="L1908:L1910" si="690">H1908/G1908*100</f>
        <v>87.407736023680783</v>
      </c>
      <c r="M1908" s="20"/>
    </row>
    <row r="1909" spans="1:13" s="27" customFormat="1" x14ac:dyDescent="0.25">
      <c r="A1909" s="79"/>
      <c r="B1909" s="101"/>
      <c r="C1909" s="88"/>
      <c r="D1909" s="68" t="s">
        <v>760</v>
      </c>
      <c r="E1909" s="41">
        <f t="shared" ref="E1909:I1909" si="691">E1918+E1926</f>
        <v>867902.4</v>
      </c>
      <c r="F1909" s="41">
        <f t="shared" si="691"/>
        <v>867902.4</v>
      </c>
      <c r="G1909" s="41">
        <f t="shared" si="691"/>
        <v>867902.4</v>
      </c>
      <c r="H1909" s="41">
        <f t="shared" si="691"/>
        <v>832008.8</v>
      </c>
      <c r="I1909" s="41">
        <f t="shared" si="691"/>
        <v>832008.8</v>
      </c>
      <c r="J1909" s="5">
        <f t="shared" si="688"/>
        <v>95.864327601813287</v>
      </c>
      <c r="K1909" s="5">
        <f t="shared" si="689"/>
        <v>95.864327601813287</v>
      </c>
      <c r="L1909" s="5">
        <f t="shared" si="690"/>
        <v>95.864327601813287</v>
      </c>
      <c r="M1909" s="20"/>
    </row>
    <row r="1910" spans="1:13" s="27" customFormat="1" ht="30" x14ac:dyDescent="0.25">
      <c r="A1910" s="79"/>
      <c r="B1910" s="101"/>
      <c r="C1910" s="88"/>
      <c r="D1910" s="68" t="s">
        <v>761</v>
      </c>
      <c r="E1910" s="41">
        <f t="shared" ref="E1910:I1910" si="692">E1919+E1927</f>
        <v>862902.4</v>
      </c>
      <c r="F1910" s="41">
        <f t="shared" si="692"/>
        <v>862902.4</v>
      </c>
      <c r="G1910" s="41">
        <f t="shared" si="692"/>
        <v>862902.4</v>
      </c>
      <c r="H1910" s="41">
        <f t="shared" si="692"/>
        <v>827008.8</v>
      </c>
      <c r="I1910" s="41">
        <f t="shared" si="692"/>
        <v>827008.8</v>
      </c>
      <c r="J1910" s="5">
        <f t="shared" si="688"/>
        <v>95.840363869656642</v>
      </c>
      <c r="K1910" s="5">
        <f t="shared" si="689"/>
        <v>95.840363869656642</v>
      </c>
      <c r="L1910" s="5">
        <f t="shared" si="690"/>
        <v>95.840363869656642</v>
      </c>
      <c r="M1910" s="20"/>
    </row>
    <row r="1911" spans="1:13" s="27" customFormat="1" x14ac:dyDescent="0.25">
      <c r="A1911" s="79"/>
      <c r="B1911" s="101"/>
      <c r="C1911" s="88"/>
      <c r="D1911" s="9" t="s">
        <v>5</v>
      </c>
      <c r="E1911" s="41">
        <f t="shared" ref="E1911:I1912" si="693">E1920+E1928</f>
        <v>0</v>
      </c>
      <c r="F1911" s="41">
        <f t="shared" si="693"/>
        <v>0</v>
      </c>
      <c r="G1911" s="41">
        <f t="shared" si="693"/>
        <v>0</v>
      </c>
      <c r="H1911" s="41">
        <f t="shared" si="693"/>
        <v>0</v>
      </c>
      <c r="I1911" s="41">
        <f t="shared" si="693"/>
        <v>0</v>
      </c>
      <c r="J1911" s="5" t="e">
        <f t="shared" si="684"/>
        <v>#DIV/0!</v>
      </c>
      <c r="K1911" s="5" t="e">
        <f t="shared" si="685"/>
        <v>#DIV/0!</v>
      </c>
      <c r="L1911" s="5" t="e">
        <f t="shared" si="686"/>
        <v>#DIV/0!</v>
      </c>
      <c r="M1911" s="20"/>
    </row>
    <row r="1912" spans="1:13" s="27" customFormat="1" x14ac:dyDescent="0.25">
      <c r="A1912" s="79"/>
      <c r="B1912" s="101"/>
      <c r="C1912" s="88"/>
      <c r="D1912" s="9" t="s">
        <v>138</v>
      </c>
      <c r="E1912" s="41">
        <f t="shared" si="693"/>
        <v>0</v>
      </c>
      <c r="F1912" s="41">
        <f t="shared" si="693"/>
        <v>0</v>
      </c>
      <c r="G1912" s="41">
        <f t="shared" si="693"/>
        <v>0</v>
      </c>
      <c r="H1912" s="41">
        <f t="shared" si="693"/>
        <v>0</v>
      </c>
      <c r="I1912" s="41">
        <f t="shared" si="693"/>
        <v>0</v>
      </c>
      <c r="J1912" s="5" t="e">
        <f t="shared" si="684"/>
        <v>#DIV/0!</v>
      </c>
      <c r="K1912" s="5" t="e">
        <f t="shared" si="685"/>
        <v>#DIV/0!</v>
      </c>
      <c r="L1912" s="5" t="e">
        <f t="shared" si="686"/>
        <v>#DIV/0!</v>
      </c>
      <c r="M1912" s="20"/>
    </row>
    <row r="1913" spans="1:13" s="27" customFormat="1" x14ac:dyDescent="0.25">
      <c r="A1913" s="80"/>
      <c r="B1913" s="101"/>
      <c r="C1913" s="89"/>
      <c r="D1913" s="9"/>
      <c r="E1913" s="41"/>
      <c r="F1913" s="41"/>
      <c r="G1913" s="41"/>
      <c r="H1913" s="41"/>
      <c r="I1913" s="41"/>
      <c r="J1913" s="5" t="e">
        <f t="shared" si="684"/>
        <v>#DIV/0!</v>
      </c>
      <c r="K1913" s="5" t="e">
        <f t="shared" si="685"/>
        <v>#DIV/0!</v>
      </c>
      <c r="L1913" s="5" t="e">
        <f t="shared" si="686"/>
        <v>#DIV/0!</v>
      </c>
      <c r="M1913" s="20"/>
    </row>
    <row r="1914" spans="1:13" s="27" customFormat="1" x14ac:dyDescent="0.25">
      <c r="A1914" s="56"/>
      <c r="B1914" s="101"/>
      <c r="C1914" s="97" t="s">
        <v>637</v>
      </c>
      <c r="D1914" s="98"/>
      <c r="E1914" s="98"/>
      <c r="F1914" s="98"/>
      <c r="G1914" s="98"/>
      <c r="H1914" s="98"/>
      <c r="I1914" s="98"/>
      <c r="J1914" s="98"/>
      <c r="K1914" s="98"/>
      <c r="L1914" s="98"/>
      <c r="M1914" s="20"/>
    </row>
    <row r="1915" spans="1:13" s="27" customFormat="1" x14ac:dyDescent="0.25">
      <c r="A1915" s="78"/>
      <c r="B1915" s="101"/>
      <c r="C1915" s="75" t="s">
        <v>482</v>
      </c>
      <c r="D1915" s="9" t="s">
        <v>2</v>
      </c>
      <c r="E1915" s="41">
        <f>E1945+E1953+E1961+E1968+E1976+E1984+E1992+E1999+E2007+E2023+E2030+E2038</f>
        <v>561670.40000000002</v>
      </c>
      <c r="F1915" s="41">
        <f t="shared" ref="F1915:I1915" si="694">F1945+F1953+F1961+F1968+F1976+F1984+F1992+F1999+F2007+F2023+F2030+F2038</f>
        <v>561670.40000000002</v>
      </c>
      <c r="G1915" s="41">
        <f t="shared" si="694"/>
        <v>561670.40000000002</v>
      </c>
      <c r="H1915" s="41">
        <f t="shared" si="694"/>
        <v>474924.10000000003</v>
      </c>
      <c r="I1915" s="41">
        <f t="shared" si="694"/>
        <v>474924.10000000003</v>
      </c>
      <c r="J1915" s="5">
        <f t="shared" ref="J1915:J1921" si="695">I1915/E1915*100</f>
        <v>84.555657552899362</v>
      </c>
      <c r="K1915" s="5">
        <f t="shared" ref="K1915:K1921" si="696">I1915/F1915*100</f>
        <v>84.555657552899362</v>
      </c>
      <c r="L1915" s="5">
        <f t="shared" ref="L1915:L1921" si="697">H1915/G1915*100</f>
        <v>84.555657552899362</v>
      </c>
      <c r="M1915" s="20"/>
    </row>
    <row r="1916" spans="1:13" s="27" customFormat="1" x14ac:dyDescent="0.25">
      <c r="A1916" s="79"/>
      <c r="B1916" s="101"/>
      <c r="C1916" s="76"/>
      <c r="D1916" s="9" t="s">
        <v>46</v>
      </c>
      <c r="E1916" s="41">
        <f>E1946+E1954+E1962+E1969+E1977+E1985+E1993+E2000+E2008+E2024+E2031+E2039</f>
        <v>155739</v>
      </c>
      <c r="F1916" s="41">
        <f>F1946+F1954+F1962+F1969+F1977+F1985+F1993+F2000+F2008+F2024+F2031+F2039</f>
        <v>155739</v>
      </c>
      <c r="G1916" s="41">
        <f>G1946+G1954+G1962+G1969+G1977+G1985+G1993+G2000+G2008+G2024+G2031+G2039</f>
        <v>155739</v>
      </c>
      <c r="H1916" s="41">
        <f>H1946+H1954+H1962+H1969+H1977+H1985+H1993+H2000+H2008+H2024+H2031+H2039</f>
        <v>68992.7</v>
      </c>
      <c r="I1916" s="41">
        <f>I1946+I1954+I1962+I1969+I1977+I1985+I1993+I2000+I2008+I2024+I2031+I2039</f>
        <v>68992.7</v>
      </c>
      <c r="J1916" s="5">
        <f t="shared" si="695"/>
        <v>44.300207398275319</v>
      </c>
      <c r="K1916" s="5">
        <f t="shared" si="696"/>
        <v>44.300207398275319</v>
      </c>
      <c r="L1916" s="5">
        <f t="shared" si="697"/>
        <v>44.300207398275319</v>
      </c>
      <c r="M1916" s="20"/>
    </row>
    <row r="1917" spans="1:13" s="27" customFormat="1" ht="30" x14ac:dyDescent="0.25">
      <c r="A1917" s="79"/>
      <c r="B1917" s="101"/>
      <c r="C1917" s="76"/>
      <c r="D1917" s="68" t="s">
        <v>759</v>
      </c>
      <c r="E1917" s="41">
        <f t="shared" ref="E1917:I1917" si="698">E1947+E1955+E1963+E1970+E1978+E1986+E1994+E2001+E2009+E2025+E2032+E2040</f>
        <v>38243</v>
      </c>
      <c r="F1917" s="41">
        <f t="shared" si="698"/>
        <v>38243</v>
      </c>
      <c r="G1917" s="41">
        <f t="shared" si="698"/>
        <v>38243</v>
      </c>
      <c r="H1917" s="41">
        <f t="shared" si="698"/>
        <v>38243</v>
      </c>
      <c r="I1917" s="41">
        <f t="shared" si="698"/>
        <v>38243</v>
      </c>
      <c r="J1917" s="5">
        <f t="shared" ref="J1917:J1919" si="699">I1917/E1917*100</f>
        <v>100</v>
      </c>
      <c r="K1917" s="5">
        <f t="shared" ref="K1917:K1919" si="700">I1917/F1917*100</f>
        <v>100</v>
      </c>
      <c r="L1917" s="5">
        <f t="shared" ref="L1917:L1919" si="701">H1917/G1917*100</f>
        <v>100</v>
      </c>
      <c r="M1917" s="20"/>
    </row>
    <row r="1918" spans="1:13" s="27" customFormat="1" x14ac:dyDescent="0.25">
      <c r="A1918" s="79"/>
      <c r="B1918" s="101"/>
      <c r="C1918" s="76"/>
      <c r="D1918" s="68" t="s">
        <v>760</v>
      </c>
      <c r="E1918" s="41">
        <f t="shared" ref="E1918:I1918" si="702">E1948+E1956+E1964+E1971+E1979+E1987+E1995+E2002+E2010+E2026+E2033+E2041</f>
        <v>405931.4</v>
      </c>
      <c r="F1918" s="41">
        <f t="shared" si="702"/>
        <v>405931.4</v>
      </c>
      <c r="G1918" s="41">
        <f t="shared" si="702"/>
        <v>405931.4</v>
      </c>
      <c r="H1918" s="41">
        <f t="shared" si="702"/>
        <v>405931.4</v>
      </c>
      <c r="I1918" s="41">
        <f t="shared" si="702"/>
        <v>405931.4</v>
      </c>
      <c r="J1918" s="5">
        <f t="shared" si="699"/>
        <v>100</v>
      </c>
      <c r="K1918" s="5">
        <f t="shared" si="700"/>
        <v>100</v>
      </c>
      <c r="L1918" s="5">
        <f t="shared" si="701"/>
        <v>100</v>
      </c>
      <c r="M1918" s="20"/>
    </row>
    <row r="1919" spans="1:13" s="27" customFormat="1" ht="30" x14ac:dyDescent="0.25">
      <c r="A1919" s="79"/>
      <c r="B1919" s="101"/>
      <c r="C1919" s="76"/>
      <c r="D1919" s="68" t="s">
        <v>761</v>
      </c>
      <c r="E1919" s="41">
        <f t="shared" ref="E1919:I1919" si="703">E1949+E1957+E1965+E1972+E1980+E1988+E1996+E2003+E2011+E2027+E2034+E2042</f>
        <v>400931.4</v>
      </c>
      <c r="F1919" s="41">
        <f t="shared" si="703"/>
        <v>400931.4</v>
      </c>
      <c r="G1919" s="41">
        <f t="shared" si="703"/>
        <v>400931.4</v>
      </c>
      <c r="H1919" s="41">
        <f t="shared" si="703"/>
        <v>400931.4</v>
      </c>
      <c r="I1919" s="41">
        <f t="shared" si="703"/>
        <v>400931.4</v>
      </c>
      <c r="J1919" s="5">
        <f t="shared" si="699"/>
        <v>100</v>
      </c>
      <c r="K1919" s="5">
        <f t="shared" si="700"/>
        <v>100</v>
      </c>
      <c r="L1919" s="5">
        <f t="shared" si="701"/>
        <v>100</v>
      </c>
      <c r="M1919" s="20"/>
    </row>
    <row r="1920" spans="1:13" s="24" customFormat="1" x14ac:dyDescent="0.25">
      <c r="A1920" s="79"/>
      <c r="B1920" s="101"/>
      <c r="C1920" s="76"/>
      <c r="D1920" s="9" t="s">
        <v>5</v>
      </c>
      <c r="E1920" s="41">
        <f t="shared" ref="E1920:I1921" si="704">E1950+E1958+E1966+E1973+E1981+E1989+E1997+E2004+E2012+E2028+E2035+E2043</f>
        <v>0</v>
      </c>
      <c r="F1920" s="41">
        <f t="shared" si="704"/>
        <v>0</v>
      </c>
      <c r="G1920" s="41">
        <f t="shared" si="704"/>
        <v>0</v>
      </c>
      <c r="H1920" s="41">
        <f t="shared" si="704"/>
        <v>0</v>
      </c>
      <c r="I1920" s="41">
        <f t="shared" si="704"/>
        <v>0</v>
      </c>
      <c r="J1920" s="5" t="e">
        <f t="shared" si="695"/>
        <v>#DIV/0!</v>
      </c>
      <c r="K1920" s="5" t="e">
        <f t="shared" si="696"/>
        <v>#DIV/0!</v>
      </c>
      <c r="L1920" s="5" t="e">
        <f t="shared" si="697"/>
        <v>#DIV/0!</v>
      </c>
      <c r="M1920" s="20"/>
    </row>
    <row r="1921" spans="1:13" s="24" customFormat="1" x14ac:dyDescent="0.25">
      <c r="A1921" s="80"/>
      <c r="B1921" s="101"/>
      <c r="C1921" s="77"/>
      <c r="D1921" s="9" t="s">
        <v>138</v>
      </c>
      <c r="E1921" s="41">
        <f t="shared" si="704"/>
        <v>0</v>
      </c>
      <c r="F1921" s="41">
        <f t="shared" si="704"/>
        <v>0</v>
      </c>
      <c r="G1921" s="41">
        <f t="shared" si="704"/>
        <v>0</v>
      </c>
      <c r="H1921" s="41">
        <f t="shared" si="704"/>
        <v>0</v>
      </c>
      <c r="I1921" s="41">
        <f t="shared" si="704"/>
        <v>0</v>
      </c>
      <c r="J1921" s="5" t="e">
        <f t="shared" si="695"/>
        <v>#DIV/0!</v>
      </c>
      <c r="K1921" s="5" t="e">
        <f t="shared" si="696"/>
        <v>#DIV/0!</v>
      </c>
      <c r="L1921" s="5" t="e">
        <f t="shared" si="697"/>
        <v>#DIV/0!</v>
      </c>
      <c r="M1921" s="20"/>
    </row>
    <row r="1922" spans="1:13" s="24" customFormat="1" x14ac:dyDescent="0.25">
      <c r="A1922" s="56"/>
      <c r="B1922" s="101"/>
      <c r="C1922" s="22"/>
      <c r="D1922" s="9"/>
      <c r="E1922" s="41">
        <f t="shared" ref="E1922" si="705">SUM(F1922:L1922)</f>
        <v>0</v>
      </c>
      <c r="F1922" s="41"/>
      <c r="G1922" s="41"/>
      <c r="H1922" s="41"/>
      <c r="I1922" s="41"/>
      <c r="J1922" s="23"/>
      <c r="K1922" s="23"/>
      <c r="L1922" s="23"/>
      <c r="M1922" s="20"/>
    </row>
    <row r="1923" spans="1:13" s="24" customFormat="1" x14ac:dyDescent="0.25">
      <c r="A1923" s="78"/>
      <c r="B1923" s="101"/>
      <c r="C1923" s="75" t="s">
        <v>485</v>
      </c>
      <c r="D1923" s="9" t="s">
        <v>2</v>
      </c>
      <c r="E1923" s="41">
        <f t="shared" ref="E1923:I1924" si="706">E1938+E2015</f>
        <v>581214.80000000005</v>
      </c>
      <c r="F1923" s="41">
        <f t="shared" si="706"/>
        <v>581214.80000000005</v>
      </c>
      <c r="G1923" s="41">
        <f t="shared" si="706"/>
        <v>581214.80000000005</v>
      </c>
      <c r="H1923" s="41">
        <f t="shared" si="706"/>
        <v>525565.6</v>
      </c>
      <c r="I1923" s="41">
        <f t="shared" si="706"/>
        <v>525565.6</v>
      </c>
      <c r="J1923" s="5">
        <f t="shared" ref="J1923:J1929" si="707">I1923/E1923*100</f>
        <v>90.425364254316989</v>
      </c>
      <c r="K1923" s="5">
        <f t="shared" ref="K1923:K1929" si="708">I1923/F1923*100</f>
        <v>90.425364254316989</v>
      </c>
      <c r="L1923" s="5">
        <f t="shared" ref="L1923:L1929" si="709">H1923/G1923*100</f>
        <v>90.425364254316989</v>
      </c>
      <c r="M1923" s="20"/>
    </row>
    <row r="1924" spans="1:13" s="24" customFormat="1" x14ac:dyDescent="0.25">
      <c r="A1924" s="79"/>
      <c r="B1924" s="101"/>
      <c r="C1924" s="76"/>
      <c r="D1924" s="9" t="s">
        <v>46</v>
      </c>
      <c r="E1924" s="41">
        <f t="shared" si="706"/>
        <v>119243.79999999999</v>
      </c>
      <c r="F1924" s="41">
        <f t="shared" si="706"/>
        <v>119243.79999999999</v>
      </c>
      <c r="G1924" s="41">
        <f t="shared" si="706"/>
        <v>119243.79999999999</v>
      </c>
      <c r="H1924" s="41">
        <f t="shared" si="706"/>
        <v>99488.2</v>
      </c>
      <c r="I1924" s="41">
        <f t="shared" si="706"/>
        <v>99488.2</v>
      </c>
      <c r="J1924" s="5">
        <f t="shared" si="707"/>
        <v>83.432597753510038</v>
      </c>
      <c r="K1924" s="5">
        <f t="shared" si="708"/>
        <v>83.432597753510038</v>
      </c>
      <c r="L1924" s="5">
        <f t="shared" si="709"/>
        <v>83.432597753510038</v>
      </c>
      <c r="M1924" s="20"/>
    </row>
    <row r="1925" spans="1:13" s="24" customFormat="1" ht="30" x14ac:dyDescent="0.25">
      <c r="A1925" s="79"/>
      <c r="B1925" s="101"/>
      <c r="C1925" s="76"/>
      <c r="D1925" s="68" t="s">
        <v>759</v>
      </c>
      <c r="E1925" s="41">
        <f t="shared" ref="E1925:I1925" si="710">E1940+E2017</f>
        <v>118643.79999999999</v>
      </c>
      <c r="F1925" s="41">
        <f t="shared" si="710"/>
        <v>118643.79999999999</v>
      </c>
      <c r="G1925" s="41">
        <f t="shared" si="710"/>
        <v>118643.79999999999</v>
      </c>
      <c r="H1925" s="41">
        <f t="shared" si="710"/>
        <v>98888.2</v>
      </c>
      <c r="I1925" s="41">
        <f t="shared" si="710"/>
        <v>98888.2</v>
      </c>
      <c r="J1925" s="5">
        <f t="shared" ref="J1925:J1927" si="711">I1925/E1925*100</f>
        <v>83.348813844465539</v>
      </c>
      <c r="K1925" s="5">
        <f t="shared" ref="K1925:K1927" si="712">I1925/F1925*100</f>
        <v>83.348813844465539</v>
      </c>
      <c r="L1925" s="5">
        <f t="shared" ref="L1925:L1927" si="713">H1925/G1925*100</f>
        <v>83.348813844465539</v>
      </c>
      <c r="M1925" s="20"/>
    </row>
    <row r="1926" spans="1:13" s="24" customFormat="1" x14ac:dyDescent="0.25">
      <c r="A1926" s="79"/>
      <c r="B1926" s="101"/>
      <c r="C1926" s="76"/>
      <c r="D1926" s="68" t="s">
        <v>760</v>
      </c>
      <c r="E1926" s="41">
        <f t="shared" ref="E1926:I1926" si="714">E1941+E2018</f>
        <v>461971</v>
      </c>
      <c r="F1926" s="41">
        <f t="shared" si="714"/>
        <v>461971</v>
      </c>
      <c r="G1926" s="41">
        <f t="shared" si="714"/>
        <v>461971</v>
      </c>
      <c r="H1926" s="41">
        <f t="shared" si="714"/>
        <v>426077.4</v>
      </c>
      <c r="I1926" s="41">
        <f t="shared" si="714"/>
        <v>426077.4</v>
      </c>
      <c r="J1926" s="5">
        <f t="shared" si="711"/>
        <v>92.230334804565658</v>
      </c>
      <c r="K1926" s="5">
        <f t="shared" si="712"/>
        <v>92.230334804565658</v>
      </c>
      <c r="L1926" s="5">
        <f t="shared" si="713"/>
        <v>92.230334804565658</v>
      </c>
      <c r="M1926" s="20"/>
    </row>
    <row r="1927" spans="1:13" s="24" customFormat="1" ht="30" x14ac:dyDescent="0.25">
      <c r="A1927" s="79"/>
      <c r="B1927" s="101"/>
      <c r="C1927" s="76"/>
      <c r="D1927" s="68" t="s">
        <v>761</v>
      </c>
      <c r="E1927" s="41">
        <f t="shared" ref="E1927:I1927" si="715">E1942+E2019</f>
        <v>461971</v>
      </c>
      <c r="F1927" s="41">
        <f t="shared" si="715"/>
        <v>461971</v>
      </c>
      <c r="G1927" s="41">
        <f t="shared" si="715"/>
        <v>461971</v>
      </c>
      <c r="H1927" s="41">
        <f t="shared" si="715"/>
        <v>426077.4</v>
      </c>
      <c r="I1927" s="41">
        <f t="shared" si="715"/>
        <v>426077.4</v>
      </c>
      <c r="J1927" s="5">
        <f t="shared" si="711"/>
        <v>92.230334804565658</v>
      </c>
      <c r="K1927" s="5">
        <f t="shared" si="712"/>
        <v>92.230334804565658</v>
      </c>
      <c r="L1927" s="5">
        <f t="shared" si="713"/>
        <v>92.230334804565658</v>
      </c>
      <c r="M1927" s="20"/>
    </row>
    <row r="1928" spans="1:13" s="24" customFormat="1" x14ac:dyDescent="0.25">
      <c r="A1928" s="79"/>
      <c r="B1928" s="101"/>
      <c r="C1928" s="76"/>
      <c r="D1928" s="9" t="s">
        <v>5</v>
      </c>
      <c r="E1928" s="41">
        <f t="shared" ref="E1928:I1929" si="716">E1943+E2020</f>
        <v>0</v>
      </c>
      <c r="F1928" s="41">
        <f t="shared" si="716"/>
        <v>0</v>
      </c>
      <c r="G1928" s="41">
        <f t="shared" si="716"/>
        <v>0</v>
      </c>
      <c r="H1928" s="41">
        <f t="shared" si="716"/>
        <v>0</v>
      </c>
      <c r="I1928" s="41">
        <f t="shared" si="716"/>
        <v>0</v>
      </c>
      <c r="J1928" s="5" t="e">
        <f t="shared" si="707"/>
        <v>#DIV/0!</v>
      </c>
      <c r="K1928" s="5" t="e">
        <f t="shared" si="708"/>
        <v>#DIV/0!</v>
      </c>
      <c r="L1928" s="5" t="e">
        <f t="shared" si="709"/>
        <v>#DIV/0!</v>
      </c>
      <c r="M1928" s="20"/>
    </row>
    <row r="1929" spans="1:13" s="24" customFormat="1" x14ac:dyDescent="0.25">
      <c r="A1929" s="80"/>
      <c r="B1929" s="101"/>
      <c r="C1929" s="77"/>
      <c r="D1929" s="9" t="s">
        <v>138</v>
      </c>
      <c r="E1929" s="41">
        <f t="shared" si="716"/>
        <v>0</v>
      </c>
      <c r="F1929" s="41">
        <f t="shared" si="716"/>
        <v>0</v>
      </c>
      <c r="G1929" s="41">
        <f t="shared" si="716"/>
        <v>0</v>
      </c>
      <c r="H1929" s="41">
        <f t="shared" si="716"/>
        <v>0</v>
      </c>
      <c r="I1929" s="41">
        <f t="shared" si="716"/>
        <v>0</v>
      </c>
      <c r="J1929" s="5" t="e">
        <f t="shared" si="707"/>
        <v>#DIV/0!</v>
      </c>
      <c r="K1929" s="5" t="e">
        <f t="shared" si="708"/>
        <v>#DIV/0!</v>
      </c>
      <c r="L1929" s="5" t="e">
        <f t="shared" si="709"/>
        <v>#DIV/0!</v>
      </c>
      <c r="M1929" s="20"/>
    </row>
    <row r="1930" spans="1:13" s="24" customFormat="1" hidden="1" x14ac:dyDescent="0.25">
      <c r="A1930" s="103" t="s">
        <v>488</v>
      </c>
      <c r="B1930" s="87" t="s">
        <v>489</v>
      </c>
      <c r="C1930" s="97" t="s">
        <v>637</v>
      </c>
      <c r="D1930" s="98"/>
      <c r="E1930" s="98"/>
      <c r="F1930" s="98"/>
      <c r="G1930" s="98"/>
      <c r="H1930" s="98"/>
      <c r="I1930" s="98"/>
      <c r="J1930" s="98"/>
      <c r="K1930" s="98"/>
      <c r="L1930" s="98"/>
      <c r="M1930" s="20"/>
    </row>
    <row r="1931" spans="1:13" s="24" customFormat="1" hidden="1" x14ac:dyDescent="0.25">
      <c r="A1931" s="104"/>
      <c r="B1931" s="88"/>
      <c r="C1931" s="75" t="s">
        <v>482</v>
      </c>
      <c r="D1931" s="9" t="s">
        <v>2</v>
      </c>
      <c r="E1931" s="41">
        <f>E1932+E1934+E1936+E1937</f>
        <v>0</v>
      </c>
      <c r="F1931" s="41">
        <f>F1932+F1934+F1936+F1937</f>
        <v>0</v>
      </c>
      <c r="G1931" s="41">
        <v>0</v>
      </c>
      <c r="H1931" s="41">
        <v>0</v>
      </c>
      <c r="I1931" s="41">
        <v>0</v>
      </c>
      <c r="J1931" s="5" t="e">
        <f t="shared" ref="J1931:J1964" si="717">I1931/E1931*100</f>
        <v>#DIV/0!</v>
      </c>
      <c r="K1931" s="5" t="e">
        <f t="shared" ref="K1931:K1964" si="718">I1931/F1931*100</f>
        <v>#DIV/0!</v>
      </c>
      <c r="L1931" s="5" t="e">
        <f t="shared" ref="L1931:L1964" si="719">H1931/G1931*100</f>
        <v>#DIV/0!</v>
      </c>
      <c r="M1931" s="20"/>
    </row>
    <row r="1932" spans="1:13" s="24" customFormat="1" hidden="1" x14ac:dyDescent="0.25">
      <c r="A1932" s="104"/>
      <c r="B1932" s="88"/>
      <c r="C1932" s="76"/>
      <c r="D1932" s="9" t="s">
        <v>46</v>
      </c>
      <c r="E1932" s="41">
        <v>0</v>
      </c>
      <c r="F1932" s="41">
        <v>0</v>
      </c>
      <c r="G1932" s="41">
        <v>0</v>
      </c>
      <c r="H1932" s="41">
        <v>0</v>
      </c>
      <c r="I1932" s="41">
        <v>0</v>
      </c>
      <c r="J1932" s="5" t="e">
        <f t="shared" si="717"/>
        <v>#DIV/0!</v>
      </c>
      <c r="K1932" s="5" t="e">
        <f t="shared" si="718"/>
        <v>#DIV/0!</v>
      </c>
      <c r="L1932" s="5" t="e">
        <f t="shared" si="719"/>
        <v>#DIV/0!</v>
      </c>
      <c r="M1932" s="20"/>
    </row>
    <row r="1933" spans="1:13" s="24" customFormat="1" ht="30" hidden="1" x14ac:dyDescent="0.25">
      <c r="A1933" s="104"/>
      <c r="B1933" s="88"/>
      <c r="C1933" s="76"/>
      <c r="D1933" s="68" t="s">
        <v>759</v>
      </c>
      <c r="E1933" s="41">
        <v>0</v>
      </c>
      <c r="F1933" s="41">
        <v>0</v>
      </c>
      <c r="G1933" s="41">
        <v>0</v>
      </c>
      <c r="H1933" s="41">
        <v>0</v>
      </c>
      <c r="I1933" s="41">
        <v>0</v>
      </c>
      <c r="J1933" s="5" t="e">
        <f t="shared" ref="J1933:J1937" si="720">I1933/E1933*100</f>
        <v>#DIV/0!</v>
      </c>
      <c r="K1933" s="5" t="e">
        <f t="shared" ref="K1933:K1937" si="721">I1933/F1933*100</f>
        <v>#DIV/0!</v>
      </c>
      <c r="L1933" s="5" t="e">
        <f t="shared" ref="L1933:L1937" si="722">H1933/G1933*100</f>
        <v>#DIV/0!</v>
      </c>
      <c r="M1933" s="20"/>
    </row>
    <row r="1934" spans="1:13" s="24" customFormat="1" hidden="1" x14ac:dyDescent="0.25">
      <c r="A1934" s="104"/>
      <c r="B1934" s="88"/>
      <c r="C1934" s="76"/>
      <c r="D1934" s="68" t="s">
        <v>760</v>
      </c>
      <c r="E1934" s="41">
        <v>0</v>
      </c>
      <c r="F1934" s="41">
        <v>0</v>
      </c>
      <c r="G1934" s="41">
        <v>0</v>
      </c>
      <c r="H1934" s="41">
        <v>0</v>
      </c>
      <c r="I1934" s="41">
        <v>0</v>
      </c>
      <c r="J1934" s="5" t="e">
        <f t="shared" si="720"/>
        <v>#DIV/0!</v>
      </c>
      <c r="K1934" s="5" t="e">
        <f t="shared" si="721"/>
        <v>#DIV/0!</v>
      </c>
      <c r="L1934" s="5" t="e">
        <f t="shared" si="722"/>
        <v>#DIV/0!</v>
      </c>
      <c r="M1934" s="20"/>
    </row>
    <row r="1935" spans="1:13" s="24" customFormat="1" ht="30" hidden="1" x14ac:dyDescent="0.25">
      <c r="A1935" s="104"/>
      <c r="B1935" s="88"/>
      <c r="C1935" s="76"/>
      <c r="D1935" s="68" t="s">
        <v>761</v>
      </c>
      <c r="E1935" s="41">
        <v>0</v>
      </c>
      <c r="F1935" s="41">
        <v>0</v>
      </c>
      <c r="G1935" s="41">
        <v>0</v>
      </c>
      <c r="H1935" s="41">
        <v>0</v>
      </c>
      <c r="I1935" s="41">
        <v>0</v>
      </c>
      <c r="J1935" s="5" t="e">
        <f t="shared" si="720"/>
        <v>#DIV/0!</v>
      </c>
      <c r="K1935" s="5" t="e">
        <f t="shared" si="721"/>
        <v>#DIV/0!</v>
      </c>
      <c r="L1935" s="5" t="e">
        <f t="shared" si="722"/>
        <v>#DIV/0!</v>
      </c>
      <c r="M1935" s="20"/>
    </row>
    <row r="1936" spans="1:13" s="24" customFormat="1" hidden="1" x14ac:dyDescent="0.25">
      <c r="A1936" s="104"/>
      <c r="B1936" s="88"/>
      <c r="C1936" s="76"/>
      <c r="D1936" s="9" t="s">
        <v>5</v>
      </c>
      <c r="E1936" s="41">
        <v>0</v>
      </c>
      <c r="F1936" s="41">
        <v>0</v>
      </c>
      <c r="G1936" s="41">
        <v>0</v>
      </c>
      <c r="H1936" s="41">
        <v>0</v>
      </c>
      <c r="I1936" s="41">
        <v>0</v>
      </c>
      <c r="J1936" s="5" t="e">
        <f t="shared" si="720"/>
        <v>#DIV/0!</v>
      </c>
      <c r="K1936" s="5" t="e">
        <f t="shared" si="721"/>
        <v>#DIV/0!</v>
      </c>
      <c r="L1936" s="5" t="e">
        <f t="shared" si="722"/>
        <v>#DIV/0!</v>
      </c>
      <c r="M1936" s="20"/>
    </row>
    <row r="1937" spans="1:13" s="24" customFormat="1" hidden="1" x14ac:dyDescent="0.25">
      <c r="A1937" s="104"/>
      <c r="B1937" s="88"/>
      <c r="C1937" s="77"/>
      <c r="D1937" s="9" t="s">
        <v>138</v>
      </c>
      <c r="E1937" s="41">
        <v>0</v>
      </c>
      <c r="F1937" s="41">
        <v>0</v>
      </c>
      <c r="G1937" s="41">
        <v>0</v>
      </c>
      <c r="H1937" s="41">
        <v>0</v>
      </c>
      <c r="I1937" s="41">
        <v>0</v>
      </c>
      <c r="J1937" s="5" t="e">
        <f t="shared" si="720"/>
        <v>#DIV/0!</v>
      </c>
      <c r="K1937" s="5" t="e">
        <f t="shared" si="721"/>
        <v>#DIV/0!</v>
      </c>
      <c r="L1937" s="5" t="e">
        <f t="shared" si="722"/>
        <v>#DIV/0!</v>
      </c>
      <c r="M1937" s="20"/>
    </row>
    <row r="1938" spans="1:13" s="7" customFormat="1" x14ac:dyDescent="0.25">
      <c r="A1938" s="104"/>
      <c r="B1938" s="88"/>
      <c r="C1938" s="106" t="s">
        <v>485</v>
      </c>
      <c r="D1938" s="68" t="s">
        <v>2</v>
      </c>
      <c r="E1938" s="1">
        <f t="shared" ref="E1938" si="723">E1939+E1941+E1943+E1944</f>
        <v>210677.7</v>
      </c>
      <c r="F1938" s="1">
        <f>F1939+F1941+F1943+F1944</f>
        <v>210677.7</v>
      </c>
      <c r="G1938" s="1">
        <f t="shared" ref="G1938:I1938" si="724">G1939+G1941+G1943+G1944</f>
        <v>210677.7</v>
      </c>
      <c r="H1938" s="1">
        <f t="shared" si="724"/>
        <v>159265.4</v>
      </c>
      <c r="I1938" s="1">
        <f t="shared" si="724"/>
        <v>159265.4</v>
      </c>
      <c r="J1938" s="5">
        <f t="shared" si="717"/>
        <v>75.596705299137014</v>
      </c>
      <c r="K1938" s="5">
        <f t="shared" si="718"/>
        <v>75.596705299137014</v>
      </c>
      <c r="L1938" s="5">
        <f t="shared" si="719"/>
        <v>75.596705299137014</v>
      </c>
      <c r="M1938" s="20"/>
    </row>
    <row r="1939" spans="1:13" s="7" customFormat="1" x14ac:dyDescent="0.25">
      <c r="A1939" s="104"/>
      <c r="B1939" s="88"/>
      <c r="C1939" s="107"/>
      <c r="D1939" s="68" t="s">
        <v>3</v>
      </c>
      <c r="E1939" s="1">
        <v>77950.7</v>
      </c>
      <c r="F1939" s="1">
        <v>77950.7</v>
      </c>
      <c r="G1939" s="1">
        <v>77950.7</v>
      </c>
      <c r="H1939" s="1">
        <v>58928.2</v>
      </c>
      <c r="I1939" s="1">
        <v>58928.2</v>
      </c>
      <c r="J1939" s="5">
        <f t="shared" ref="J1939:J1942" si="725">I1939/E1939*100</f>
        <v>75.596755385134458</v>
      </c>
      <c r="K1939" s="5">
        <f t="shared" ref="K1939:K1942" si="726">I1939/F1939*100</f>
        <v>75.596755385134458</v>
      </c>
      <c r="L1939" s="5">
        <f t="shared" ref="L1939:L1942" si="727">H1939/G1939*100</f>
        <v>75.596755385134458</v>
      </c>
      <c r="M1939" s="20"/>
    </row>
    <row r="1940" spans="1:13" s="7" customFormat="1" ht="30" x14ac:dyDescent="0.25">
      <c r="A1940" s="104"/>
      <c r="B1940" s="88"/>
      <c r="C1940" s="107"/>
      <c r="D1940" s="68" t="s">
        <v>759</v>
      </c>
      <c r="E1940" s="1">
        <f>E1939</f>
        <v>77950.7</v>
      </c>
      <c r="F1940" s="1">
        <f t="shared" ref="F1940:I1940" si="728">F1939</f>
        <v>77950.7</v>
      </c>
      <c r="G1940" s="1">
        <f t="shared" si="728"/>
        <v>77950.7</v>
      </c>
      <c r="H1940" s="1">
        <f t="shared" si="728"/>
        <v>58928.2</v>
      </c>
      <c r="I1940" s="1">
        <f t="shared" si="728"/>
        <v>58928.2</v>
      </c>
      <c r="J1940" s="5">
        <f t="shared" si="725"/>
        <v>75.596755385134458</v>
      </c>
      <c r="K1940" s="5">
        <f t="shared" si="726"/>
        <v>75.596755385134458</v>
      </c>
      <c r="L1940" s="5">
        <f t="shared" si="727"/>
        <v>75.596755385134458</v>
      </c>
      <c r="M1940" s="20"/>
    </row>
    <row r="1941" spans="1:13" s="7" customFormat="1" x14ac:dyDescent="0.25">
      <c r="A1941" s="104"/>
      <c r="B1941" s="88"/>
      <c r="C1941" s="107"/>
      <c r="D1941" s="68" t="s">
        <v>760</v>
      </c>
      <c r="E1941" s="1">
        <v>132727</v>
      </c>
      <c r="F1941" s="1">
        <v>132727</v>
      </c>
      <c r="G1941" s="1">
        <v>132727</v>
      </c>
      <c r="H1941" s="1">
        <v>100337.2</v>
      </c>
      <c r="I1941" s="1">
        <v>100337.2</v>
      </c>
      <c r="J1941" s="5">
        <f t="shared" si="725"/>
        <v>75.596675883580573</v>
      </c>
      <c r="K1941" s="5">
        <f t="shared" si="726"/>
        <v>75.596675883580573</v>
      </c>
      <c r="L1941" s="5">
        <f t="shared" si="727"/>
        <v>75.596675883580573</v>
      </c>
      <c r="M1941" s="20"/>
    </row>
    <row r="1942" spans="1:13" s="7" customFormat="1" ht="30" x14ac:dyDescent="0.25">
      <c r="A1942" s="104"/>
      <c r="B1942" s="88"/>
      <c r="C1942" s="107"/>
      <c r="D1942" s="68" t="s">
        <v>761</v>
      </c>
      <c r="E1942" s="1">
        <f>E1941</f>
        <v>132727</v>
      </c>
      <c r="F1942" s="1">
        <f t="shared" ref="F1942:I1942" si="729">F1941</f>
        <v>132727</v>
      </c>
      <c r="G1942" s="1">
        <f t="shared" si="729"/>
        <v>132727</v>
      </c>
      <c r="H1942" s="1">
        <f t="shared" si="729"/>
        <v>100337.2</v>
      </c>
      <c r="I1942" s="1">
        <f t="shared" si="729"/>
        <v>100337.2</v>
      </c>
      <c r="J1942" s="5">
        <f t="shared" si="725"/>
        <v>75.596675883580573</v>
      </c>
      <c r="K1942" s="5">
        <f t="shared" si="726"/>
        <v>75.596675883580573</v>
      </c>
      <c r="L1942" s="5">
        <f t="shared" si="727"/>
        <v>75.596675883580573</v>
      </c>
      <c r="M1942" s="20"/>
    </row>
    <row r="1943" spans="1:13" s="7" customFormat="1" x14ac:dyDescent="0.25">
      <c r="A1943" s="104"/>
      <c r="B1943" s="88"/>
      <c r="C1943" s="107"/>
      <c r="D1943" s="68" t="s">
        <v>9</v>
      </c>
      <c r="E1943" s="1">
        <v>0</v>
      </c>
      <c r="F1943" s="1">
        <v>0</v>
      </c>
      <c r="G1943" s="1">
        <v>0</v>
      </c>
      <c r="H1943" s="1">
        <v>0</v>
      </c>
      <c r="I1943" s="1">
        <v>0</v>
      </c>
      <c r="J1943" s="5" t="e">
        <f t="shared" si="717"/>
        <v>#DIV/0!</v>
      </c>
      <c r="K1943" s="5" t="e">
        <f t="shared" si="718"/>
        <v>#DIV/0!</v>
      </c>
      <c r="L1943" s="5" t="e">
        <f t="shared" si="719"/>
        <v>#DIV/0!</v>
      </c>
      <c r="M1943" s="20"/>
    </row>
    <row r="1944" spans="1:13" s="7" customFormat="1" x14ac:dyDescent="0.25">
      <c r="A1944" s="105"/>
      <c r="B1944" s="89"/>
      <c r="C1944" s="108"/>
      <c r="D1944" s="68" t="s">
        <v>13</v>
      </c>
      <c r="E1944" s="1">
        <v>0</v>
      </c>
      <c r="F1944" s="1">
        <v>0</v>
      </c>
      <c r="G1944" s="1">
        <v>0</v>
      </c>
      <c r="H1944" s="1">
        <v>0</v>
      </c>
      <c r="I1944" s="1">
        <v>0</v>
      </c>
      <c r="J1944" s="5" t="e">
        <f t="shared" si="717"/>
        <v>#DIV/0!</v>
      </c>
      <c r="K1944" s="5" t="e">
        <f t="shared" si="718"/>
        <v>#DIV/0!</v>
      </c>
      <c r="L1944" s="5" t="e">
        <f t="shared" si="719"/>
        <v>#DIV/0!</v>
      </c>
      <c r="M1944" s="20"/>
    </row>
    <row r="1945" spans="1:13" s="7" customFormat="1" x14ac:dyDescent="0.25">
      <c r="A1945" s="91" t="s">
        <v>490</v>
      </c>
      <c r="B1945" s="71" t="s">
        <v>491</v>
      </c>
      <c r="C1945" s="94" t="s">
        <v>178</v>
      </c>
      <c r="D1945" s="68" t="s">
        <v>2</v>
      </c>
      <c r="E1945" s="1">
        <f>E1946+E1948+E1950+E1951</f>
        <v>182559.4</v>
      </c>
      <c r="F1945" s="1">
        <f>F1946+F1948+F1950+F1951</f>
        <v>182559.4</v>
      </c>
      <c r="G1945" s="1">
        <f>G1946+G1948+G1950+G1951</f>
        <v>182559.4</v>
      </c>
      <c r="H1945" s="1">
        <f>H1946+H1948+H1950+H1951</f>
        <v>182559.4</v>
      </c>
      <c r="I1945" s="1">
        <f>I1946+I1948+I1950+I1951</f>
        <v>182559.4</v>
      </c>
      <c r="J1945" s="5">
        <f t="shared" si="717"/>
        <v>100</v>
      </c>
      <c r="K1945" s="5">
        <f t="shared" si="718"/>
        <v>100</v>
      </c>
      <c r="L1945" s="5">
        <f t="shared" si="719"/>
        <v>100</v>
      </c>
      <c r="M1945" s="20"/>
    </row>
    <row r="1946" spans="1:13" s="7" customFormat="1" x14ac:dyDescent="0.25">
      <c r="A1946" s="91"/>
      <c r="B1946" s="71"/>
      <c r="C1946" s="94"/>
      <c r="D1946" s="68" t="s">
        <v>3</v>
      </c>
      <c r="E1946" s="1">
        <v>20081.5</v>
      </c>
      <c r="F1946" s="1">
        <v>20081.5</v>
      </c>
      <c r="G1946" s="1">
        <v>20081.5</v>
      </c>
      <c r="H1946" s="1">
        <v>20081.5</v>
      </c>
      <c r="I1946" s="1">
        <v>20081.5</v>
      </c>
      <c r="J1946" s="5">
        <f t="shared" si="717"/>
        <v>100</v>
      </c>
      <c r="K1946" s="5">
        <f t="shared" si="718"/>
        <v>100</v>
      </c>
      <c r="L1946" s="5">
        <f t="shared" si="719"/>
        <v>100</v>
      </c>
      <c r="M1946" s="20"/>
    </row>
    <row r="1947" spans="1:13" s="7" customFormat="1" ht="30" x14ac:dyDescent="0.25">
      <c r="A1947" s="91"/>
      <c r="B1947" s="71"/>
      <c r="C1947" s="94"/>
      <c r="D1947" s="68" t="s">
        <v>759</v>
      </c>
      <c r="E1947" s="1">
        <f>E1946</f>
        <v>20081.5</v>
      </c>
      <c r="F1947" s="1">
        <f t="shared" ref="F1947:I1947" si="730">F1946</f>
        <v>20081.5</v>
      </c>
      <c r="G1947" s="1">
        <f t="shared" si="730"/>
        <v>20081.5</v>
      </c>
      <c r="H1947" s="1">
        <f t="shared" si="730"/>
        <v>20081.5</v>
      </c>
      <c r="I1947" s="1">
        <f t="shared" si="730"/>
        <v>20081.5</v>
      </c>
      <c r="J1947" s="5">
        <f t="shared" ref="J1947:J1949" si="731">I1947/E1947*100</f>
        <v>100</v>
      </c>
      <c r="K1947" s="5">
        <f t="shared" ref="K1947:K1949" si="732">I1947/F1947*100</f>
        <v>100</v>
      </c>
      <c r="L1947" s="5">
        <f t="shared" ref="L1947:L1949" si="733">H1947/G1947*100</f>
        <v>100</v>
      </c>
      <c r="M1947" s="20"/>
    </row>
    <row r="1948" spans="1:13" s="7" customFormat="1" x14ac:dyDescent="0.25">
      <c r="A1948" s="91"/>
      <c r="B1948" s="71"/>
      <c r="C1948" s="94"/>
      <c r="D1948" s="68" t="s">
        <v>760</v>
      </c>
      <c r="E1948" s="1">
        <v>162477.9</v>
      </c>
      <c r="F1948" s="1">
        <v>162477.9</v>
      </c>
      <c r="G1948" s="1">
        <v>162477.9</v>
      </c>
      <c r="H1948" s="1">
        <v>162477.9</v>
      </c>
      <c r="I1948" s="1">
        <v>162477.9</v>
      </c>
      <c r="J1948" s="5">
        <f t="shared" si="731"/>
        <v>100</v>
      </c>
      <c r="K1948" s="5">
        <f t="shared" si="732"/>
        <v>100</v>
      </c>
      <c r="L1948" s="5">
        <f t="shared" si="733"/>
        <v>100</v>
      </c>
      <c r="M1948" s="20"/>
    </row>
    <row r="1949" spans="1:13" s="7" customFormat="1" ht="30" x14ac:dyDescent="0.25">
      <c r="A1949" s="91"/>
      <c r="B1949" s="71"/>
      <c r="C1949" s="94"/>
      <c r="D1949" s="68" t="s">
        <v>761</v>
      </c>
      <c r="E1949" s="1">
        <f>E1948</f>
        <v>162477.9</v>
      </c>
      <c r="F1949" s="1">
        <f t="shared" ref="F1949:I1949" si="734">F1948</f>
        <v>162477.9</v>
      </c>
      <c r="G1949" s="1">
        <f t="shared" si="734"/>
        <v>162477.9</v>
      </c>
      <c r="H1949" s="1">
        <f t="shared" si="734"/>
        <v>162477.9</v>
      </c>
      <c r="I1949" s="1">
        <f t="shared" si="734"/>
        <v>162477.9</v>
      </c>
      <c r="J1949" s="5">
        <f t="shared" si="731"/>
        <v>100</v>
      </c>
      <c r="K1949" s="5">
        <f t="shared" si="732"/>
        <v>100</v>
      </c>
      <c r="L1949" s="5">
        <f t="shared" si="733"/>
        <v>100</v>
      </c>
      <c r="M1949" s="20"/>
    </row>
    <row r="1950" spans="1:13" s="7" customFormat="1" x14ac:dyDescent="0.25">
      <c r="A1950" s="91"/>
      <c r="B1950" s="71"/>
      <c r="C1950" s="94"/>
      <c r="D1950" s="68" t="s">
        <v>9</v>
      </c>
      <c r="E1950" s="1">
        <v>0</v>
      </c>
      <c r="F1950" s="1">
        <v>0</v>
      </c>
      <c r="G1950" s="1">
        <v>0</v>
      </c>
      <c r="H1950" s="42"/>
      <c r="I1950" s="42"/>
      <c r="J1950" s="5" t="e">
        <f t="shared" si="717"/>
        <v>#DIV/0!</v>
      </c>
      <c r="K1950" s="5" t="e">
        <f t="shared" si="718"/>
        <v>#DIV/0!</v>
      </c>
      <c r="L1950" s="5" t="e">
        <f t="shared" si="719"/>
        <v>#DIV/0!</v>
      </c>
      <c r="M1950" s="20"/>
    </row>
    <row r="1951" spans="1:13" s="7" customFormat="1" x14ac:dyDescent="0.25">
      <c r="A1951" s="91"/>
      <c r="B1951" s="71"/>
      <c r="C1951" s="94"/>
      <c r="D1951" s="68" t="s">
        <v>13</v>
      </c>
      <c r="E1951" s="1">
        <v>0</v>
      </c>
      <c r="F1951" s="1">
        <v>0</v>
      </c>
      <c r="G1951" s="1">
        <v>0</v>
      </c>
      <c r="H1951" s="42"/>
      <c r="I1951" s="42"/>
      <c r="J1951" s="5" t="e">
        <f t="shared" si="717"/>
        <v>#DIV/0!</v>
      </c>
      <c r="K1951" s="5" t="e">
        <f t="shared" si="718"/>
        <v>#DIV/0!</v>
      </c>
      <c r="L1951" s="5" t="e">
        <f t="shared" si="719"/>
        <v>#DIV/0!</v>
      </c>
      <c r="M1951" s="20"/>
    </row>
    <row r="1952" spans="1:13" s="24" customFormat="1" hidden="1" x14ac:dyDescent="0.25">
      <c r="A1952" s="56"/>
      <c r="B1952" s="22"/>
      <c r="C1952" s="22"/>
      <c r="D1952" s="9"/>
      <c r="E1952" s="41"/>
      <c r="F1952" s="41"/>
      <c r="G1952" s="41"/>
      <c r="H1952" s="41"/>
      <c r="I1952" s="41"/>
      <c r="J1952" s="5" t="e">
        <f t="shared" si="717"/>
        <v>#DIV/0!</v>
      </c>
      <c r="K1952" s="5" t="e">
        <f t="shared" si="718"/>
        <v>#DIV/0!</v>
      </c>
      <c r="L1952" s="5" t="e">
        <f t="shared" si="719"/>
        <v>#DIV/0!</v>
      </c>
      <c r="M1952" s="20"/>
    </row>
    <row r="1953" spans="1:13" s="24" customFormat="1" hidden="1" x14ac:dyDescent="0.25">
      <c r="A1953" s="78"/>
      <c r="B1953" s="75" t="s">
        <v>687</v>
      </c>
      <c r="C1953" s="75" t="s">
        <v>178</v>
      </c>
      <c r="D1953" s="9" t="s">
        <v>2</v>
      </c>
      <c r="E1953" s="1">
        <f>E1954+E1956+E1958+E1959</f>
        <v>0</v>
      </c>
      <c r="F1953" s="41">
        <v>0</v>
      </c>
      <c r="G1953" s="41">
        <v>0</v>
      </c>
      <c r="H1953" s="41">
        <v>0</v>
      </c>
      <c r="I1953" s="41">
        <v>0</v>
      </c>
      <c r="J1953" s="5" t="e">
        <f t="shared" si="717"/>
        <v>#DIV/0!</v>
      </c>
      <c r="K1953" s="5" t="e">
        <f t="shared" si="718"/>
        <v>#DIV/0!</v>
      </c>
      <c r="L1953" s="5" t="e">
        <f t="shared" si="719"/>
        <v>#DIV/0!</v>
      </c>
      <c r="M1953" s="20"/>
    </row>
    <row r="1954" spans="1:13" s="24" customFormat="1" hidden="1" x14ac:dyDescent="0.25">
      <c r="A1954" s="79"/>
      <c r="B1954" s="76"/>
      <c r="C1954" s="76"/>
      <c r="D1954" s="9" t="s">
        <v>46</v>
      </c>
      <c r="E1954" s="1">
        <v>0</v>
      </c>
      <c r="F1954" s="41">
        <v>0</v>
      </c>
      <c r="G1954" s="41">
        <v>0</v>
      </c>
      <c r="H1954" s="41">
        <v>0</v>
      </c>
      <c r="I1954" s="41">
        <v>0</v>
      </c>
      <c r="J1954" s="5" t="e">
        <f t="shared" si="717"/>
        <v>#DIV/0!</v>
      </c>
      <c r="K1954" s="5" t="e">
        <f t="shared" si="718"/>
        <v>#DIV/0!</v>
      </c>
      <c r="L1954" s="5" t="e">
        <f t="shared" si="719"/>
        <v>#DIV/0!</v>
      </c>
      <c r="M1954" s="20"/>
    </row>
    <row r="1955" spans="1:13" s="24" customFormat="1" ht="30" hidden="1" x14ac:dyDescent="0.25">
      <c r="A1955" s="79"/>
      <c r="B1955" s="76"/>
      <c r="C1955" s="76"/>
      <c r="D1955" s="68" t="s">
        <v>759</v>
      </c>
      <c r="E1955" s="1"/>
      <c r="F1955" s="41"/>
      <c r="G1955" s="41"/>
      <c r="H1955" s="41"/>
      <c r="I1955" s="41"/>
      <c r="J1955" s="5"/>
      <c r="K1955" s="5"/>
      <c r="L1955" s="5"/>
      <c r="M1955" s="20"/>
    </row>
    <row r="1956" spans="1:13" s="24" customFormat="1" hidden="1" x14ac:dyDescent="0.25">
      <c r="A1956" s="79"/>
      <c r="B1956" s="76"/>
      <c r="C1956" s="76"/>
      <c r="D1956" s="68" t="s">
        <v>760</v>
      </c>
      <c r="E1956" s="1">
        <v>0</v>
      </c>
      <c r="F1956" s="41">
        <v>0</v>
      </c>
      <c r="G1956" s="41">
        <v>0</v>
      </c>
      <c r="H1956" s="41">
        <v>0</v>
      </c>
      <c r="I1956" s="41">
        <v>0</v>
      </c>
      <c r="J1956" s="5" t="e">
        <f t="shared" si="717"/>
        <v>#DIV/0!</v>
      </c>
      <c r="K1956" s="5" t="e">
        <f t="shared" si="718"/>
        <v>#DIV/0!</v>
      </c>
      <c r="L1956" s="5" t="e">
        <f t="shared" si="719"/>
        <v>#DIV/0!</v>
      </c>
      <c r="M1956" s="20"/>
    </row>
    <row r="1957" spans="1:13" s="24" customFormat="1" ht="30" hidden="1" x14ac:dyDescent="0.25">
      <c r="A1957" s="79"/>
      <c r="B1957" s="76"/>
      <c r="C1957" s="76"/>
      <c r="D1957" s="68" t="s">
        <v>761</v>
      </c>
      <c r="E1957" s="1"/>
      <c r="F1957" s="41"/>
      <c r="G1957" s="41"/>
      <c r="H1957" s="41"/>
      <c r="I1957" s="41"/>
      <c r="J1957" s="5"/>
      <c r="K1957" s="5"/>
      <c r="L1957" s="5"/>
      <c r="M1957" s="20"/>
    </row>
    <row r="1958" spans="1:13" s="27" customFormat="1" hidden="1" x14ac:dyDescent="0.25">
      <c r="A1958" s="79"/>
      <c r="B1958" s="76"/>
      <c r="C1958" s="76"/>
      <c r="D1958" s="9" t="s">
        <v>5</v>
      </c>
      <c r="E1958" s="1">
        <v>0</v>
      </c>
      <c r="F1958" s="41">
        <v>0</v>
      </c>
      <c r="G1958" s="41">
        <v>0</v>
      </c>
      <c r="H1958" s="41">
        <v>0</v>
      </c>
      <c r="I1958" s="41">
        <v>0</v>
      </c>
      <c r="J1958" s="5" t="e">
        <f t="shared" si="717"/>
        <v>#DIV/0!</v>
      </c>
      <c r="K1958" s="5" t="e">
        <f t="shared" si="718"/>
        <v>#DIV/0!</v>
      </c>
      <c r="L1958" s="5" t="e">
        <f t="shared" si="719"/>
        <v>#DIV/0!</v>
      </c>
      <c r="M1958" s="20"/>
    </row>
    <row r="1959" spans="1:13" s="27" customFormat="1" hidden="1" x14ac:dyDescent="0.25">
      <c r="A1959" s="80"/>
      <c r="B1959" s="77"/>
      <c r="C1959" s="77"/>
      <c r="D1959" s="9" t="s">
        <v>138</v>
      </c>
      <c r="E1959" s="1">
        <v>0</v>
      </c>
      <c r="F1959" s="41">
        <v>0</v>
      </c>
      <c r="G1959" s="41">
        <v>0</v>
      </c>
      <c r="H1959" s="41">
        <v>0</v>
      </c>
      <c r="I1959" s="41">
        <v>0</v>
      </c>
      <c r="J1959" s="5" t="e">
        <f t="shared" si="717"/>
        <v>#DIV/0!</v>
      </c>
      <c r="K1959" s="5" t="e">
        <f t="shared" si="718"/>
        <v>#DIV/0!</v>
      </c>
      <c r="L1959" s="5" t="e">
        <f t="shared" si="719"/>
        <v>#DIV/0!</v>
      </c>
      <c r="M1959" s="20"/>
    </row>
    <row r="1960" spans="1:13" s="27" customFormat="1" hidden="1" x14ac:dyDescent="0.25">
      <c r="A1960" s="56"/>
      <c r="B1960" s="22"/>
      <c r="C1960" s="22"/>
      <c r="D1960" s="9"/>
      <c r="E1960" s="41"/>
      <c r="F1960" s="41"/>
      <c r="G1960" s="41"/>
      <c r="H1960" s="41"/>
      <c r="I1960" s="41"/>
      <c r="J1960" s="5" t="e">
        <f t="shared" si="717"/>
        <v>#DIV/0!</v>
      </c>
      <c r="K1960" s="5" t="e">
        <f t="shared" si="718"/>
        <v>#DIV/0!</v>
      </c>
      <c r="L1960" s="5" t="e">
        <f t="shared" si="719"/>
        <v>#DIV/0!</v>
      </c>
      <c r="M1960" s="20"/>
    </row>
    <row r="1961" spans="1:13" s="7" customFormat="1" x14ac:dyDescent="0.25">
      <c r="A1961" s="91" t="s">
        <v>492</v>
      </c>
      <c r="B1961" s="71" t="s">
        <v>493</v>
      </c>
      <c r="C1961" s="94" t="s">
        <v>178</v>
      </c>
      <c r="D1961" s="68" t="s">
        <v>2</v>
      </c>
      <c r="E1961" s="1">
        <f>E1962+E1964+E1966+E1967</f>
        <v>5000</v>
      </c>
      <c r="F1961" s="1">
        <f>F1962+F1964+F1966+F1967</f>
        <v>5000</v>
      </c>
      <c r="G1961" s="1">
        <f>G1962+G1964+G1966+G1967</f>
        <v>5000</v>
      </c>
      <c r="H1961" s="1">
        <f>H1962+H1964+H1966+H1967</f>
        <v>5000</v>
      </c>
      <c r="I1961" s="1">
        <f>I1962+I1964+I1966+I1967</f>
        <v>5000</v>
      </c>
      <c r="J1961" s="5">
        <f t="shared" si="717"/>
        <v>100</v>
      </c>
      <c r="K1961" s="5">
        <f t="shared" si="718"/>
        <v>100</v>
      </c>
      <c r="L1961" s="5">
        <f t="shared" si="719"/>
        <v>100</v>
      </c>
      <c r="M1961" s="20"/>
    </row>
    <row r="1962" spans="1:13" s="7" customFormat="1" x14ac:dyDescent="0.25">
      <c r="A1962" s="91"/>
      <c r="B1962" s="71"/>
      <c r="C1962" s="94"/>
      <c r="D1962" s="68" t="s">
        <v>3</v>
      </c>
      <c r="E1962" s="1">
        <v>0</v>
      </c>
      <c r="F1962" s="1">
        <v>0</v>
      </c>
      <c r="G1962" s="1">
        <v>0</v>
      </c>
      <c r="H1962" s="42"/>
      <c r="I1962" s="42"/>
      <c r="J1962" s="5"/>
      <c r="K1962" s="5"/>
      <c r="L1962" s="5"/>
      <c r="M1962" s="20"/>
    </row>
    <row r="1963" spans="1:13" s="7" customFormat="1" ht="30" x14ac:dyDescent="0.25">
      <c r="A1963" s="91"/>
      <c r="B1963" s="71"/>
      <c r="C1963" s="94"/>
      <c r="D1963" s="68" t="s">
        <v>759</v>
      </c>
      <c r="E1963" s="1"/>
      <c r="F1963" s="1"/>
      <c r="G1963" s="1"/>
      <c r="H1963" s="42"/>
      <c r="I1963" s="42"/>
      <c r="J1963" s="5"/>
      <c r="K1963" s="5"/>
      <c r="L1963" s="5"/>
      <c r="M1963" s="20"/>
    </row>
    <row r="1964" spans="1:13" s="7" customFormat="1" x14ac:dyDescent="0.25">
      <c r="A1964" s="91"/>
      <c r="B1964" s="71"/>
      <c r="C1964" s="94"/>
      <c r="D1964" s="68" t="s">
        <v>760</v>
      </c>
      <c r="E1964" s="1">
        <v>5000</v>
      </c>
      <c r="F1964" s="1">
        <v>5000</v>
      </c>
      <c r="G1964" s="1">
        <v>5000</v>
      </c>
      <c r="H1964" s="1">
        <v>5000</v>
      </c>
      <c r="I1964" s="1">
        <v>5000</v>
      </c>
      <c r="J1964" s="5">
        <f t="shared" si="717"/>
        <v>100</v>
      </c>
      <c r="K1964" s="5">
        <f t="shared" si="718"/>
        <v>100</v>
      </c>
      <c r="L1964" s="5">
        <f t="shared" si="719"/>
        <v>100</v>
      </c>
      <c r="M1964" s="20"/>
    </row>
    <row r="1965" spans="1:13" s="7" customFormat="1" ht="30" x14ac:dyDescent="0.25">
      <c r="A1965" s="91"/>
      <c r="B1965" s="71"/>
      <c r="C1965" s="94"/>
      <c r="D1965" s="68" t="s">
        <v>761</v>
      </c>
      <c r="E1965" s="1"/>
      <c r="F1965" s="1"/>
      <c r="G1965" s="1"/>
      <c r="H1965" s="1"/>
      <c r="I1965" s="1"/>
      <c r="J1965" s="5"/>
      <c r="K1965" s="5"/>
      <c r="L1965" s="5"/>
      <c r="M1965" s="20"/>
    </row>
    <row r="1966" spans="1:13" s="7" customFormat="1" x14ac:dyDescent="0.25">
      <c r="A1966" s="91"/>
      <c r="B1966" s="71"/>
      <c r="C1966" s="94"/>
      <c r="D1966" s="68" t="s">
        <v>9</v>
      </c>
      <c r="E1966" s="1">
        <v>0</v>
      </c>
      <c r="F1966" s="1">
        <v>0</v>
      </c>
      <c r="G1966" s="1">
        <v>0</v>
      </c>
      <c r="H1966" s="42"/>
      <c r="I1966" s="42"/>
      <c r="J1966" s="5"/>
      <c r="K1966" s="5"/>
      <c r="L1966" s="5"/>
      <c r="M1966" s="20"/>
    </row>
    <row r="1967" spans="1:13" s="7" customFormat="1" x14ac:dyDescent="0.25">
      <c r="A1967" s="91"/>
      <c r="B1967" s="71"/>
      <c r="C1967" s="94"/>
      <c r="D1967" s="68" t="s">
        <v>13</v>
      </c>
      <c r="E1967" s="1">
        <v>0</v>
      </c>
      <c r="F1967" s="1">
        <v>0</v>
      </c>
      <c r="G1967" s="1">
        <v>0</v>
      </c>
      <c r="H1967" s="42"/>
      <c r="I1967" s="42"/>
      <c r="J1967" s="5"/>
      <c r="K1967" s="5"/>
      <c r="L1967" s="5"/>
      <c r="M1967" s="20"/>
    </row>
    <row r="1968" spans="1:13" s="27" customFormat="1" hidden="1" x14ac:dyDescent="0.25">
      <c r="A1968" s="56"/>
      <c r="B1968" s="75" t="s">
        <v>688</v>
      </c>
      <c r="C1968" s="75" t="s">
        <v>482</v>
      </c>
      <c r="D1968" s="9" t="s">
        <v>2</v>
      </c>
      <c r="E1968" s="41">
        <v>0</v>
      </c>
      <c r="F1968" s="41">
        <v>0</v>
      </c>
      <c r="G1968" s="41">
        <v>0</v>
      </c>
      <c r="H1968" s="41">
        <v>0</v>
      </c>
      <c r="I1968" s="41">
        <v>0</v>
      </c>
      <c r="J1968" s="23">
        <v>0</v>
      </c>
      <c r="K1968" s="23"/>
      <c r="L1968" s="23">
        <v>0</v>
      </c>
      <c r="M1968" s="20"/>
    </row>
    <row r="1969" spans="1:13" s="27" customFormat="1" hidden="1" x14ac:dyDescent="0.25">
      <c r="A1969" s="56"/>
      <c r="B1969" s="76"/>
      <c r="C1969" s="76"/>
      <c r="D1969" s="9" t="s">
        <v>46</v>
      </c>
      <c r="E1969" s="41">
        <v>0</v>
      </c>
      <c r="F1969" s="41">
        <v>0</v>
      </c>
      <c r="G1969" s="41">
        <v>0</v>
      </c>
      <c r="H1969" s="41">
        <v>0</v>
      </c>
      <c r="I1969" s="41">
        <v>0</v>
      </c>
      <c r="J1969" s="23">
        <v>0</v>
      </c>
      <c r="K1969" s="23"/>
      <c r="L1969" s="23">
        <v>0</v>
      </c>
      <c r="M1969" s="20"/>
    </row>
    <row r="1970" spans="1:13" s="27" customFormat="1" ht="30" hidden="1" x14ac:dyDescent="0.25">
      <c r="A1970" s="56"/>
      <c r="B1970" s="76"/>
      <c r="C1970" s="76"/>
      <c r="D1970" s="68" t="s">
        <v>759</v>
      </c>
      <c r="E1970" s="41"/>
      <c r="F1970" s="41"/>
      <c r="G1970" s="41"/>
      <c r="H1970" s="41"/>
      <c r="I1970" s="41"/>
      <c r="J1970" s="23"/>
      <c r="K1970" s="23"/>
      <c r="L1970" s="23"/>
      <c r="M1970" s="20"/>
    </row>
    <row r="1971" spans="1:13" s="27" customFormat="1" hidden="1" x14ac:dyDescent="0.25">
      <c r="A1971" s="56"/>
      <c r="B1971" s="76"/>
      <c r="C1971" s="76"/>
      <c r="D1971" s="68" t="s">
        <v>760</v>
      </c>
      <c r="E1971" s="41">
        <v>0</v>
      </c>
      <c r="F1971" s="41">
        <v>0</v>
      </c>
      <c r="G1971" s="41">
        <v>0</v>
      </c>
      <c r="H1971" s="41">
        <v>0</v>
      </c>
      <c r="I1971" s="41">
        <v>0</v>
      </c>
      <c r="J1971" s="23">
        <v>0</v>
      </c>
      <c r="K1971" s="23">
        <v>0</v>
      </c>
      <c r="L1971" s="23">
        <v>0</v>
      </c>
      <c r="M1971" s="20"/>
    </row>
    <row r="1972" spans="1:13" s="27" customFormat="1" ht="30" hidden="1" x14ac:dyDescent="0.25">
      <c r="A1972" s="56"/>
      <c r="B1972" s="76"/>
      <c r="C1972" s="76"/>
      <c r="D1972" s="68" t="s">
        <v>761</v>
      </c>
      <c r="E1972" s="41"/>
      <c r="F1972" s="41"/>
      <c r="G1972" s="41"/>
      <c r="H1972" s="41"/>
      <c r="I1972" s="41"/>
      <c r="J1972" s="23"/>
      <c r="K1972" s="23"/>
      <c r="L1972" s="23"/>
      <c r="M1972" s="20"/>
    </row>
    <row r="1973" spans="1:13" s="27" customFormat="1" hidden="1" x14ac:dyDescent="0.25">
      <c r="A1973" s="56"/>
      <c r="B1973" s="76"/>
      <c r="C1973" s="76"/>
      <c r="D1973" s="9" t="s">
        <v>5</v>
      </c>
      <c r="E1973" s="41">
        <v>0</v>
      </c>
      <c r="F1973" s="41">
        <v>0</v>
      </c>
      <c r="G1973" s="41">
        <v>0</v>
      </c>
      <c r="H1973" s="41">
        <v>0</v>
      </c>
      <c r="I1973" s="41">
        <v>0</v>
      </c>
      <c r="J1973" s="23">
        <v>0</v>
      </c>
      <c r="K1973" s="23">
        <v>0</v>
      </c>
      <c r="L1973" s="23">
        <v>0</v>
      </c>
      <c r="M1973" s="20"/>
    </row>
    <row r="1974" spans="1:13" s="27" customFormat="1" hidden="1" x14ac:dyDescent="0.25">
      <c r="A1974" s="56"/>
      <c r="B1974" s="77"/>
      <c r="C1974" s="77"/>
      <c r="D1974" s="9" t="s">
        <v>138</v>
      </c>
      <c r="E1974" s="41">
        <v>0</v>
      </c>
      <c r="F1974" s="41">
        <v>0</v>
      </c>
      <c r="G1974" s="41">
        <v>0</v>
      </c>
      <c r="H1974" s="41">
        <v>0</v>
      </c>
      <c r="I1974" s="41">
        <v>0</v>
      </c>
      <c r="J1974" s="23">
        <v>0</v>
      </c>
      <c r="K1974" s="23">
        <v>0</v>
      </c>
      <c r="L1974" s="23">
        <v>0</v>
      </c>
      <c r="M1974" s="20"/>
    </row>
    <row r="1975" spans="1:13" s="27" customFormat="1" x14ac:dyDescent="0.25">
      <c r="A1975" s="56"/>
      <c r="B1975" s="22"/>
      <c r="C1975" s="22"/>
      <c r="D1975" s="9"/>
      <c r="E1975" s="41"/>
      <c r="F1975" s="41"/>
      <c r="G1975" s="41"/>
      <c r="H1975" s="41"/>
      <c r="I1975" s="41"/>
      <c r="J1975" s="23"/>
      <c r="K1975" s="23"/>
      <c r="L1975" s="23"/>
      <c r="M1975" s="20"/>
    </row>
    <row r="1976" spans="1:13" s="7" customFormat="1" x14ac:dyDescent="0.25">
      <c r="A1976" s="91" t="s">
        <v>494</v>
      </c>
      <c r="B1976" s="71" t="s">
        <v>495</v>
      </c>
      <c r="C1976" s="94" t="s">
        <v>178</v>
      </c>
      <c r="D1976" s="68" t="s">
        <v>2</v>
      </c>
      <c r="E1976" s="1">
        <f>E1977+E1979+E1981+E1982</f>
        <v>92123.6</v>
      </c>
      <c r="F1976" s="1">
        <f>F1977+F1979+F1981+F1982</f>
        <v>92123.6</v>
      </c>
      <c r="G1976" s="1">
        <f>G1977+G1979+G1981+G1982</f>
        <v>92123.6</v>
      </c>
      <c r="H1976" s="1">
        <f t="shared" ref="H1976:I1976" si="735">H1977+H1979+H1981+H1982</f>
        <v>92123.6</v>
      </c>
      <c r="I1976" s="1">
        <f t="shared" si="735"/>
        <v>92123.6</v>
      </c>
      <c r="J1976" s="5">
        <f t="shared" ref="J1976:J1977" si="736">I1976/E1976*100</f>
        <v>100</v>
      </c>
      <c r="K1976" s="5">
        <f t="shared" ref="K1976:K1977" si="737">I1976/F1976*100</f>
        <v>100</v>
      </c>
      <c r="L1976" s="5">
        <f t="shared" ref="L1976:L1977" si="738">H1976/G1976*100</f>
        <v>100</v>
      </c>
      <c r="M1976" s="20"/>
    </row>
    <row r="1977" spans="1:13" s="7" customFormat="1" x14ac:dyDescent="0.25">
      <c r="A1977" s="91"/>
      <c r="B1977" s="71"/>
      <c r="C1977" s="94"/>
      <c r="D1977" s="68" t="s">
        <v>3</v>
      </c>
      <c r="E1977" s="1">
        <v>10133.6</v>
      </c>
      <c r="F1977" s="1">
        <v>10133.6</v>
      </c>
      <c r="G1977" s="1">
        <v>10133.6</v>
      </c>
      <c r="H1977" s="1">
        <v>10133.6</v>
      </c>
      <c r="I1977" s="1">
        <v>10133.6</v>
      </c>
      <c r="J1977" s="5">
        <f t="shared" si="736"/>
        <v>100</v>
      </c>
      <c r="K1977" s="5">
        <f t="shared" si="737"/>
        <v>100</v>
      </c>
      <c r="L1977" s="5">
        <f t="shared" si="738"/>
        <v>100</v>
      </c>
      <c r="M1977" s="20"/>
    </row>
    <row r="1978" spans="1:13" s="7" customFormat="1" ht="30" x14ac:dyDescent="0.25">
      <c r="A1978" s="91"/>
      <c r="B1978" s="71"/>
      <c r="C1978" s="94"/>
      <c r="D1978" s="68" t="s">
        <v>759</v>
      </c>
      <c r="E1978" s="1">
        <f>E1977</f>
        <v>10133.6</v>
      </c>
      <c r="F1978" s="1">
        <f t="shared" ref="F1978:I1978" si="739">F1977</f>
        <v>10133.6</v>
      </c>
      <c r="G1978" s="1">
        <f t="shared" si="739"/>
        <v>10133.6</v>
      </c>
      <c r="H1978" s="1">
        <f t="shared" si="739"/>
        <v>10133.6</v>
      </c>
      <c r="I1978" s="1">
        <f t="shared" si="739"/>
        <v>10133.6</v>
      </c>
      <c r="J1978" s="5">
        <f t="shared" ref="J1978:J1981" si="740">I1978/E1978*100</f>
        <v>100</v>
      </c>
      <c r="K1978" s="5">
        <f t="shared" ref="K1978:K1981" si="741">I1978/F1978*100</f>
        <v>100</v>
      </c>
      <c r="L1978" s="5">
        <f t="shared" ref="L1978:L1981" si="742">H1978/G1978*100</f>
        <v>100</v>
      </c>
      <c r="M1978" s="20"/>
    </row>
    <row r="1979" spans="1:13" s="7" customFormat="1" x14ac:dyDescent="0.25">
      <c r="A1979" s="91"/>
      <c r="B1979" s="71"/>
      <c r="C1979" s="94"/>
      <c r="D1979" s="68" t="s">
        <v>760</v>
      </c>
      <c r="E1979" s="1">
        <v>81990</v>
      </c>
      <c r="F1979" s="1">
        <v>81990</v>
      </c>
      <c r="G1979" s="1">
        <v>81990</v>
      </c>
      <c r="H1979" s="1">
        <v>81990</v>
      </c>
      <c r="I1979" s="1">
        <v>81990</v>
      </c>
      <c r="J1979" s="5">
        <f t="shared" si="740"/>
        <v>100</v>
      </c>
      <c r="K1979" s="5">
        <f t="shared" si="741"/>
        <v>100</v>
      </c>
      <c r="L1979" s="5">
        <f t="shared" si="742"/>
        <v>100</v>
      </c>
      <c r="M1979" s="20"/>
    </row>
    <row r="1980" spans="1:13" s="7" customFormat="1" ht="30" x14ac:dyDescent="0.25">
      <c r="A1980" s="91"/>
      <c r="B1980" s="71"/>
      <c r="C1980" s="94"/>
      <c r="D1980" s="68" t="s">
        <v>761</v>
      </c>
      <c r="E1980" s="1">
        <f>E1979</f>
        <v>81990</v>
      </c>
      <c r="F1980" s="1">
        <f t="shared" ref="F1980:I1980" si="743">F1979</f>
        <v>81990</v>
      </c>
      <c r="G1980" s="1">
        <f t="shared" si="743"/>
        <v>81990</v>
      </c>
      <c r="H1980" s="1">
        <f t="shared" si="743"/>
        <v>81990</v>
      </c>
      <c r="I1980" s="1">
        <f t="shared" si="743"/>
        <v>81990</v>
      </c>
      <c r="J1980" s="5">
        <f t="shared" si="740"/>
        <v>100</v>
      </c>
      <c r="K1980" s="5">
        <f t="shared" si="741"/>
        <v>100</v>
      </c>
      <c r="L1980" s="5">
        <f t="shared" si="742"/>
        <v>100</v>
      </c>
      <c r="M1980" s="20"/>
    </row>
    <row r="1981" spans="1:13" s="7" customFormat="1" x14ac:dyDescent="0.25">
      <c r="A1981" s="91"/>
      <c r="B1981" s="71"/>
      <c r="C1981" s="94"/>
      <c r="D1981" s="68" t="s">
        <v>9</v>
      </c>
      <c r="E1981" s="1">
        <v>0</v>
      </c>
      <c r="F1981" s="1">
        <v>0</v>
      </c>
      <c r="G1981" s="1">
        <v>0</v>
      </c>
      <c r="H1981" s="42"/>
      <c r="I1981" s="42"/>
      <c r="J1981" s="5" t="e">
        <f t="shared" si="740"/>
        <v>#DIV/0!</v>
      </c>
      <c r="K1981" s="5" t="e">
        <f t="shared" si="741"/>
        <v>#DIV/0!</v>
      </c>
      <c r="L1981" s="5" t="e">
        <f t="shared" si="742"/>
        <v>#DIV/0!</v>
      </c>
      <c r="M1981" s="20"/>
    </row>
    <row r="1982" spans="1:13" s="7" customFormat="1" x14ac:dyDescent="0.25">
      <c r="A1982" s="91"/>
      <c r="B1982" s="71"/>
      <c r="C1982" s="94"/>
      <c r="D1982" s="68" t="s">
        <v>13</v>
      </c>
      <c r="E1982" s="1">
        <v>0</v>
      </c>
      <c r="F1982" s="1">
        <v>0</v>
      </c>
      <c r="G1982" s="1">
        <v>0</v>
      </c>
      <c r="H1982" s="42"/>
      <c r="I1982" s="42"/>
      <c r="J1982" s="5" t="e">
        <f t="shared" ref="J1982:J1983" si="744">I1982/E1982*100</f>
        <v>#DIV/0!</v>
      </c>
      <c r="K1982" s="5" t="e">
        <f t="shared" ref="K1982:K1983" si="745">I1982/F1982*100</f>
        <v>#DIV/0!</v>
      </c>
      <c r="L1982" s="5" t="e">
        <f t="shared" ref="L1982:L1983" si="746">H1982/G1982*100</f>
        <v>#DIV/0!</v>
      </c>
      <c r="M1982" s="20"/>
    </row>
    <row r="1983" spans="1:13" s="27" customFormat="1" x14ac:dyDescent="0.25">
      <c r="A1983" s="56"/>
      <c r="B1983" s="22"/>
      <c r="C1983" s="22"/>
      <c r="D1983" s="9"/>
      <c r="E1983" s="41"/>
      <c r="F1983" s="41"/>
      <c r="G1983" s="41"/>
      <c r="H1983" s="41"/>
      <c r="I1983" s="41"/>
      <c r="J1983" s="5" t="e">
        <f t="shared" si="744"/>
        <v>#DIV/0!</v>
      </c>
      <c r="K1983" s="5" t="e">
        <f t="shared" si="745"/>
        <v>#DIV/0!</v>
      </c>
      <c r="L1983" s="5" t="e">
        <f t="shared" si="746"/>
        <v>#DIV/0!</v>
      </c>
      <c r="M1983" s="20"/>
    </row>
    <row r="1984" spans="1:13" s="27" customFormat="1" hidden="1" x14ac:dyDescent="0.25">
      <c r="A1984" s="56"/>
      <c r="B1984" s="75" t="s">
        <v>689</v>
      </c>
      <c r="C1984" s="75" t="s">
        <v>482</v>
      </c>
      <c r="D1984" s="9" t="s">
        <v>2</v>
      </c>
      <c r="E1984" s="41">
        <v>0</v>
      </c>
      <c r="F1984" s="41">
        <v>0</v>
      </c>
      <c r="G1984" s="41">
        <v>0</v>
      </c>
      <c r="H1984" s="41">
        <v>0</v>
      </c>
      <c r="I1984" s="41">
        <v>0</v>
      </c>
      <c r="J1984" s="23">
        <v>0</v>
      </c>
      <c r="K1984" s="23">
        <v>0</v>
      </c>
      <c r="L1984" s="23"/>
      <c r="M1984" s="20"/>
    </row>
    <row r="1985" spans="1:13" s="27" customFormat="1" hidden="1" x14ac:dyDescent="0.25">
      <c r="A1985" s="56"/>
      <c r="B1985" s="76"/>
      <c r="C1985" s="76"/>
      <c r="D1985" s="9" t="s">
        <v>46</v>
      </c>
      <c r="E1985" s="41">
        <v>0</v>
      </c>
      <c r="F1985" s="41">
        <v>0</v>
      </c>
      <c r="G1985" s="41">
        <v>0</v>
      </c>
      <c r="H1985" s="41">
        <v>0</v>
      </c>
      <c r="I1985" s="41">
        <v>0</v>
      </c>
      <c r="J1985" s="23">
        <v>0</v>
      </c>
      <c r="K1985" s="23">
        <v>0</v>
      </c>
      <c r="L1985" s="23"/>
      <c r="M1985" s="20"/>
    </row>
    <row r="1986" spans="1:13" s="27" customFormat="1" ht="30" hidden="1" x14ac:dyDescent="0.25">
      <c r="A1986" s="56"/>
      <c r="B1986" s="76"/>
      <c r="C1986" s="76"/>
      <c r="D1986" s="68" t="s">
        <v>759</v>
      </c>
      <c r="E1986" s="41"/>
      <c r="F1986" s="41"/>
      <c r="G1986" s="41"/>
      <c r="H1986" s="41"/>
      <c r="I1986" s="41"/>
      <c r="J1986" s="23"/>
      <c r="K1986" s="23"/>
      <c r="L1986" s="23"/>
      <c r="M1986" s="20"/>
    </row>
    <row r="1987" spans="1:13" s="27" customFormat="1" hidden="1" x14ac:dyDescent="0.25">
      <c r="A1987" s="56"/>
      <c r="B1987" s="76"/>
      <c r="C1987" s="76"/>
      <c r="D1987" s="68" t="s">
        <v>760</v>
      </c>
      <c r="E1987" s="41">
        <v>0</v>
      </c>
      <c r="F1987" s="41">
        <v>0</v>
      </c>
      <c r="G1987" s="41">
        <v>0</v>
      </c>
      <c r="H1987" s="41">
        <v>0</v>
      </c>
      <c r="I1987" s="41">
        <v>0</v>
      </c>
      <c r="J1987" s="23">
        <v>0</v>
      </c>
      <c r="K1987" s="23">
        <v>0</v>
      </c>
      <c r="L1987" s="23"/>
      <c r="M1987" s="20"/>
    </row>
    <row r="1988" spans="1:13" s="27" customFormat="1" ht="30" hidden="1" x14ac:dyDescent="0.25">
      <c r="A1988" s="56"/>
      <c r="B1988" s="76"/>
      <c r="C1988" s="76"/>
      <c r="D1988" s="68" t="s">
        <v>761</v>
      </c>
      <c r="E1988" s="41"/>
      <c r="F1988" s="41"/>
      <c r="G1988" s="41"/>
      <c r="H1988" s="41"/>
      <c r="I1988" s="41"/>
      <c r="J1988" s="23"/>
      <c r="K1988" s="23"/>
      <c r="L1988" s="23"/>
      <c r="M1988" s="20"/>
    </row>
    <row r="1989" spans="1:13" s="27" customFormat="1" hidden="1" x14ac:dyDescent="0.25">
      <c r="A1989" s="56"/>
      <c r="B1989" s="76"/>
      <c r="C1989" s="76"/>
      <c r="D1989" s="9" t="s">
        <v>5</v>
      </c>
      <c r="E1989" s="41">
        <v>0</v>
      </c>
      <c r="F1989" s="41">
        <v>0</v>
      </c>
      <c r="G1989" s="41">
        <v>0</v>
      </c>
      <c r="H1989" s="41">
        <v>0</v>
      </c>
      <c r="I1989" s="41">
        <v>0</v>
      </c>
      <c r="J1989" s="23">
        <v>0</v>
      </c>
      <c r="K1989" s="23">
        <v>0</v>
      </c>
      <c r="L1989" s="23">
        <v>0</v>
      </c>
      <c r="M1989" s="20"/>
    </row>
    <row r="1990" spans="1:13" s="27" customFormat="1" hidden="1" x14ac:dyDescent="0.25">
      <c r="A1990" s="56"/>
      <c r="B1990" s="77"/>
      <c r="C1990" s="77"/>
      <c r="D1990" s="9" t="s">
        <v>138</v>
      </c>
      <c r="E1990" s="41">
        <v>0</v>
      </c>
      <c r="F1990" s="41">
        <v>0</v>
      </c>
      <c r="G1990" s="41">
        <v>0</v>
      </c>
      <c r="H1990" s="41">
        <v>0</v>
      </c>
      <c r="I1990" s="41">
        <v>0</v>
      </c>
      <c r="J1990" s="23">
        <v>0</v>
      </c>
      <c r="K1990" s="23">
        <v>0</v>
      </c>
      <c r="L1990" s="23">
        <v>0</v>
      </c>
      <c r="M1990" s="20"/>
    </row>
    <row r="1991" spans="1:13" s="27" customFormat="1" hidden="1" x14ac:dyDescent="0.25">
      <c r="A1991" s="56"/>
      <c r="B1991" s="22"/>
      <c r="C1991" s="22"/>
      <c r="D1991" s="9"/>
      <c r="E1991" s="41">
        <f t="shared" ref="E1991" si="747">SUM(F1991:L1991)</f>
        <v>0</v>
      </c>
      <c r="F1991" s="41"/>
      <c r="G1991" s="41"/>
      <c r="H1991" s="41"/>
      <c r="I1991" s="41"/>
      <c r="J1991" s="23"/>
      <c r="K1991" s="23"/>
      <c r="L1991" s="23"/>
      <c r="M1991" s="20"/>
    </row>
    <row r="1992" spans="1:13" s="7" customFormat="1" x14ac:dyDescent="0.25">
      <c r="A1992" s="91" t="s">
        <v>496</v>
      </c>
      <c r="B1992" s="71" t="s">
        <v>497</v>
      </c>
      <c r="C1992" s="94" t="s">
        <v>178</v>
      </c>
      <c r="D1992" s="68" t="s">
        <v>2</v>
      </c>
      <c r="E1992" s="1">
        <f>E1993+E1995+E1997+E1998</f>
        <v>37300</v>
      </c>
      <c r="F1992" s="1">
        <f>F1993+F1995+F1997+F1998</f>
        <v>37300</v>
      </c>
      <c r="G1992" s="1">
        <f>G1993+G1995+G1997+G1998</f>
        <v>37300</v>
      </c>
      <c r="H1992" s="1">
        <f>H1993+H1995+H1997+H1998</f>
        <v>37300</v>
      </c>
      <c r="I1992" s="1">
        <f>I1993+I1995+I1997+I1998</f>
        <v>37300</v>
      </c>
      <c r="J1992" s="5">
        <f t="shared" ref="J1992:J1993" si="748">I1992/E1992*100</f>
        <v>100</v>
      </c>
      <c r="K1992" s="5">
        <f t="shared" ref="K1992:K1993" si="749">I1992/F1992*100</f>
        <v>100</v>
      </c>
      <c r="L1992" s="5">
        <f t="shared" ref="L1992:L1993" si="750">H1992/G1992*100</f>
        <v>100</v>
      </c>
      <c r="M1992" s="20"/>
    </row>
    <row r="1993" spans="1:13" s="7" customFormat="1" x14ac:dyDescent="0.25">
      <c r="A1993" s="91"/>
      <c r="B1993" s="71"/>
      <c r="C1993" s="94"/>
      <c r="D1993" s="68" t="s">
        <v>3</v>
      </c>
      <c r="E1993" s="1">
        <v>4103</v>
      </c>
      <c r="F1993" s="1">
        <v>4103</v>
      </c>
      <c r="G1993" s="1">
        <v>4103</v>
      </c>
      <c r="H1993" s="1">
        <v>4103</v>
      </c>
      <c r="I1993" s="1">
        <v>4103</v>
      </c>
      <c r="J1993" s="5">
        <f t="shared" si="748"/>
        <v>100</v>
      </c>
      <c r="K1993" s="5">
        <f t="shared" si="749"/>
        <v>100</v>
      </c>
      <c r="L1993" s="5">
        <f t="shared" si="750"/>
        <v>100</v>
      </c>
      <c r="M1993" s="20"/>
    </row>
    <row r="1994" spans="1:13" s="7" customFormat="1" ht="30" x14ac:dyDescent="0.25">
      <c r="A1994" s="91"/>
      <c r="B1994" s="71"/>
      <c r="C1994" s="94"/>
      <c r="D1994" s="68" t="s">
        <v>759</v>
      </c>
      <c r="E1994" s="1">
        <f>E1993</f>
        <v>4103</v>
      </c>
      <c r="F1994" s="1">
        <f t="shared" ref="F1994:I1994" si="751">F1993</f>
        <v>4103</v>
      </c>
      <c r="G1994" s="1">
        <f t="shared" si="751"/>
        <v>4103</v>
      </c>
      <c r="H1994" s="1">
        <f t="shared" si="751"/>
        <v>4103</v>
      </c>
      <c r="I1994" s="1">
        <f t="shared" si="751"/>
        <v>4103</v>
      </c>
      <c r="J1994" s="5">
        <f t="shared" ref="J1994:J1998" si="752">I1994/E1994*100</f>
        <v>100</v>
      </c>
      <c r="K1994" s="5">
        <f t="shared" ref="K1994:K1998" si="753">I1994/F1994*100</f>
        <v>100</v>
      </c>
      <c r="L1994" s="5">
        <f t="shared" ref="L1994:L1998" si="754">H1994/G1994*100</f>
        <v>100</v>
      </c>
      <c r="M1994" s="20"/>
    </row>
    <row r="1995" spans="1:13" s="7" customFormat="1" x14ac:dyDescent="0.25">
      <c r="A1995" s="91"/>
      <c r="B1995" s="71"/>
      <c r="C1995" s="94"/>
      <c r="D1995" s="68" t="s">
        <v>760</v>
      </c>
      <c r="E1995" s="1">
        <v>33197</v>
      </c>
      <c r="F1995" s="1">
        <v>33197</v>
      </c>
      <c r="G1995" s="1">
        <v>33197</v>
      </c>
      <c r="H1995" s="1">
        <v>33197</v>
      </c>
      <c r="I1995" s="1">
        <v>33197</v>
      </c>
      <c r="J1995" s="5">
        <f t="shared" si="752"/>
        <v>100</v>
      </c>
      <c r="K1995" s="5">
        <f t="shared" si="753"/>
        <v>100</v>
      </c>
      <c r="L1995" s="5">
        <f t="shared" si="754"/>
        <v>100</v>
      </c>
      <c r="M1995" s="20"/>
    </row>
    <row r="1996" spans="1:13" s="7" customFormat="1" ht="30" x14ac:dyDescent="0.25">
      <c r="A1996" s="91"/>
      <c r="B1996" s="71"/>
      <c r="C1996" s="94"/>
      <c r="D1996" s="68" t="s">
        <v>761</v>
      </c>
      <c r="E1996" s="1">
        <f>E1995</f>
        <v>33197</v>
      </c>
      <c r="F1996" s="1">
        <f t="shared" ref="F1996:I1996" si="755">F1995</f>
        <v>33197</v>
      </c>
      <c r="G1996" s="1">
        <f t="shared" si="755"/>
        <v>33197</v>
      </c>
      <c r="H1996" s="1">
        <f t="shared" si="755"/>
        <v>33197</v>
      </c>
      <c r="I1996" s="1">
        <f t="shared" si="755"/>
        <v>33197</v>
      </c>
      <c r="J1996" s="5">
        <f t="shared" si="752"/>
        <v>100</v>
      </c>
      <c r="K1996" s="5">
        <f t="shared" si="753"/>
        <v>100</v>
      </c>
      <c r="L1996" s="5">
        <f t="shared" si="754"/>
        <v>100</v>
      </c>
      <c r="M1996" s="20"/>
    </row>
    <row r="1997" spans="1:13" s="7" customFormat="1" x14ac:dyDescent="0.25">
      <c r="A1997" s="91"/>
      <c r="B1997" s="71"/>
      <c r="C1997" s="94"/>
      <c r="D1997" s="68" t="s">
        <v>9</v>
      </c>
      <c r="E1997" s="1">
        <v>0</v>
      </c>
      <c r="F1997" s="1">
        <v>0</v>
      </c>
      <c r="G1997" s="1">
        <v>0</v>
      </c>
      <c r="H1997" s="42"/>
      <c r="I1997" s="42"/>
      <c r="J1997" s="5" t="e">
        <f t="shared" si="752"/>
        <v>#DIV/0!</v>
      </c>
      <c r="K1997" s="5" t="e">
        <f t="shared" si="753"/>
        <v>#DIV/0!</v>
      </c>
      <c r="L1997" s="5" t="e">
        <f t="shared" si="754"/>
        <v>#DIV/0!</v>
      </c>
      <c r="M1997" s="20"/>
    </row>
    <row r="1998" spans="1:13" s="7" customFormat="1" x14ac:dyDescent="0.25">
      <c r="A1998" s="91"/>
      <c r="B1998" s="71"/>
      <c r="C1998" s="94"/>
      <c r="D1998" s="68" t="s">
        <v>13</v>
      </c>
      <c r="E1998" s="1">
        <v>0</v>
      </c>
      <c r="F1998" s="1">
        <v>0</v>
      </c>
      <c r="G1998" s="1">
        <v>0</v>
      </c>
      <c r="H1998" s="42"/>
      <c r="I1998" s="42"/>
      <c r="J1998" s="5" t="e">
        <f t="shared" si="752"/>
        <v>#DIV/0!</v>
      </c>
      <c r="K1998" s="5" t="e">
        <f t="shared" si="753"/>
        <v>#DIV/0!</v>
      </c>
      <c r="L1998" s="5" t="e">
        <f t="shared" si="754"/>
        <v>#DIV/0!</v>
      </c>
      <c r="M1998" s="20"/>
    </row>
    <row r="1999" spans="1:13" s="7" customFormat="1" x14ac:dyDescent="0.25">
      <c r="A1999" s="91" t="s">
        <v>498</v>
      </c>
      <c r="B1999" s="71" t="s">
        <v>499</v>
      </c>
      <c r="C1999" s="94" t="s">
        <v>178</v>
      </c>
      <c r="D1999" s="68" t="s">
        <v>2</v>
      </c>
      <c r="E1999" s="1">
        <f>E2000+E2002+E2004+E2005</f>
        <v>54693.9</v>
      </c>
      <c r="F1999" s="1">
        <f>F2000+F2002+F2004+F2005</f>
        <v>54693.9</v>
      </c>
      <c r="G1999" s="1">
        <f>G2000+G2002+G2004+G2005</f>
        <v>54693.9</v>
      </c>
      <c r="H1999" s="1">
        <f>H2000+H2002+H2004+H2005</f>
        <v>54693.9</v>
      </c>
      <c r="I1999" s="1">
        <f>I2000+I2002+I2004+I2005</f>
        <v>54693.9</v>
      </c>
      <c r="J1999" s="5">
        <f t="shared" ref="J1999:J2000" si="756">I1999/E1999*100</f>
        <v>100</v>
      </c>
      <c r="K1999" s="5">
        <f t="shared" ref="K1999:K2000" si="757">I1999/F1999*100</f>
        <v>100</v>
      </c>
      <c r="L1999" s="5">
        <f t="shared" ref="L1999:L2000" si="758">H1999/G1999*100</f>
        <v>100</v>
      </c>
      <c r="M1999" s="20"/>
    </row>
    <row r="2000" spans="1:13" s="7" customFormat="1" x14ac:dyDescent="0.25">
      <c r="A2000" s="91"/>
      <c r="B2000" s="71"/>
      <c r="C2000" s="94"/>
      <c r="D2000" s="68" t="s">
        <v>3</v>
      </c>
      <c r="E2000" s="1">
        <v>1093.9000000000001</v>
      </c>
      <c r="F2000" s="1">
        <v>1093.9000000000001</v>
      </c>
      <c r="G2000" s="1">
        <v>1093.9000000000001</v>
      </c>
      <c r="H2000" s="1">
        <v>1093.9000000000001</v>
      </c>
      <c r="I2000" s="1">
        <v>1093.9000000000001</v>
      </c>
      <c r="J2000" s="5">
        <f t="shared" si="756"/>
        <v>100</v>
      </c>
      <c r="K2000" s="5">
        <f t="shared" si="757"/>
        <v>100</v>
      </c>
      <c r="L2000" s="5">
        <f t="shared" si="758"/>
        <v>100</v>
      </c>
      <c r="M2000" s="20"/>
    </row>
    <row r="2001" spans="1:13" s="7" customFormat="1" ht="30" x14ac:dyDescent="0.25">
      <c r="A2001" s="91"/>
      <c r="B2001" s="71"/>
      <c r="C2001" s="94"/>
      <c r="D2001" s="68" t="s">
        <v>759</v>
      </c>
      <c r="E2001" s="1">
        <f>E2000</f>
        <v>1093.9000000000001</v>
      </c>
      <c r="F2001" s="1">
        <f t="shared" ref="F2001:I2001" si="759">F2000</f>
        <v>1093.9000000000001</v>
      </c>
      <c r="G2001" s="1">
        <f t="shared" si="759"/>
        <v>1093.9000000000001</v>
      </c>
      <c r="H2001" s="1">
        <f t="shared" si="759"/>
        <v>1093.9000000000001</v>
      </c>
      <c r="I2001" s="1">
        <f t="shared" si="759"/>
        <v>1093.9000000000001</v>
      </c>
      <c r="J2001" s="5">
        <f t="shared" ref="J2001:J2006" si="760">I2001/E2001*100</f>
        <v>100</v>
      </c>
      <c r="K2001" s="5">
        <f t="shared" ref="K2001:K2006" si="761">I2001/F2001*100</f>
        <v>100</v>
      </c>
      <c r="L2001" s="5">
        <f t="shared" ref="L2001:L2006" si="762">H2001/G2001*100</f>
        <v>100</v>
      </c>
      <c r="M2001" s="20"/>
    </row>
    <row r="2002" spans="1:13" s="7" customFormat="1" x14ac:dyDescent="0.25">
      <c r="A2002" s="91"/>
      <c r="B2002" s="71"/>
      <c r="C2002" s="94"/>
      <c r="D2002" s="68" t="s">
        <v>760</v>
      </c>
      <c r="E2002" s="1">
        <v>53600</v>
      </c>
      <c r="F2002" s="1">
        <v>53600</v>
      </c>
      <c r="G2002" s="1">
        <v>53600</v>
      </c>
      <c r="H2002" s="1">
        <v>53600</v>
      </c>
      <c r="I2002" s="1">
        <v>53600</v>
      </c>
      <c r="J2002" s="5">
        <f t="shared" si="760"/>
        <v>100</v>
      </c>
      <c r="K2002" s="5">
        <f t="shared" si="761"/>
        <v>100</v>
      </c>
      <c r="L2002" s="5">
        <f t="shared" si="762"/>
        <v>100</v>
      </c>
      <c r="M2002" s="20"/>
    </row>
    <row r="2003" spans="1:13" s="7" customFormat="1" ht="30" x14ac:dyDescent="0.25">
      <c r="A2003" s="91"/>
      <c r="B2003" s="71"/>
      <c r="C2003" s="94"/>
      <c r="D2003" s="68" t="s">
        <v>761</v>
      </c>
      <c r="E2003" s="1">
        <f>E2002</f>
        <v>53600</v>
      </c>
      <c r="F2003" s="1">
        <f t="shared" ref="F2003:I2003" si="763">F2002</f>
        <v>53600</v>
      </c>
      <c r="G2003" s="1">
        <f t="shared" si="763"/>
        <v>53600</v>
      </c>
      <c r="H2003" s="1">
        <f t="shared" si="763"/>
        <v>53600</v>
      </c>
      <c r="I2003" s="1">
        <f t="shared" si="763"/>
        <v>53600</v>
      </c>
      <c r="J2003" s="5">
        <f t="shared" si="760"/>
        <v>100</v>
      </c>
      <c r="K2003" s="5">
        <f t="shared" si="761"/>
        <v>100</v>
      </c>
      <c r="L2003" s="5">
        <f t="shared" si="762"/>
        <v>100</v>
      </c>
      <c r="M2003" s="20"/>
    </row>
    <row r="2004" spans="1:13" s="7" customFormat="1" x14ac:dyDescent="0.25">
      <c r="A2004" s="91"/>
      <c r="B2004" s="71"/>
      <c r="C2004" s="94"/>
      <c r="D2004" s="68" t="s">
        <v>9</v>
      </c>
      <c r="E2004" s="1">
        <v>0</v>
      </c>
      <c r="F2004" s="1">
        <v>0</v>
      </c>
      <c r="G2004" s="1">
        <v>0</v>
      </c>
      <c r="H2004" s="42"/>
      <c r="I2004" s="42"/>
      <c r="J2004" s="5" t="e">
        <f t="shared" si="760"/>
        <v>#DIV/0!</v>
      </c>
      <c r="K2004" s="5" t="e">
        <f t="shared" si="761"/>
        <v>#DIV/0!</v>
      </c>
      <c r="L2004" s="5" t="e">
        <f t="shared" si="762"/>
        <v>#DIV/0!</v>
      </c>
      <c r="M2004" s="20"/>
    </row>
    <row r="2005" spans="1:13" s="7" customFormat="1" x14ac:dyDescent="0.25">
      <c r="A2005" s="91"/>
      <c r="B2005" s="71"/>
      <c r="C2005" s="94"/>
      <c r="D2005" s="68" t="s">
        <v>13</v>
      </c>
      <c r="E2005" s="1">
        <v>0</v>
      </c>
      <c r="F2005" s="1">
        <v>0</v>
      </c>
      <c r="G2005" s="1">
        <v>0</v>
      </c>
      <c r="H2005" s="42"/>
      <c r="I2005" s="42"/>
      <c r="J2005" s="5" t="e">
        <f t="shared" si="760"/>
        <v>#DIV/0!</v>
      </c>
      <c r="K2005" s="5" t="e">
        <f t="shared" si="761"/>
        <v>#DIV/0!</v>
      </c>
      <c r="L2005" s="5" t="e">
        <f t="shared" si="762"/>
        <v>#DIV/0!</v>
      </c>
      <c r="M2005" s="20"/>
    </row>
    <row r="2006" spans="1:13" s="27" customFormat="1" x14ac:dyDescent="0.25">
      <c r="A2006" s="56"/>
      <c r="B2006" s="22"/>
      <c r="C2006" s="61"/>
      <c r="D2006" s="9"/>
      <c r="E2006" s="41"/>
      <c r="F2006" s="41"/>
      <c r="G2006" s="41"/>
      <c r="H2006" s="41"/>
      <c r="I2006" s="41"/>
      <c r="J2006" s="5" t="e">
        <f t="shared" si="760"/>
        <v>#DIV/0!</v>
      </c>
      <c r="K2006" s="5" t="e">
        <f t="shared" si="761"/>
        <v>#DIV/0!</v>
      </c>
      <c r="L2006" s="5" t="e">
        <f t="shared" si="762"/>
        <v>#DIV/0!</v>
      </c>
      <c r="M2006" s="20"/>
    </row>
    <row r="2007" spans="1:13" s="7" customFormat="1" x14ac:dyDescent="0.25">
      <c r="A2007" s="91" t="s">
        <v>500</v>
      </c>
      <c r="B2007" s="71" t="s">
        <v>501</v>
      </c>
      <c r="C2007" s="94" t="s">
        <v>178</v>
      </c>
      <c r="D2007" s="68" t="s">
        <v>2</v>
      </c>
      <c r="E2007" s="1">
        <f>E2008+E2010+E2012+E2013</f>
        <v>15344.9</v>
      </c>
      <c r="F2007" s="1">
        <f>F2008+F2010+F2012+F2013</f>
        <v>15344.9</v>
      </c>
      <c r="G2007" s="1">
        <f>G2008+G2010+G2012+G2013</f>
        <v>15344.9</v>
      </c>
      <c r="H2007" s="1">
        <f>H2008+H2010+H2012+H2013</f>
        <v>15344.9</v>
      </c>
      <c r="I2007" s="1">
        <f>I2008+I2010+I2012+I2013</f>
        <v>15344.9</v>
      </c>
      <c r="J2007" s="5">
        <f t="shared" ref="J2007:J2008" si="764">I2007/E2007*100</f>
        <v>100</v>
      </c>
      <c r="K2007" s="5">
        <f t="shared" ref="K2007:K2008" si="765">I2007/F2007*100</f>
        <v>100</v>
      </c>
      <c r="L2007" s="5">
        <f t="shared" ref="L2007:L2008" si="766">H2007/G2007*100</f>
        <v>100</v>
      </c>
      <c r="M2007" s="20"/>
    </row>
    <row r="2008" spans="1:13" s="7" customFormat="1" x14ac:dyDescent="0.25">
      <c r="A2008" s="91"/>
      <c r="B2008" s="71"/>
      <c r="C2008" s="94"/>
      <c r="D2008" s="68" t="s">
        <v>3</v>
      </c>
      <c r="E2008" s="1">
        <v>1687.9</v>
      </c>
      <c r="F2008" s="1">
        <v>1687.9</v>
      </c>
      <c r="G2008" s="1">
        <v>1687.9</v>
      </c>
      <c r="H2008" s="1">
        <v>1687.9</v>
      </c>
      <c r="I2008" s="1">
        <v>1687.9</v>
      </c>
      <c r="J2008" s="5">
        <f t="shared" si="764"/>
        <v>100</v>
      </c>
      <c r="K2008" s="5">
        <f t="shared" si="765"/>
        <v>100</v>
      </c>
      <c r="L2008" s="5">
        <f t="shared" si="766"/>
        <v>100</v>
      </c>
      <c r="M2008" s="20"/>
    </row>
    <row r="2009" spans="1:13" s="7" customFormat="1" ht="30" x14ac:dyDescent="0.25">
      <c r="A2009" s="91"/>
      <c r="B2009" s="71"/>
      <c r="C2009" s="94"/>
      <c r="D2009" s="68" t="s">
        <v>759</v>
      </c>
      <c r="E2009" s="1">
        <f>E2008</f>
        <v>1687.9</v>
      </c>
      <c r="F2009" s="1">
        <f t="shared" ref="F2009:I2009" si="767">F2008</f>
        <v>1687.9</v>
      </c>
      <c r="G2009" s="1">
        <f t="shared" si="767"/>
        <v>1687.9</v>
      </c>
      <c r="H2009" s="1">
        <f t="shared" si="767"/>
        <v>1687.9</v>
      </c>
      <c r="I2009" s="1">
        <f t="shared" si="767"/>
        <v>1687.9</v>
      </c>
      <c r="J2009" s="5">
        <f t="shared" ref="J2009:J2011" si="768">I2009/E2009*100</f>
        <v>100</v>
      </c>
      <c r="K2009" s="5">
        <f t="shared" ref="K2009:K2011" si="769">I2009/F2009*100</f>
        <v>100</v>
      </c>
      <c r="L2009" s="5">
        <f t="shared" ref="L2009:L2011" si="770">H2009/G2009*100</f>
        <v>100</v>
      </c>
      <c r="M2009" s="20"/>
    </row>
    <row r="2010" spans="1:13" s="7" customFormat="1" x14ac:dyDescent="0.25">
      <c r="A2010" s="91"/>
      <c r="B2010" s="71"/>
      <c r="C2010" s="94"/>
      <c r="D2010" s="68" t="s">
        <v>760</v>
      </c>
      <c r="E2010" s="1">
        <v>13657</v>
      </c>
      <c r="F2010" s="1">
        <v>13657</v>
      </c>
      <c r="G2010" s="1">
        <v>13657</v>
      </c>
      <c r="H2010" s="1">
        <v>13657</v>
      </c>
      <c r="I2010" s="1">
        <v>13657</v>
      </c>
      <c r="J2010" s="5">
        <f t="shared" si="768"/>
        <v>100</v>
      </c>
      <c r="K2010" s="5">
        <f t="shared" si="769"/>
        <v>100</v>
      </c>
      <c r="L2010" s="5">
        <f t="shared" si="770"/>
        <v>100</v>
      </c>
      <c r="M2010" s="20"/>
    </row>
    <row r="2011" spans="1:13" s="7" customFormat="1" ht="30" x14ac:dyDescent="0.25">
      <c r="A2011" s="91"/>
      <c r="B2011" s="71"/>
      <c r="C2011" s="94"/>
      <c r="D2011" s="68" t="s">
        <v>761</v>
      </c>
      <c r="E2011" s="1">
        <f>E2010</f>
        <v>13657</v>
      </c>
      <c r="F2011" s="1">
        <f t="shared" ref="F2011:I2011" si="771">F2010</f>
        <v>13657</v>
      </c>
      <c r="G2011" s="1">
        <f t="shared" si="771"/>
        <v>13657</v>
      </c>
      <c r="H2011" s="1">
        <f t="shared" si="771"/>
        <v>13657</v>
      </c>
      <c r="I2011" s="1">
        <f t="shared" si="771"/>
        <v>13657</v>
      </c>
      <c r="J2011" s="5">
        <f t="shared" si="768"/>
        <v>100</v>
      </c>
      <c r="K2011" s="5">
        <f t="shared" si="769"/>
        <v>100</v>
      </c>
      <c r="L2011" s="5">
        <f t="shared" si="770"/>
        <v>100</v>
      </c>
      <c r="M2011" s="20"/>
    </row>
    <row r="2012" spans="1:13" s="7" customFormat="1" x14ac:dyDescent="0.25">
      <c r="A2012" s="91"/>
      <c r="B2012" s="71"/>
      <c r="C2012" s="94"/>
      <c r="D2012" s="68" t="s">
        <v>9</v>
      </c>
      <c r="E2012" s="1">
        <v>0</v>
      </c>
      <c r="F2012" s="1">
        <v>0</v>
      </c>
      <c r="G2012" s="1">
        <v>0</v>
      </c>
      <c r="H2012" s="42"/>
      <c r="I2012" s="42"/>
      <c r="J2012" s="5"/>
      <c r="K2012" s="5"/>
      <c r="L2012" s="5"/>
      <c r="M2012" s="20"/>
    </row>
    <row r="2013" spans="1:13" s="7" customFormat="1" x14ac:dyDescent="0.25">
      <c r="A2013" s="91"/>
      <c r="B2013" s="71"/>
      <c r="C2013" s="94"/>
      <c r="D2013" s="68" t="s">
        <v>13</v>
      </c>
      <c r="E2013" s="1">
        <v>0</v>
      </c>
      <c r="F2013" s="1">
        <v>0</v>
      </c>
      <c r="G2013" s="1">
        <v>0</v>
      </c>
      <c r="H2013" s="42"/>
      <c r="I2013" s="42"/>
      <c r="J2013" s="5"/>
      <c r="K2013" s="5"/>
      <c r="L2013" s="5"/>
      <c r="M2013" s="20"/>
    </row>
    <row r="2014" spans="1:13" s="27" customFormat="1" x14ac:dyDescent="0.25">
      <c r="A2014" s="56"/>
      <c r="B2014" s="58"/>
      <c r="C2014" s="22"/>
      <c r="D2014" s="9"/>
      <c r="E2014" s="41">
        <f t="shared" ref="E2014" si="772">SUM(F2014:L2014)</f>
        <v>0</v>
      </c>
      <c r="F2014" s="41"/>
      <c r="G2014" s="41"/>
      <c r="H2014" s="41"/>
      <c r="I2014" s="41"/>
      <c r="J2014" s="23"/>
      <c r="K2014" s="23"/>
      <c r="L2014" s="23"/>
      <c r="M2014" s="20"/>
    </row>
    <row r="2015" spans="1:13" s="7" customFormat="1" x14ac:dyDescent="0.25">
      <c r="A2015" s="91" t="s">
        <v>502</v>
      </c>
      <c r="B2015" s="71" t="s">
        <v>503</v>
      </c>
      <c r="C2015" s="94" t="s">
        <v>485</v>
      </c>
      <c r="D2015" s="68" t="s">
        <v>2</v>
      </c>
      <c r="E2015" s="1">
        <f>E2016+E2018+E2020+E2021</f>
        <v>370537.1</v>
      </c>
      <c r="F2015" s="1">
        <f>F2016+F2018+F2020+F2021</f>
        <v>370537.1</v>
      </c>
      <c r="G2015" s="1">
        <f>G2016+G2018+G2020+G2021</f>
        <v>370537.1</v>
      </c>
      <c r="H2015" s="1">
        <f>H2016+H2018+H2020+H2021</f>
        <v>366300.2</v>
      </c>
      <c r="I2015" s="1">
        <f>I2016+I2018+I2020+I2021</f>
        <v>366300.2</v>
      </c>
      <c r="J2015" s="5">
        <f t="shared" ref="J2015:J2016" si="773">I2015/E2015*100</f>
        <v>98.856551746100465</v>
      </c>
      <c r="K2015" s="5">
        <f t="shared" ref="K2015:K2016" si="774">I2015/F2015*100</f>
        <v>98.856551746100465</v>
      </c>
      <c r="L2015" s="5">
        <f t="shared" ref="L2015:L2016" si="775">H2015/G2015*100</f>
        <v>98.856551746100465</v>
      </c>
      <c r="M2015" s="20"/>
    </row>
    <row r="2016" spans="1:13" s="7" customFormat="1" x14ac:dyDescent="0.25">
      <c r="A2016" s="91"/>
      <c r="B2016" s="71"/>
      <c r="C2016" s="94"/>
      <c r="D2016" s="68" t="s">
        <v>3</v>
      </c>
      <c r="E2016" s="1">
        <f>40693.1+600</f>
        <v>41293.1</v>
      </c>
      <c r="F2016" s="1">
        <f t="shared" ref="F2016:G2016" si="776">40693.1+600</f>
        <v>41293.1</v>
      </c>
      <c r="G2016" s="1">
        <f t="shared" si="776"/>
        <v>41293.1</v>
      </c>
      <c r="H2016" s="1">
        <v>40560</v>
      </c>
      <c r="I2016" s="1">
        <v>40560</v>
      </c>
      <c r="J2016" s="5">
        <f t="shared" si="773"/>
        <v>98.224642858007755</v>
      </c>
      <c r="K2016" s="5">
        <f t="shared" si="774"/>
        <v>98.224642858007755</v>
      </c>
      <c r="L2016" s="5">
        <f t="shared" si="775"/>
        <v>98.224642858007755</v>
      </c>
      <c r="M2016" s="20"/>
    </row>
    <row r="2017" spans="1:13" s="7" customFormat="1" ht="30" x14ac:dyDescent="0.25">
      <c r="A2017" s="91"/>
      <c r="B2017" s="71"/>
      <c r="C2017" s="94"/>
      <c r="D2017" s="68" t="s">
        <v>759</v>
      </c>
      <c r="E2017" s="1">
        <f>E2016-600</f>
        <v>40693.1</v>
      </c>
      <c r="F2017" s="1">
        <f t="shared" ref="F2017:I2017" si="777">F2016-600</f>
        <v>40693.1</v>
      </c>
      <c r="G2017" s="1">
        <f t="shared" si="777"/>
        <v>40693.1</v>
      </c>
      <c r="H2017" s="1">
        <f t="shared" si="777"/>
        <v>39960</v>
      </c>
      <c r="I2017" s="1">
        <f t="shared" si="777"/>
        <v>39960</v>
      </c>
      <c r="J2017" s="5">
        <f t="shared" ref="J2017:J2019" si="778">I2017/E2017*100</f>
        <v>98.198466079015859</v>
      </c>
      <c r="K2017" s="5">
        <f t="shared" ref="K2017:K2019" si="779">I2017/F2017*100</f>
        <v>98.198466079015859</v>
      </c>
      <c r="L2017" s="5">
        <f t="shared" ref="L2017:L2019" si="780">H2017/G2017*100</f>
        <v>98.198466079015859</v>
      </c>
      <c r="M2017" s="20"/>
    </row>
    <row r="2018" spans="1:13" s="7" customFormat="1" x14ac:dyDescent="0.25">
      <c r="A2018" s="91"/>
      <c r="B2018" s="71"/>
      <c r="C2018" s="94"/>
      <c r="D2018" s="68" t="s">
        <v>760</v>
      </c>
      <c r="E2018" s="1">
        <v>329244</v>
      </c>
      <c r="F2018" s="1">
        <v>329244</v>
      </c>
      <c r="G2018" s="1">
        <v>329244</v>
      </c>
      <c r="H2018" s="1">
        <v>325740.2</v>
      </c>
      <c r="I2018" s="1">
        <v>325740.2</v>
      </c>
      <c r="J2018" s="5">
        <f t="shared" si="778"/>
        <v>98.935804448980093</v>
      </c>
      <c r="K2018" s="5">
        <f t="shared" si="779"/>
        <v>98.935804448980093</v>
      </c>
      <c r="L2018" s="5">
        <f t="shared" si="780"/>
        <v>98.935804448980093</v>
      </c>
      <c r="M2018" s="20"/>
    </row>
    <row r="2019" spans="1:13" s="7" customFormat="1" ht="30" x14ac:dyDescent="0.25">
      <c r="A2019" s="91"/>
      <c r="B2019" s="71"/>
      <c r="C2019" s="94"/>
      <c r="D2019" s="68" t="s">
        <v>761</v>
      </c>
      <c r="E2019" s="1">
        <f>E2018</f>
        <v>329244</v>
      </c>
      <c r="F2019" s="1">
        <f t="shared" ref="F2019:I2019" si="781">F2018</f>
        <v>329244</v>
      </c>
      <c r="G2019" s="1">
        <f t="shared" si="781"/>
        <v>329244</v>
      </c>
      <c r="H2019" s="1">
        <f t="shared" si="781"/>
        <v>325740.2</v>
      </c>
      <c r="I2019" s="1">
        <f t="shared" si="781"/>
        <v>325740.2</v>
      </c>
      <c r="J2019" s="5">
        <f t="shared" si="778"/>
        <v>98.935804448980093</v>
      </c>
      <c r="K2019" s="5">
        <f t="shared" si="779"/>
        <v>98.935804448980093</v>
      </c>
      <c r="L2019" s="5">
        <f t="shared" si="780"/>
        <v>98.935804448980093</v>
      </c>
      <c r="M2019" s="20"/>
    </row>
    <row r="2020" spans="1:13" s="7" customFormat="1" x14ac:dyDescent="0.25">
      <c r="A2020" s="91"/>
      <c r="B2020" s="71"/>
      <c r="C2020" s="94"/>
      <c r="D2020" s="68" t="s">
        <v>9</v>
      </c>
      <c r="E2020" s="1">
        <v>0</v>
      </c>
      <c r="F2020" s="1">
        <v>0</v>
      </c>
      <c r="G2020" s="1">
        <v>0</v>
      </c>
      <c r="H2020" s="42"/>
      <c r="I2020" s="42"/>
      <c r="J2020" s="5"/>
      <c r="K2020" s="5"/>
      <c r="L2020" s="5"/>
      <c r="M2020" s="20"/>
    </row>
    <row r="2021" spans="1:13" s="7" customFormat="1" x14ac:dyDescent="0.25">
      <c r="A2021" s="91"/>
      <c r="B2021" s="71"/>
      <c r="C2021" s="94"/>
      <c r="D2021" s="68" t="s">
        <v>13</v>
      </c>
      <c r="E2021" s="1">
        <v>0</v>
      </c>
      <c r="F2021" s="1">
        <v>0</v>
      </c>
      <c r="G2021" s="1">
        <v>0</v>
      </c>
      <c r="H2021" s="42"/>
      <c r="I2021" s="42"/>
      <c r="J2021" s="5"/>
      <c r="K2021" s="5"/>
      <c r="L2021" s="5"/>
      <c r="M2021" s="20"/>
    </row>
    <row r="2022" spans="1:13" s="27" customFormat="1" x14ac:dyDescent="0.25">
      <c r="A2022" s="56"/>
      <c r="B2022" s="58"/>
      <c r="C2022" s="22"/>
      <c r="D2022" s="9"/>
      <c r="E2022" s="41"/>
      <c r="F2022" s="41"/>
      <c r="G2022" s="41"/>
      <c r="H2022" s="41"/>
      <c r="I2022" s="41"/>
      <c r="J2022" s="23"/>
      <c r="K2022" s="23"/>
      <c r="L2022" s="23"/>
      <c r="M2022" s="20"/>
    </row>
    <row r="2023" spans="1:13" s="7" customFormat="1" x14ac:dyDescent="0.25">
      <c r="A2023" s="91" t="s">
        <v>504</v>
      </c>
      <c r="B2023" s="71" t="s">
        <v>505</v>
      </c>
      <c r="C2023" s="94" t="s">
        <v>482</v>
      </c>
      <c r="D2023" s="68" t="s">
        <v>2</v>
      </c>
      <c r="E2023" s="1">
        <f>E2024+E2026+E2028+E2029</f>
        <v>57152.6</v>
      </c>
      <c r="F2023" s="1">
        <f>F2024+F2026+F2028+F2029</f>
        <v>57152.6</v>
      </c>
      <c r="G2023" s="1">
        <f>G2024+G2026+G2028+G2029</f>
        <v>57152.6</v>
      </c>
      <c r="H2023" s="1">
        <f>H2024+H2026+H2028+H2029</f>
        <v>57152.6</v>
      </c>
      <c r="I2023" s="1">
        <f>I2024+I2026+I2028+I2029</f>
        <v>57152.6</v>
      </c>
      <c r="J2023" s="5">
        <f>I2023/E2023*100</f>
        <v>100</v>
      </c>
      <c r="K2023" s="5">
        <f>I2023/F2023*100</f>
        <v>100</v>
      </c>
      <c r="L2023" s="5">
        <f t="shared" ref="L2023:L2024" si="782">H2023/G2023*100</f>
        <v>100</v>
      </c>
      <c r="M2023" s="20"/>
    </row>
    <row r="2024" spans="1:13" s="7" customFormat="1" x14ac:dyDescent="0.25">
      <c r="A2024" s="91"/>
      <c r="B2024" s="71"/>
      <c r="C2024" s="94"/>
      <c r="D2024" s="68" t="s">
        <v>3</v>
      </c>
      <c r="E2024" s="1">
        <v>1143.0999999999999</v>
      </c>
      <c r="F2024" s="1">
        <v>1143.0999999999999</v>
      </c>
      <c r="G2024" s="1">
        <v>1143.0999999999999</v>
      </c>
      <c r="H2024" s="1">
        <v>1143.0999999999999</v>
      </c>
      <c r="I2024" s="1">
        <v>1143.0999999999999</v>
      </c>
      <c r="J2024" s="5">
        <f t="shared" ref="J2024" si="783">I2024/E2024*100</f>
        <v>100</v>
      </c>
      <c r="K2024" s="5">
        <f t="shared" ref="K2024" si="784">I2024/F2024*100</f>
        <v>100</v>
      </c>
      <c r="L2024" s="5">
        <f t="shared" si="782"/>
        <v>100</v>
      </c>
      <c r="M2024" s="20"/>
    </row>
    <row r="2025" spans="1:13" s="7" customFormat="1" ht="30" x14ac:dyDescent="0.25">
      <c r="A2025" s="91"/>
      <c r="B2025" s="71"/>
      <c r="C2025" s="94"/>
      <c r="D2025" s="68" t="s">
        <v>759</v>
      </c>
      <c r="E2025" s="1">
        <f>E2024</f>
        <v>1143.0999999999999</v>
      </c>
      <c r="F2025" s="1">
        <f t="shared" ref="F2025:I2025" si="785">F2024</f>
        <v>1143.0999999999999</v>
      </c>
      <c r="G2025" s="1">
        <f t="shared" si="785"/>
        <v>1143.0999999999999</v>
      </c>
      <c r="H2025" s="1">
        <f t="shared" si="785"/>
        <v>1143.0999999999999</v>
      </c>
      <c r="I2025" s="1">
        <f t="shared" si="785"/>
        <v>1143.0999999999999</v>
      </c>
      <c r="J2025" s="5">
        <f t="shared" ref="J2025:J2027" si="786">I2025/E2025*100</f>
        <v>100</v>
      </c>
      <c r="K2025" s="5">
        <f t="shared" ref="K2025:K2027" si="787">I2025/F2025*100</f>
        <v>100</v>
      </c>
      <c r="L2025" s="5">
        <f t="shared" ref="L2025:L2027" si="788">H2025/G2025*100</f>
        <v>100</v>
      </c>
      <c r="M2025" s="20"/>
    </row>
    <row r="2026" spans="1:13" s="7" customFormat="1" x14ac:dyDescent="0.25">
      <c r="A2026" s="91"/>
      <c r="B2026" s="71"/>
      <c r="C2026" s="94"/>
      <c r="D2026" s="68" t="s">
        <v>760</v>
      </c>
      <c r="E2026" s="1">
        <v>56009.5</v>
      </c>
      <c r="F2026" s="1">
        <v>56009.5</v>
      </c>
      <c r="G2026" s="1">
        <v>56009.5</v>
      </c>
      <c r="H2026" s="1">
        <v>56009.5</v>
      </c>
      <c r="I2026" s="1">
        <v>56009.5</v>
      </c>
      <c r="J2026" s="5">
        <f t="shared" si="786"/>
        <v>100</v>
      </c>
      <c r="K2026" s="5">
        <f t="shared" si="787"/>
        <v>100</v>
      </c>
      <c r="L2026" s="5">
        <f t="shared" si="788"/>
        <v>100</v>
      </c>
      <c r="M2026" s="20"/>
    </row>
    <row r="2027" spans="1:13" s="7" customFormat="1" ht="30" x14ac:dyDescent="0.25">
      <c r="A2027" s="91"/>
      <c r="B2027" s="71"/>
      <c r="C2027" s="94"/>
      <c r="D2027" s="68" t="s">
        <v>761</v>
      </c>
      <c r="E2027" s="1">
        <f>E2026</f>
        <v>56009.5</v>
      </c>
      <c r="F2027" s="1">
        <f t="shared" ref="F2027:I2027" si="789">F2026</f>
        <v>56009.5</v>
      </c>
      <c r="G2027" s="1">
        <f t="shared" si="789"/>
        <v>56009.5</v>
      </c>
      <c r="H2027" s="1">
        <f t="shared" si="789"/>
        <v>56009.5</v>
      </c>
      <c r="I2027" s="1">
        <f t="shared" si="789"/>
        <v>56009.5</v>
      </c>
      <c r="J2027" s="5">
        <f t="shared" si="786"/>
        <v>100</v>
      </c>
      <c r="K2027" s="5">
        <f t="shared" si="787"/>
        <v>100</v>
      </c>
      <c r="L2027" s="5">
        <f t="shared" si="788"/>
        <v>100</v>
      </c>
      <c r="M2027" s="20"/>
    </row>
    <row r="2028" spans="1:13" s="7" customFormat="1" x14ac:dyDescent="0.25">
      <c r="A2028" s="91"/>
      <c r="B2028" s="71"/>
      <c r="C2028" s="94"/>
      <c r="D2028" s="68" t="s">
        <v>9</v>
      </c>
      <c r="E2028" s="1">
        <v>0</v>
      </c>
      <c r="F2028" s="1">
        <v>0</v>
      </c>
      <c r="G2028" s="1">
        <v>0</v>
      </c>
      <c r="H2028" s="1">
        <v>0</v>
      </c>
      <c r="I2028" s="42"/>
      <c r="J2028" s="5"/>
      <c r="K2028" s="5"/>
      <c r="L2028" s="5"/>
      <c r="M2028" s="20"/>
    </row>
    <row r="2029" spans="1:13" s="7" customFormat="1" x14ac:dyDescent="0.25">
      <c r="A2029" s="91"/>
      <c r="B2029" s="71"/>
      <c r="C2029" s="94"/>
      <c r="D2029" s="68" t="s">
        <v>13</v>
      </c>
      <c r="E2029" s="1">
        <v>0</v>
      </c>
      <c r="F2029" s="1">
        <v>0</v>
      </c>
      <c r="G2029" s="1">
        <v>0</v>
      </c>
      <c r="H2029" s="1">
        <v>0</v>
      </c>
      <c r="I2029" s="42"/>
      <c r="J2029" s="5"/>
      <c r="K2029" s="5"/>
      <c r="L2029" s="5"/>
      <c r="M2029" s="20"/>
    </row>
    <row r="2030" spans="1:13" s="7" customFormat="1" x14ac:dyDescent="0.25">
      <c r="A2030" s="91" t="s">
        <v>506</v>
      </c>
      <c r="B2030" s="71" t="s">
        <v>507</v>
      </c>
      <c r="C2030" s="94" t="s">
        <v>482</v>
      </c>
      <c r="D2030" s="68" t="s">
        <v>2</v>
      </c>
      <c r="E2030" s="1">
        <f>E2031+E2033+E2035+E2036</f>
        <v>53400</v>
      </c>
      <c r="F2030" s="1">
        <f>F2031+F2033+F2035+F2036</f>
        <v>53400</v>
      </c>
      <c r="G2030" s="1">
        <f>G2031+G2033+G2035+G2036</f>
        <v>53400</v>
      </c>
      <c r="H2030" s="1">
        <f>H2031+H2033+H2035+H2036</f>
        <v>9382</v>
      </c>
      <c r="I2030" s="1">
        <f>I2031+I2033+I2035+I2036</f>
        <v>9382</v>
      </c>
      <c r="J2030" s="5">
        <f t="shared" ref="J2030:J2031" si="790">I2030/E2030*100</f>
        <v>17.569288389513108</v>
      </c>
      <c r="K2030" s="5">
        <f t="shared" ref="K2030:K2031" si="791">I2030/F2030*100</f>
        <v>17.569288389513108</v>
      </c>
      <c r="L2030" s="5">
        <f t="shared" ref="L2030:L2031" si="792">H2030/G2030*100</f>
        <v>17.569288389513108</v>
      </c>
      <c r="M2030" s="20"/>
    </row>
    <row r="2031" spans="1:13" s="7" customFormat="1" x14ac:dyDescent="0.25">
      <c r="A2031" s="91"/>
      <c r="B2031" s="71"/>
      <c r="C2031" s="94"/>
      <c r="D2031" s="68" t="s">
        <v>3</v>
      </c>
      <c r="E2031" s="1">
        <v>53400</v>
      </c>
      <c r="F2031" s="1">
        <v>53400</v>
      </c>
      <c r="G2031" s="1">
        <v>53400</v>
      </c>
      <c r="H2031" s="42">
        <v>9382</v>
      </c>
      <c r="I2031" s="42">
        <v>9382</v>
      </c>
      <c r="J2031" s="5">
        <f t="shared" si="790"/>
        <v>17.569288389513108</v>
      </c>
      <c r="K2031" s="5">
        <f t="shared" si="791"/>
        <v>17.569288389513108</v>
      </c>
      <c r="L2031" s="5">
        <f t="shared" si="792"/>
        <v>17.569288389513108</v>
      </c>
      <c r="M2031" s="20"/>
    </row>
    <row r="2032" spans="1:13" s="7" customFormat="1" ht="30" x14ac:dyDescent="0.25">
      <c r="A2032" s="91"/>
      <c r="B2032" s="71"/>
      <c r="C2032" s="94"/>
      <c r="D2032" s="68" t="s">
        <v>759</v>
      </c>
      <c r="E2032" s="1"/>
      <c r="F2032" s="1"/>
      <c r="G2032" s="1"/>
      <c r="H2032" s="42"/>
      <c r="I2032" s="42"/>
      <c r="J2032" s="5"/>
      <c r="K2032" s="5"/>
      <c r="L2032" s="5"/>
      <c r="M2032" s="20"/>
    </row>
    <row r="2033" spans="1:13" s="7" customFormat="1" x14ac:dyDescent="0.25">
      <c r="A2033" s="91"/>
      <c r="B2033" s="71"/>
      <c r="C2033" s="94"/>
      <c r="D2033" s="68" t="s">
        <v>760</v>
      </c>
      <c r="E2033" s="1"/>
      <c r="F2033" s="1"/>
      <c r="G2033" s="1"/>
      <c r="H2033" s="42"/>
      <c r="I2033" s="42"/>
      <c r="J2033" s="5"/>
      <c r="K2033" s="5"/>
      <c r="L2033" s="5"/>
      <c r="M2033" s="20"/>
    </row>
    <row r="2034" spans="1:13" s="7" customFormat="1" ht="30" x14ac:dyDescent="0.25">
      <c r="A2034" s="91"/>
      <c r="B2034" s="71"/>
      <c r="C2034" s="94"/>
      <c r="D2034" s="68" t="s">
        <v>761</v>
      </c>
      <c r="E2034" s="1"/>
      <c r="F2034" s="1"/>
      <c r="G2034" s="1"/>
      <c r="H2034" s="42"/>
      <c r="I2034" s="42"/>
      <c r="J2034" s="5"/>
      <c r="K2034" s="5"/>
      <c r="L2034" s="5"/>
      <c r="M2034" s="20"/>
    </row>
    <row r="2035" spans="1:13" s="7" customFormat="1" x14ac:dyDescent="0.25">
      <c r="A2035" s="91"/>
      <c r="B2035" s="71"/>
      <c r="C2035" s="94"/>
      <c r="D2035" s="68" t="s">
        <v>9</v>
      </c>
      <c r="E2035" s="1">
        <v>0</v>
      </c>
      <c r="F2035" s="1">
        <v>0</v>
      </c>
      <c r="G2035" s="1">
        <v>0</v>
      </c>
      <c r="H2035" s="42"/>
      <c r="I2035" s="42"/>
      <c r="J2035" s="5"/>
      <c r="K2035" s="5"/>
      <c r="L2035" s="5"/>
      <c r="M2035" s="20"/>
    </row>
    <row r="2036" spans="1:13" s="7" customFormat="1" x14ac:dyDescent="0.25">
      <c r="A2036" s="91"/>
      <c r="B2036" s="71"/>
      <c r="C2036" s="94"/>
      <c r="D2036" s="68" t="s">
        <v>13</v>
      </c>
      <c r="E2036" s="1">
        <v>0</v>
      </c>
      <c r="F2036" s="1">
        <v>0</v>
      </c>
      <c r="G2036" s="1">
        <v>0</v>
      </c>
      <c r="H2036" s="42"/>
      <c r="I2036" s="42"/>
      <c r="J2036" s="5"/>
      <c r="K2036" s="5"/>
      <c r="L2036" s="5"/>
      <c r="M2036" s="20"/>
    </row>
    <row r="2037" spans="1:13" s="27" customFormat="1" x14ac:dyDescent="0.25">
      <c r="A2037" s="56"/>
      <c r="B2037" s="58"/>
      <c r="C2037" s="22"/>
      <c r="D2037" s="9"/>
      <c r="E2037" s="41"/>
      <c r="F2037" s="41"/>
      <c r="G2037" s="41"/>
      <c r="H2037" s="41"/>
      <c r="I2037" s="41"/>
      <c r="J2037" s="23"/>
      <c r="K2037" s="23"/>
      <c r="L2037" s="23"/>
      <c r="M2037" s="20"/>
    </row>
    <row r="2038" spans="1:13" s="7" customFormat="1" x14ac:dyDescent="0.25">
      <c r="A2038" s="91" t="s">
        <v>508</v>
      </c>
      <c r="B2038" s="71" t="s">
        <v>732</v>
      </c>
      <c r="C2038" s="94" t="s">
        <v>482</v>
      </c>
      <c r="D2038" s="68" t="s">
        <v>2</v>
      </c>
      <c r="E2038" s="1">
        <f>E2039+E2041+E2043+E2044</f>
        <v>64096</v>
      </c>
      <c r="F2038" s="1">
        <f>F2039+F2041+F2043+F2044</f>
        <v>64096</v>
      </c>
      <c r="G2038" s="1">
        <f>G2039+G2041+G2043+G2044</f>
        <v>64096</v>
      </c>
      <c r="H2038" s="1">
        <f>H2039+H2041+H2043+H2044</f>
        <v>21367.7</v>
      </c>
      <c r="I2038" s="1">
        <f>I2039+I2041+I2043+I2044</f>
        <v>21367.7</v>
      </c>
      <c r="J2038" s="5">
        <f t="shared" ref="J2038:J2039" si="793">I2038/E2038*100</f>
        <v>33.337025711432851</v>
      </c>
      <c r="K2038" s="5">
        <f t="shared" ref="K2038:K2039" si="794">I2038/F2038*100</f>
        <v>33.337025711432851</v>
      </c>
      <c r="L2038" s="5">
        <f t="shared" ref="L2038:L2039" si="795">H2038/G2038*100</f>
        <v>33.337025711432851</v>
      </c>
      <c r="M2038" s="20"/>
    </row>
    <row r="2039" spans="1:13" s="7" customFormat="1" x14ac:dyDescent="0.25">
      <c r="A2039" s="91"/>
      <c r="B2039" s="71"/>
      <c r="C2039" s="94"/>
      <c r="D2039" s="68" t="s">
        <v>3</v>
      </c>
      <c r="E2039" s="1">
        <v>64096</v>
      </c>
      <c r="F2039" s="1">
        <v>64096</v>
      </c>
      <c r="G2039" s="1">
        <v>64096</v>
      </c>
      <c r="H2039" s="1">
        <v>21367.7</v>
      </c>
      <c r="I2039" s="1">
        <v>21367.7</v>
      </c>
      <c r="J2039" s="5">
        <f t="shared" si="793"/>
        <v>33.337025711432851</v>
      </c>
      <c r="K2039" s="5">
        <f t="shared" si="794"/>
        <v>33.337025711432851</v>
      </c>
      <c r="L2039" s="5">
        <f t="shared" si="795"/>
        <v>33.337025711432851</v>
      </c>
      <c r="M2039" s="20"/>
    </row>
    <row r="2040" spans="1:13" s="7" customFormat="1" ht="30" x14ac:dyDescent="0.25">
      <c r="A2040" s="91"/>
      <c r="B2040" s="71"/>
      <c r="C2040" s="94"/>
      <c r="D2040" s="68" t="s">
        <v>759</v>
      </c>
      <c r="E2040" s="1"/>
      <c r="F2040" s="1"/>
      <c r="G2040" s="1"/>
      <c r="H2040" s="1"/>
      <c r="I2040" s="1"/>
      <c r="J2040" s="5"/>
      <c r="K2040" s="5"/>
      <c r="L2040" s="5"/>
      <c r="M2040" s="20"/>
    </row>
    <row r="2041" spans="1:13" s="7" customFormat="1" x14ac:dyDescent="0.25">
      <c r="A2041" s="91"/>
      <c r="B2041" s="71"/>
      <c r="C2041" s="94"/>
      <c r="D2041" s="68" t="s">
        <v>760</v>
      </c>
      <c r="E2041" s="1"/>
      <c r="F2041" s="1"/>
      <c r="G2041" s="1"/>
      <c r="H2041" s="42"/>
      <c r="I2041" s="42"/>
      <c r="J2041" s="5"/>
      <c r="K2041" s="5"/>
      <c r="L2041" s="5"/>
      <c r="M2041" s="20"/>
    </row>
    <row r="2042" spans="1:13" s="7" customFormat="1" ht="30" x14ac:dyDescent="0.25">
      <c r="A2042" s="91"/>
      <c r="B2042" s="71"/>
      <c r="C2042" s="94"/>
      <c r="D2042" s="68" t="s">
        <v>761</v>
      </c>
      <c r="E2042" s="1"/>
      <c r="F2042" s="1"/>
      <c r="G2042" s="1"/>
      <c r="H2042" s="42"/>
      <c r="I2042" s="42"/>
      <c r="J2042" s="5"/>
      <c r="K2042" s="5"/>
      <c r="L2042" s="5"/>
      <c r="M2042" s="20"/>
    </row>
    <row r="2043" spans="1:13" s="7" customFormat="1" x14ac:dyDescent="0.25">
      <c r="A2043" s="91"/>
      <c r="B2043" s="71"/>
      <c r="C2043" s="94"/>
      <c r="D2043" s="68" t="s">
        <v>9</v>
      </c>
      <c r="E2043" s="1">
        <v>0</v>
      </c>
      <c r="F2043" s="1">
        <v>0</v>
      </c>
      <c r="G2043" s="1">
        <v>0</v>
      </c>
      <c r="H2043" s="42"/>
      <c r="I2043" s="42"/>
      <c r="J2043" s="5"/>
      <c r="K2043" s="5"/>
      <c r="L2043" s="5"/>
      <c r="M2043" s="20"/>
    </row>
    <row r="2044" spans="1:13" s="7" customFormat="1" x14ac:dyDescent="0.25">
      <c r="A2044" s="91"/>
      <c r="B2044" s="71"/>
      <c r="C2044" s="94"/>
      <c r="D2044" s="68" t="s">
        <v>13</v>
      </c>
      <c r="E2044" s="1">
        <v>0</v>
      </c>
      <c r="F2044" s="1">
        <v>0</v>
      </c>
      <c r="G2044" s="1">
        <v>0</v>
      </c>
      <c r="H2044" s="42"/>
      <c r="I2044" s="42"/>
      <c r="J2044" s="5"/>
      <c r="K2044" s="5"/>
      <c r="L2044" s="5"/>
      <c r="M2044" s="20"/>
    </row>
    <row r="2045" spans="1:13" s="27" customFormat="1" x14ac:dyDescent="0.25">
      <c r="A2045" s="56"/>
      <c r="B2045" s="95" t="s">
        <v>690</v>
      </c>
      <c r="C2045" s="96"/>
      <c r="D2045" s="96"/>
      <c r="E2045" s="96"/>
      <c r="F2045" s="96"/>
      <c r="G2045" s="96"/>
      <c r="H2045" s="96"/>
      <c r="I2045" s="96"/>
      <c r="J2045" s="96"/>
      <c r="K2045" s="96"/>
      <c r="L2045" s="96"/>
      <c r="M2045" s="20"/>
    </row>
    <row r="2046" spans="1:13" s="27" customFormat="1" x14ac:dyDescent="0.25">
      <c r="A2046" s="78"/>
      <c r="B2046" s="100" t="s">
        <v>691</v>
      </c>
      <c r="C2046" s="100" t="s">
        <v>482</v>
      </c>
      <c r="D2046" s="9" t="s">
        <v>2</v>
      </c>
      <c r="E2046" s="41">
        <f>E2055</f>
        <v>2000</v>
      </c>
      <c r="F2046" s="41">
        <f t="shared" ref="F2046:I2046" si="796">F2055</f>
        <v>2000</v>
      </c>
      <c r="G2046" s="41">
        <f t="shared" si="796"/>
        <v>2000</v>
      </c>
      <c r="H2046" s="41">
        <f t="shared" si="796"/>
        <v>2000</v>
      </c>
      <c r="I2046" s="41">
        <f t="shared" si="796"/>
        <v>2000</v>
      </c>
      <c r="J2046" s="5">
        <f t="shared" ref="J2046:J2053" si="797">I2046/E2046*100</f>
        <v>100</v>
      </c>
      <c r="K2046" s="5">
        <f t="shared" ref="K2046:K2053" si="798">I2046/F2046*100</f>
        <v>100</v>
      </c>
      <c r="L2046" s="5">
        <f t="shared" ref="L2046:L2053" si="799">H2046/G2046*100</f>
        <v>100</v>
      </c>
      <c r="M2046" s="20"/>
    </row>
    <row r="2047" spans="1:13" s="27" customFormat="1" x14ac:dyDescent="0.25">
      <c r="A2047" s="79"/>
      <c r="B2047" s="101"/>
      <c r="C2047" s="101"/>
      <c r="D2047" s="9" t="s">
        <v>46</v>
      </c>
      <c r="E2047" s="41">
        <f>E2056</f>
        <v>0</v>
      </c>
      <c r="F2047" s="41">
        <f>F2056</f>
        <v>0</v>
      </c>
      <c r="G2047" s="41">
        <f>G2056</f>
        <v>0</v>
      </c>
      <c r="H2047" s="41">
        <f>H2056</f>
        <v>0</v>
      </c>
      <c r="I2047" s="41">
        <f>I2056</f>
        <v>0</v>
      </c>
      <c r="J2047" s="5" t="e">
        <f t="shared" si="797"/>
        <v>#DIV/0!</v>
      </c>
      <c r="K2047" s="5" t="e">
        <f t="shared" si="798"/>
        <v>#DIV/0!</v>
      </c>
      <c r="L2047" s="5" t="e">
        <f t="shared" si="799"/>
        <v>#DIV/0!</v>
      </c>
      <c r="M2047" s="20"/>
    </row>
    <row r="2048" spans="1:13" s="27" customFormat="1" ht="30" x14ac:dyDescent="0.25">
      <c r="A2048" s="79"/>
      <c r="B2048" s="101"/>
      <c r="C2048" s="101"/>
      <c r="D2048" s="68" t="s">
        <v>759</v>
      </c>
      <c r="E2048" s="41">
        <f t="shared" ref="E2048:I2048" si="800">E2057</f>
        <v>0</v>
      </c>
      <c r="F2048" s="41">
        <f t="shared" si="800"/>
        <v>0</v>
      </c>
      <c r="G2048" s="41">
        <f t="shared" si="800"/>
        <v>0</v>
      </c>
      <c r="H2048" s="41">
        <f t="shared" si="800"/>
        <v>0</v>
      </c>
      <c r="I2048" s="41">
        <f t="shared" si="800"/>
        <v>0</v>
      </c>
      <c r="J2048" s="5" t="e">
        <f t="shared" ref="J2048:J2051" si="801">I2048/E2048*100</f>
        <v>#DIV/0!</v>
      </c>
      <c r="K2048" s="5" t="e">
        <f t="shared" ref="K2048:K2051" si="802">I2048/F2048*100</f>
        <v>#DIV/0!</v>
      </c>
      <c r="L2048" s="5" t="e">
        <f t="shared" ref="L2048:L2051" si="803">H2048/G2048*100</f>
        <v>#DIV/0!</v>
      </c>
      <c r="M2048" s="20"/>
    </row>
    <row r="2049" spans="1:13" s="27" customFormat="1" x14ac:dyDescent="0.25">
      <c r="A2049" s="79"/>
      <c r="B2049" s="101"/>
      <c r="C2049" s="101"/>
      <c r="D2049" s="68" t="s">
        <v>760</v>
      </c>
      <c r="E2049" s="41">
        <f t="shared" ref="E2049:I2049" si="804">E2058</f>
        <v>2000</v>
      </c>
      <c r="F2049" s="41">
        <f t="shared" si="804"/>
        <v>2000</v>
      </c>
      <c r="G2049" s="41">
        <f t="shared" si="804"/>
        <v>2000</v>
      </c>
      <c r="H2049" s="41">
        <f t="shared" si="804"/>
        <v>2000</v>
      </c>
      <c r="I2049" s="41">
        <f t="shared" si="804"/>
        <v>2000</v>
      </c>
      <c r="J2049" s="5">
        <f t="shared" si="801"/>
        <v>100</v>
      </c>
      <c r="K2049" s="5">
        <f t="shared" si="802"/>
        <v>100</v>
      </c>
      <c r="L2049" s="5">
        <f t="shared" si="803"/>
        <v>100</v>
      </c>
      <c r="M2049" s="20"/>
    </row>
    <row r="2050" spans="1:13" s="27" customFormat="1" ht="30" x14ac:dyDescent="0.25">
      <c r="A2050" s="79"/>
      <c r="B2050" s="101"/>
      <c r="C2050" s="101"/>
      <c r="D2050" s="68" t="s">
        <v>761</v>
      </c>
      <c r="E2050" s="41">
        <f t="shared" ref="E2050:I2050" si="805">E2059</f>
        <v>0</v>
      </c>
      <c r="F2050" s="41">
        <f t="shared" si="805"/>
        <v>0</v>
      </c>
      <c r="G2050" s="41">
        <f t="shared" si="805"/>
        <v>0</v>
      </c>
      <c r="H2050" s="41">
        <f t="shared" si="805"/>
        <v>0</v>
      </c>
      <c r="I2050" s="41">
        <f t="shared" si="805"/>
        <v>0</v>
      </c>
      <c r="J2050" s="5" t="e">
        <f t="shared" si="801"/>
        <v>#DIV/0!</v>
      </c>
      <c r="K2050" s="5" t="e">
        <f t="shared" si="802"/>
        <v>#DIV/0!</v>
      </c>
      <c r="L2050" s="5" t="e">
        <f t="shared" si="803"/>
        <v>#DIV/0!</v>
      </c>
      <c r="M2050" s="20"/>
    </row>
    <row r="2051" spans="1:13" s="27" customFormat="1" x14ac:dyDescent="0.25">
      <c r="A2051" s="79"/>
      <c r="B2051" s="101"/>
      <c r="C2051" s="101"/>
      <c r="D2051" s="9" t="s">
        <v>5</v>
      </c>
      <c r="E2051" s="41">
        <f t="shared" ref="E2051:I2051" si="806">E2060</f>
        <v>0</v>
      </c>
      <c r="F2051" s="41">
        <f t="shared" si="806"/>
        <v>0</v>
      </c>
      <c r="G2051" s="41">
        <f t="shared" si="806"/>
        <v>0</v>
      </c>
      <c r="H2051" s="41">
        <f t="shared" si="806"/>
        <v>0</v>
      </c>
      <c r="I2051" s="41">
        <f t="shared" si="806"/>
        <v>0</v>
      </c>
      <c r="J2051" s="5" t="e">
        <f t="shared" si="801"/>
        <v>#DIV/0!</v>
      </c>
      <c r="K2051" s="5" t="e">
        <f t="shared" si="802"/>
        <v>#DIV/0!</v>
      </c>
      <c r="L2051" s="5" t="e">
        <f t="shared" si="803"/>
        <v>#DIV/0!</v>
      </c>
      <c r="M2051" s="20"/>
    </row>
    <row r="2052" spans="1:13" s="27" customFormat="1" x14ac:dyDescent="0.25">
      <c r="A2052" s="79"/>
      <c r="B2052" s="101"/>
      <c r="C2052" s="101"/>
      <c r="D2052" s="9" t="s">
        <v>138</v>
      </c>
      <c r="E2052" s="41">
        <f t="shared" ref="E2052:I2053" si="807">E2061</f>
        <v>0</v>
      </c>
      <c r="F2052" s="41">
        <f t="shared" si="807"/>
        <v>0</v>
      </c>
      <c r="G2052" s="41">
        <f t="shared" si="807"/>
        <v>0</v>
      </c>
      <c r="H2052" s="41">
        <f t="shared" si="807"/>
        <v>0</v>
      </c>
      <c r="I2052" s="41">
        <f t="shared" si="807"/>
        <v>0</v>
      </c>
      <c r="J2052" s="5" t="e">
        <f t="shared" si="797"/>
        <v>#DIV/0!</v>
      </c>
      <c r="K2052" s="5" t="e">
        <f t="shared" si="798"/>
        <v>#DIV/0!</v>
      </c>
      <c r="L2052" s="5" t="e">
        <f t="shared" si="799"/>
        <v>#DIV/0!</v>
      </c>
      <c r="M2052" s="20"/>
    </row>
    <row r="2053" spans="1:13" s="27" customFormat="1" x14ac:dyDescent="0.25">
      <c r="A2053" s="80"/>
      <c r="B2053" s="102"/>
      <c r="C2053" s="102"/>
      <c r="D2053" s="9"/>
      <c r="E2053" s="41">
        <f t="shared" si="807"/>
        <v>0</v>
      </c>
      <c r="F2053" s="41">
        <f t="shared" si="807"/>
        <v>0</v>
      </c>
      <c r="G2053" s="41">
        <f t="shared" si="807"/>
        <v>0</v>
      </c>
      <c r="H2053" s="41">
        <f t="shared" si="807"/>
        <v>0</v>
      </c>
      <c r="I2053" s="41">
        <f t="shared" si="807"/>
        <v>0</v>
      </c>
      <c r="J2053" s="5" t="e">
        <f t="shared" si="797"/>
        <v>#DIV/0!</v>
      </c>
      <c r="K2053" s="5" t="e">
        <f t="shared" si="798"/>
        <v>#DIV/0!</v>
      </c>
      <c r="L2053" s="5" t="e">
        <f t="shared" si="799"/>
        <v>#DIV/0!</v>
      </c>
      <c r="M2053" s="20"/>
    </row>
    <row r="2054" spans="1:13" s="27" customFormat="1" x14ac:dyDescent="0.25">
      <c r="A2054" s="56"/>
      <c r="B2054" s="97" t="s">
        <v>692</v>
      </c>
      <c r="C2054" s="98"/>
      <c r="D2054" s="98"/>
      <c r="E2054" s="98"/>
      <c r="F2054" s="98"/>
      <c r="G2054" s="98"/>
      <c r="H2054" s="98"/>
      <c r="I2054" s="98"/>
      <c r="J2054" s="98"/>
      <c r="K2054" s="98"/>
      <c r="L2054" s="98"/>
      <c r="M2054" s="20"/>
    </row>
    <row r="2055" spans="1:13" s="7" customFormat="1" x14ac:dyDescent="0.25">
      <c r="A2055" s="91" t="s">
        <v>373</v>
      </c>
      <c r="B2055" s="71" t="s">
        <v>509</v>
      </c>
      <c r="C2055" s="94" t="s">
        <v>178</v>
      </c>
      <c r="D2055" s="68" t="s">
        <v>2</v>
      </c>
      <c r="E2055" s="1">
        <f>E2056+E2058+E2060+E2061</f>
        <v>2000</v>
      </c>
      <c r="F2055" s="1">
        <f>F2056+F2058+F2060+F2061</f>
        <v>2000</v>
      </c>
      <c r="G2055" s="1">
        <f>G2056+G2058+G2060+G2061</f>
        <v>2000</v>
      </c>
      <c r="H2055" s="1">
        <f>H2056+H2058+H2060+H2061</f>
        <v>2000</v>
      </c>
      <c r="I2055" s="1">
        <f>I2056+I2058+I2060+I2061</f>
        <v>2000</v>
      </c>
      <c r="J2055" s="5">
        <f t="shared" ref="J2055:J2058" si="808">I2055/E2055*100</f>
        <v>100</v>
      </c>
      <c r="K2055" s="5">
        <f t="shared" ref="K2055:K2058" si="809">I2055/F2055*100</f>
        <v>100</v>
      </c>
      <c r="L2055" s="5">
        <f t="shared" ref="L2055:L2058" si="810">H2055/G2055*100</f>
        <v>100</v>
      </c>
      <c r="M2055" s="20"/>
    </row>
    <row r="2056" spans="1:13" s="7" customFormat="1" x14ac:dyDescent="0.25">
      <c r="A2056" s="91"/>
      <c r="B2056" s="71"/>
      <c r="C2056" s="94"/>
      <c r="D2056" s="68" t="s">
        <v>3</v>
      </c>
      <c r="E2056" s="42">
        <v>0</v>
      </c>
      <c r="F2056" s="1">
        <v>0</v>
      </c>
      <c r="G2056" s="1">
        <v>0</v>
      </c>
      <c r="H2056" s="1">
        <v>0</v>
      </c>
      <c r="I2056" s="1">
        <v>0</v>
      </c>
      <c r="J2056" s="5"/>
      <c r="K2056" s="5"/>
      <c r="L2056" s="5"/>
      <c r="M2056" s="20"/>
    </row>
    <row r="2057" spans="1:13" s="7" customFormat="1" ht="30" x14ac:dyDescent="0.25">
      <c r="A2057" s="91"/>
      <c r="B2057" s="71"/>
      <c r="C2057" s="94"/>
      <c r="D2057" s="68" t="s">
        <v>759</v>
      </c>
      <c r="E2057" s="42"/>
      <c r="F2057" s="1"/>
      <c r="G2057" s="1"/>
      <c r="H2057" s="1"/>
      <c r="I2057" s="1"/>
      <c r="J2057" s="5"/>
      <c r="K2057" s="5"/>
      <c r="L2057" s="5"/>
      <c r="M2057" s="20"/>
    </row>
    <row r="2058" spans="1:13" s="7" customFormat="1" x14ac:dyDescent="0.25">
      <c r="A2058" s="91"/>
      <c r="B2058" s="71"/>
      <c r="C2058" s="94"/>
      <c r="D2058" s="68" t="s">
        <v>760</v>
      </c>
      <c r="E2058" s="1">
        <v>2000</v>
      </c>
      <c r="F2058" s="1">
        <v>2000</v>
      </c>
      <c r="G2058" s="1">
        <v>2000</v>
      </c>
      <c r="H2058" s="1">
        <v>2000</v>
      </c>
      <c r="I2058" s="1">
        <v>2000</v>
      </c>
      <c r="J2058" s="5">
        <f t="shared" si="808"/>
        <v>100</v>
      </c>
      <c r="K2058" s="5">
        <f t="shared" si="809"/>
        <v>100</v>
      </c>
      <c r="L2058" s="5">
        <f t="shared" si="810"/>
        <v>100</v>
      </c>
      <c r="M2058" s="20"/>
    </row>
    <row r="2059" spans="1:13" s="7" customFormat="1" ht="30" x14ac:dyDescent="0.25">
      <c r="A2059" s="91"/>
      <c r="B2059" s="71"/>
      <c r="C2059" s="94"/>
      <c r="D2059" s="68" t="s">
        <v>761</v>
      </c>
      <c r="E2059" s="1"/>
      <c r="F2059" s="1"/>
      <c r="G2059" s="1"/>
      <c r="H2059" s="1"/>
      <c r="I2059" s="1"/>
      <c r="J2059" s="5"/>
      <c r="K2059" s="5"/>
      <c r="L2059" s="5"/>
      <c r="M2059" s="20"/>
    </row>
    <row r="2060" spans="1:13" s="7" customFormat="1" x14ac:dyDescent="0.25">
      <c r="A2060" s="91"/>
      <c r="B2060" s="71"/>
      <c r="C2060" s="94"/>
      <c r="D2060" s="68" t="s">
        <v>9</v>
      </c>
      <c r="E2060" s="1">
        <v>0</v>
      </c>
      <c r="F2060" s="1">
        <v>0</v>
      </c>
      <c r="G2060" s="1">
        <v>0</v>
      </c>
      <c r="H2060" s="1">
        <v>0</v>
      </c>
      <c r="I2060" s="1">
        <v>0</v>
      </c>
      <c r="J2060" s="5"/>
      <c r="K2060" s="5"/>
      <c r="L2060" s="5"/>
      <c r="M2060" s="20"/>
    </row>
    <row r="2061" spans="1:13" s="7" customFormat="1" x14ac:dyDescent="0.25">
      <c r="A2061" s="91"/>
      <c r="B2061" s="71"/>
      <c r="C2061" s="94"/>
      <c r="D2061" s="68" t="s">
        <v>13</v>
      </c>
      <c r="E2061" s="1">
        <v>0</v>
      </c>
      <c r="F2061" s="1">
        <v>0</v>
      </c>
      <c r="G2061" s="1">
        <v>0</v>
      </c>
      <c r="H2061" s="1">
        <v>0</v>
      </c>
      <c r="I2061" s="1">
        <v>0</v>
      </c>
      <c r="J2061" s="5"/>
      <c r="K2061" s="5"/>
      <c r="L2061" s="5"/>
      <c r="M2061" s="20"/>
    </row>
    <row r="2062" spans="1:13" s="27" customFormat="1" x14ac:dyDescent="0.25">
      <c r="A2062" s="56"/>
      <c r="B2062" s="22"/>
      <c r="C2062" s="22"/>
      <c r="D2062" s="9"/>
      <c r="E2062" s="41">
        <f t="shared" ref="E2062:E2080" si="811">SUM(F2062:L2062)</f>
        <v>0</v>
      </c>
      <c r="F2062" s="41"/>
      <c r="G2062" s="41"/>
      <c r="H2062" s="41"/>
      <c r="I2062" s="41"/>
      <c r="J2062" s="23"/>
      <c r="K2062" s="23"/>
      <c r="L2062" s="23"/>
      <c r="M2062" s="20"/>
    </row>
    <row r="2063" spans="1:13" s="27" customFormat="1" hidden="1" x14ac:dyDescent="0.25">
      <c r="A2063" s="56"/>
      <c r="B2063" s="75" t="s">
        <v>693</v>
      </c>
      <c r="C2063" s="75" t="s">
        <v>178</v>
      </c>
      <c r="D2063" s="9" t="s">
        <v>2</v>
      </c>
      <c r="E2063" s="41">
        <f t="shared" si="811"/>
        <v>0</v>
      </c>
      <c r="F2063" s="41">
        <v>0</v>
      </c>
      <c r="G2063" s="41">
        <v>0</v>
      </c>
      <c r="H2063" s="41">
        <v>0</v>
      </c>
      <c r="I2063" s="41">
        <v>0</v>
      </c>
      <c r="J2063" s="23">
        <v>0</v>
      </c>
      <c r="K2063" s="23">
        <v>0</v>
      </c>
      <c r="L2063" s="23">
        <v>0</v>
      </c>
      <c r="M2063" s="20"/>
    </row>
    <row r="2064" spans="1:13" s="27" customFormat="1" hidden="1" x14ac:dyDescent="0.25">
      <c r="A2064" s="56"/>
      <c r="B2064" s="76"/>
      <c r="C2064" s="76"/>
      <c r="D2064" s="9" t="s">
        <v>46</v>
      </c>
      <c r="E2064" s="41">
        <f t="shared" si="811"/>
        <v>0</v>
      </c>
      <c r="F2064" s="41">
        <v>0</v>
      </c>
      <c r="G2064" s="41">
        <v>0</v>
      </c>
      <c r="H2064" s="41">
        <v>0</v>
      </c>
      <c r="I2064" s="41">
        <v>0</v>
      </c>
      <c r="J2064" s="23">
        <v>0</v>
      </c>
      <c r="K2064" s="23">
        <v>0</v>
      </c>
      <c r="L2064" s="23">
        <v>0</v>
      </c>
      <c r="M2064" s="20"/>
    </row>
    <row r="2065" spans="1:13" s="27" customFormat="1" hidden="1" x14ac:dyDescent="0.25">
      <c r="A2065" s="56"/>
      <c r="B2065" s="76"/>
      <c r="C2065" s="76"/>
      <c r="D2065" s="9" t="s">
        <v>256</v>
      </c>
      <c r="E2065" s="41">
        <f t="shared" si="811"/>
        <v>0</v>
      </c>
      <c r="F2065" s="41">
        <v>0</v>
      </c>
      <c r="G2065" s="41">
        <v>0</v>
      </c>
      <c r="H2065" s="41">
        <v>0</v>
      </c>
      <c r="I2065" s="41">
        <v>0</v>
      </c>
      <c r="J2065" s="23">
        <v>0</v>
      </c>
      <c r="K2065" s="23">
        <v>0</v>
      </c>
      <c r="L2065" s="23">
        <v>0</v>
      </c>
      <c r="M2065" s="20"/>
    </row>
    <row r="2066" spans="1:13" s="27" customFormat="1" hidden="1" x14ac:dyDescent="0.25">
      <c r="A2066" s="56"/>
      <c r="B2066" s="76"/>
      <c r="C2066" s="76"/>
      <c r="D2066" s="9" t="s">
        <v>5</v>
      </c>
      <c r="E2066" s="41">
        <f t="shared" si="811"/>
        <v>0</v>
      </c>
      <c r="F2066" s="41">
        <v>0</v>
      </c>
      <c r="G2066" s="41">
        <v>0</v>
      </c>
      <c r="H2066" s="41">
        <v>0</v>
      </c>
      <c r="I2066" s="41">
        <v>0</v>
      </c>
      <c r="J2066" s="23">
        <v>0</v>
      </c>
      <c r="K2066" s="23">
        <v>0</v>
      </c>
      <c r="L2066" s="23">
        <v>0</v>
      </c>
      <c r="M2066" s="20"/>
    </row>
    <row r="2067" spans="1:13" s="27" customFormat="1" hidden="1" x14ac:dyDescent="0.25">
      <c r="A2067" s="56"/>
      <c r="B2067" s="77"/>
      <c r="C2067" s="77"/>
      <c r="D2067" s="9" t="s">
        <v>138</v>
      </c>
      <c r="E2067" s="41">
        <f t="shared" si="811"/>
        <v>0</v>
      </c>
      <c r="F2067" s="41">
        <v>0</v>
      </c>
      <c r="G2067" s="41">
        <v>0</v>
      </c>
      <c r="H2067" s="41">
        <v>0</v>
      </c>
      <c r="I2067" s="41">
        <v>0</v>
      </c>
      <c r="J2067" s="23">
        <v>0</v>
      </c>
      <c r="K2067" s="23">
        <v>0</v>
      </c>
      <c r="L2067" s="23">
        <v>0</v>
      </c>
      <c r="M2067" s="20"/>
    </row>
    <row r="2068" spans="1:13" s="27" customFormat="1" hidden="1" x14ac:dyDescent="0.25">
      <c r="A2068" s="56"/>
      <c r="B2068" s="22"/>
      <c r="C2068" s="22"/>
      <c r="D2068" s="9"/>
      <c r="E2068" s="41">
        <f t="shared" si="811"/>
        <v>0</v>
      </c>
      <c r="F2068" s="41"/>
      <c r="G2068" s="41"/>
      <c r="H2068" s="41"/>
      <c r="I2068" s="41"/>
      <c r="J2068" s="23"/>
      <c r="K2068" s="23"/>
      <c r="L2068" s="23"/>
      <c r="M2068" s="20"/>
    </row>
    <row r="2069" spans="1:13" s="27" customFormat="1" hidden="1" x14ac:dyDescent="0.25">
      <c r="A2069" s="56"/>
      <c r="B2069" s="75" t="s">
        <v>694</v>
      </c>
      <c r="C2069" s="75" t="s">
        <v>178</v>
      </c>
      <c r="D2069" s="9" t="s">
        <v>2</v>
      </c>
      <c r="E2069" s="41">
        <f t="shared" si="811"/>
        <v>0</v>
      </c>
      <c r="F2069" s="41">
        <v>0</v>
      </c>
      <c r="G2069" s="41">
        <v>0</v>
      </c>
      <c r="H2069" s="41">
        <v>0</v>
      </c>
      <c r="I2069" s="41">
        <v>0</v>
      </c>
      <c r="J2069" s="23">
        <v>0</v>
      </c>
      <c r="K2069" s="23">
        <v>0</v>
      </c>
      <c r="L2069" s="23">
        <v>0</v>
      </c>
      <c r="M2069" s="20"/>
    </row>
    <row r="2070" spans="1:13" s="27" customFormat="1" hidden="1" x14ac:dyDescent="0.25">
      <c r="A2070" s="56"/>
      <c r="B2070" s="76"/>
      <c r="C2070" s="76"/>
      <c r="D2070" s="9" t="s">
        <v>46</v>
      </c>
      <c r="E2070" s="41">
        <f t="shared" si="811"/>
        <v>0</v>
      </c>
      <c r="F2070" s="41">
        <v>0</v>
      </c>
      <c r="G2070" s="41">
        <v>0</v>
      </c>
      <c r="H2070" s="41">
        <v>0</v>
      </c>
      <c r="I2070" s="41">
        <v>0</v>
      </c>
      <c r="J2070" s="23">
        <v>0</v>
      </c>
      <c r="K2070" s="23">
        <v>0</v>
      </c>
      <c r="L2070" s="23">
        <v>0</v>
      </c>
      <c r="M2070" s="20"/>
    </row>
    <row r="2071" spans="1:13" s="27" customFormat="1" hidden="1" x14ac:dyDescent="0.25">
      <c r="A2071" s="56"/>
      <c r="B2071" s="76"/>
      <c r="C2071" s="76"/>
      <c r="D2071" s="9" t="s">
        <v>256</v>
      </c>
      <c r="E2071" s="41">
        <f t="shared" si="811"/>
        <v>0</v>
      </c>
      <c r="F2071" s="41">
        <v>0</v>
      </c>
      <c r="G2071" s="41">
        <v>0</v>
      </c>
      <c r="H2071" s="41">
        <v>0</v>
      </c>
      <c r="I2071" s="41">
        <v>0</v>
      </c>
      <c r="J2071" s="23">
        <v>0</v>
      </c>
      <c r="K2071" s="23">
        <v>0</v>
      </c>
      <c r="L2071" s="23">
        <v>0</v>
      </c>
      <c r="M2071" s="20"/>
    </row>
    <row r="2072" spans="1:13" s="27" customFormat="1" hidden="1" x14ac:dyDescent="0.25">
      <c r="A2072" s="56"/>
      <c r="B2072" s="76"/>
      <c r="C2072" s="76"/>
      <c r="D2072" s="9" t="s">
        <v>5</v>
      </c>
      <c r="E2072" s="41">
        <f t="shared" si="811"/>
        <v>0</v>
      </c>
      <c r="F2072" s="41">
        <v>0</v>
      </c>
      <c r="G2072" s="41">
        <v>0</v>
      </c>
      <c r="H2072" s="41">
        <v>0</v>
      </c>
      <c r="I2072" s="41">
        <v>0</v>
      </c>
      <c r="J2072" s="23">
        <v>0</v>
      </c>
      <c r="K2072" s="23">
        <v>0</v>
      </c>
      <c r="L2072" s="23">
        <v>0</v>
      </c>
      <c r="M2072" s="20"/>
    </row>
    <row r="2073" spans="1:13" s="27" customFormat="1" hidden="1" x14ac:dyDescent="0.25">
      <c r="A2073" s="56"/>
      <c r="B2073" s="77"/>
      <c r="C2073" s="77"/>
      <c r="D2073" s="9" t="s">
        <v>138</v>
      </c>
      <c r="E2073" s="41">
        <f t="shared" si="811"/>
        <v>0</v>
      </c>
      <c r="F2073" s="41">
        <v>0</v>
      </c>
      <c r="G2073" s="41">
        <v>0</v>
      </c>
      <c r="H2073" s="41">
        <v>0</v>
      </c>
      <c r="I2073" s="41">
        <v>0</v>
      </c>
      <c r="J2073" s="23">
        <v>0</v>
      </c>
      <c r="K2073" s="23">
        <v>0</v>
      </c>
      <c r="L2073" s="23">
        <v>0</v>
      </c>
      <c r="M2073" s="20"/>
    </row>
    <row r="2074" spans="1:13" s="27" customFormat="1" hidden="1" x14ac:dyDescent="0.25">
      <c r="A2074" s="56"/>
      <c r="B2074" s="22"/>
      <c r="C2074" s="22"/>
      <c r="D2074" s="9"/>
      <c r="E2074" s="41">
        <f t="shared" si="811"/>
        <v>0</v>
      </c>
      <c r="F2074" s="41"/>
      <c r="G2074" s="41"/>
      <c r="H2074" s="41"/>
      <c r="I2074" s="41"/>
      <c r="J2074" s="23"/>
      <c r="K2074" s="23"/>
      <c r="L2074" s="23"/>
      <c r="M2074" s="20"/>
    </row>
    <row r="2075" spans="1:13" hidden="1" x14ac:dyDescent="0.25">
      <c r="B2075" s="75" t="s">
        <v>695</v>
      </c>
      <c r="C2075" s="75" t="s">
        <v>482</v>
      </c>
      <c r="D2075" s="9" t="s">
        <v>2</v>
      </c>
      <c r="E2075" s="41">
        <v>0</v>
      </c>
      <c r="F2075" s="41">
        <v>0</v>
      </c>
      <c r="G2075" s="41">
        <v>0</v>
      </c>
      <c r="H2075" s="41">
        <v>0</v>
      </c>
      <c r="I2075" s="41">
        <v>0</v>
      </c>
      <c r="J2075" s="23">
        <v>0</v>
      </c>
      <c r="K2075" s="23"/>
      <c r="L2075" s="23">
        <v>0</v>
      </c>
    </row>
    <row r="2076" spans="1:13" hidden="1" x14ac:dyDescent="0.25">
      <c r="B2076" s="76"/>
      <c r="C2076" s="76"/>
      <c r="D2076" s="9" t="s">
        <v>46</v>
      </c>
      <c r="E2076" s="41">
        <v>0</v>
      </c>
      <c r="F2076" s="41">
        <v>0</v>
      </c>
      <c r="G2076" s="41">
        <v>0</v>
      </c>
      <c r="H2076" s="41">
        <v>0</v>
      </c>
      <c r="I2076" s="41">
        <v>0</v>
      </c>
      <c r="J2076" s="23">
        <v>0</v>
      </c>
      <c r="K2076" s="23"/>
      <c r="L2076" s="23">
        <v>0</v>
      </c>
    </row>
    <row r="2077" spans="1:13" hidden="1" x14ac:dyDescent="0.25">
      <c r="B2077" s="76"/>
      <c r="C2077" s="76"/>
      <c r="D2077" s="9" t="s">
        <v>256</v>
      </c>
      <c r="E2077" s="41">
        <v>0</v>
      </c>
      <c r="F2077" s="41">
        <v>0</v>
      </c>
      <c r="G2077" s="41">
        <v>0</v>
      </c>
      <c r="H2077" s="41">
        <v>0</v>
      </c>
      <c r="I2077" s="41">
        <v>0</v>
      </c>
      <c r="J2077" s="23">
        <v>0</v>
      </c>
      <c r="K2077" s="23">
        <v>0</v>
      </c>
      <c r="L2077" s="23">
        <v>0</v>
      </c>
    </row>
    <row r="2078" spans="1:13" hidden="1" x14ac:dyDescent="0.25">
      <c r="B2078" s="76"/>
      <c r="C2078" s="76"/>
      <c r="D2078" s="9" t="s">
        <v>5</v>
      </c>
      <c r="E2078" s="41">
        <v>0</v>
      </c>
      <c r="F2078" s="41">
        <v>0</v>
      </c>
      <c r="G2078" s="41">
        <v>0</v>
      </c>
      <c r="H2078" s="41">
        <v>0</v>
      </c>
      <c r="I2078" s="41">
        <v>0</v>
      </c>
      <c r="J2078" s="23">
        <v>0</v>
      </c>
      <c r="K2078" s="23">
        <v>0</v>
      </c>
      <c r="L2078" s="23">
        <v>0</v>
      </c>
    </row>
    <row r="2079" spans="1:13" hidden="1" x14ac:dyDescent="0.25">
      <c r="B2079" s="77"/>
      <c r="C2079" s="77"/>
      <c r="D2079" s="9" t="s">
        <v>138</v>
      </c>
      <c r="E2079" s="41">
        <v>0</v>
      </c>
      <c r="F2079" s="41">
        <v>0</v>
      </c>
      <c r="G2079" s="41">
        <v>0</v>
      </c>
      <c r="H2079" s="41">
        <v>0</v>
      </c>
      <c r="I2079" s="41">
        <v>0</v>
      </c>
      <c r="J2079" s="23">
        <v>0</v>
      </c>
      <c r="K2079" s="23">
        <v>0</v>
      </c>
      <c r="L2079" s="23">
        <v>0</v>
      </c>
    </row>
    <row r="2080" spans="1:13" x14ac:dyDescent="0.25">
      <c r="B2080" s="22"/>
      <c r="C2080" s="22"/>
      <c r="D2080" s="9"/>
      <c r="E2080" s="41">
        <f t="shared" si="811"/>
        <v>0</v>
      </c>
      <c r="F2080" s="41"/>
      <c r="G2080" s="41"/>
      <c r="H2080" s="41"/>
      <c r="I2080" s="41"/>
      <c r="J2080" s="23"/>
      <c r="K2080" s="23"/>
      <c r="L2080" s="23"/>
    </row>
    <row r="2081" spans="2:12" x14ac:dyDescent="0.25">
      <c r="B2081" s="81" t="s">
        <v>696</v>
      </c>
      <c r="C2081" s="75"/>
      <c r="D2081" s="9" t="s">
        <v>2</v>
      </c>
      <c r="E2081" s="41">
        <f>E2082+E2084</f>
        <v>11029.5</v>
      </c>
      <c r="F2081" s="41">
        <f t="shared" ref="F2081:I2081" si="812">F2082+F2084</f>
        <v>11029.5</v>
      </c>
      <c r="G2081" s="41">
        <f t="shared" si="812"/>
        <v>11029.5</v>
      </c>
      <c r="H2081" s="41">
        <f t="shared" si="812"/>
        <v>11029.5</v>
      </c>
      <c r="I2081" s="41">
        <f t="shared" si="812"/>
        <v>11029.5</v>
      </c>
      <c r="J2081" s="5">
        <f t="shared" ref="J2081:J2087" si="813">I2081/E2081*100</f>
        <v>100</v>
      </c>
      <c r="K2081" s="5">
        <f t="shared" ref="K2081:K2087" si="814">I2081/F2081*100</f>
        <v>100</v>
      </c>
      <c r="L2081" s="5">
        <f t="shared" ref="L2081:L2087" si="815">H2081/G2081*100</f>
        <v>100</v>
      </c>
    </row>
    <row r="2082" spans="2:12" x14ac:dyDescent="0.25">
      <c r="B2082" s="82"/>
      <c r="C2082" s="76"/>
      <c r="D2082" s="9" t="s">
        <v>46</v>
      </c>
      <c r="E2082" s="41">
        <f>E2090+E2098</f>
        <v>8079.5</v>
      </c>
      <c r="F2082" s="41">
        <f t="shared" ref="F2082:I2082" si="816">F2090+F2098</f>
        <v>8079.5</v>
      </c>
      <c r="G2082" s="41">
        <f t="shared" si="816"/>
        <v>8079.5</v>
      </c>
      <c r="H2082" s="41">
        <f t="shared" si="816"/>
        <v>8079.5</v>
      </c>
      <c r="I2082" s="41">
        <f t="shared" si="816"/>
        <v>8079.5</v>
      </c>
      <c r="J2082" s="5">
        <f t="shared" si="813"/>
        <v>100</v>
      </c>
      <c r="K2082" s="5">
        <f t="shared" si="814"/>
        <v>100</v>
      </c>
      <c r="L2082" s="5">
        <f t="shared" si="815"/>
        <v>100</v>
      </c>
    </row>
    <row r="2083" spans="2:12" ht="30" x14ac:dyDescent="0.25">
      <c r="B2083" s="82"/>
      <c r="C2083" s="76"/>
      <c r="D2083" s="68" t="s">
        <v>759</v>
      </c>
      <c r="E2083" s="41">
        <f t="shared" ref="E2083:I2083" si="817">E2091+E2099</f>
        <v>60.2</v>
      </c>
      <c r="F2083" s="41">
        <f t="shared" si="817"/>
        <v>60.2</v>
      </c>
      <c r="G2083" s="41">
        <f t="shared" si="817"/>
        <v>60.2</v>
      </c>
      <c r="H2083" s="41">
        <f t="shared" si="817"/>
        <v>60.2</v>
      </c>
      <c r="I2083" s="41">
        <f t="shared" si="817"/>
        <v>60.2</v>
      </c>
      <c r="J2083" s="5">
        <f t="shared" ref="J2083:J2085" si="818">I2083/E2083*100</f>
        <v>100</v>
      </c>
      <c r="K2083" s="5">
        <f t="shared" ref="K2083:K2085" si="819">I2083/F2083*100</f>
        <v>100</v>
      </c>
      <c r="L2083" s="5">
        <f t="shared" ref="L2083:L2085" si="820">H2083/G2083*100</f>
        <v>100</v>
      </c>
    </row>
    <row r="2084" spans="2:12" x14ac:dyDescent="0.25">
      <c r="B2084" s="82"/>
      <c r="C2084" s="76"/>
      <c r="D2084" s="68" t="s">
        <v>760</v>
      </c>
      <c r="E2084" s="41">
        <f t="shared" ref="E2084:I2084" si="821">E2092+E2100</f>
        <v>2950</v>
      </c>
      <c r="F2084" s="41">
        <f t="shared" si="821"/>
        <v>2950</v>
      </c>
      <c r="G2084" s="41">
        <f t="shared" si="821"/>
        <v>2950</v>
      </c>
      <c r="H2084" s="41">
        <f t="shared" si="821"/>
        <v>2950</v>
      </c>
      <c r="I2084" s="41">
        <f t="shared" si="821"/>
        <v>2950</v>
      </c>
      <c r="J2084" s="5">
        <f t="shared" si="818"/>
        <v>100</v>
      </c>
      <c r="K2084" s="5">
        <f t="shared" si="819"/>
        <v>100</v>
      </c>
      <c r="L2084" s="5">
        <f t="shared" si="820"/>
        <v>100</v>
      </c>
    </row>
    <row r="2085" spans="2:12" ht="30" x14ac:dyDescent="0.25">
      <c r="B2085" s="82"/>
      <c r="C2085" s="76"/>
      <c r="D2085" s="68" t="s">
        <v>761</v>
      </c>
      <c r="E2085" s="41">
        <f t="shared" ref="E2085:I2085" si="822">E2093+E2101</f>
        <v>2950</v>
      </c>
      <c r="F2085" s="41">
        <f t="shared" si="822"/>
        <v>2950</v>
      </c>
      <c r="G2085" s="41">
        <f t="shared" si="822"/>
        <v>2950</v>
      </c>
      <c r="H2085" s="41">
        <f t="shared" si="822"/>
        <v>2950</v>
      </c>
      <c r="I2085" s="41">
        <f t="shared" si="822"/>
        <v>2950</v>
      </c>
      <c r="J2085" s="5">
        <f t="shared" si="818"/>
        <v>100</v>
      </c>
      <c r="K2085" s="5">
        <f t="shared" si="819"/>
        <v>100</v>
      </c>
      <c r="L2085" s="5">
        <f t="shared" si="820"/>
        <v>100</v>
      </c>
    </row>
    <row r="2086" spans="2:12" x14ac:dyDescent="0.25">
      <c r="B2086" s="82"/>
      <c r="C2086" s="76"/>
      <c r="D2086" s="9" t="s">
        <v>5</v>
      </c>
      <c r="E2086" s="41">
        <f t="shared" ref="E2086:I2087" si="823">E2094+E2102</f>
        <v>0</v>
      </c>
      <c r="F2086" s="41">
        <f t="shared" si="823"/>
        <v>0</v>
      </c>
      <c r="G2086" s="41">
        <f t="shared" si="823"/>
        <v>0</v>
      </c>
      <c r="H2086" s="41">
        <f t="shared" si="823"/>
        <v>0</v>
      </c>
      <c r="I2086" s="41">
        <f t="shared" si="823"/>
        <v>0</v>
      </c>
      <c r="J2086" s="5" t="e">
        <f t="shared" si="813"/>
        <v>#DIV/0!</v>
      </c>
      <c r="K2086" s="5" t="e">
        <f t="shared" si="814"/>
        <v>#DIV/0!</v>
      </c>
      <c r="L2086" s="5" t="e">
        <f t="shared" si="815"/>
        <v>#DIV/0!</v>
      </c>
    </row>
    <row r="2087" spans="2:12" x14ac:dyDescent="0.25">
      <c r="B2087" s="82"/>
      <c r="C2087" s="77"/>
      <c r="D2087" s="9" t="s">
        <v>138</v>
      </c>
      <c r="E2087" s="41">
        <f t="shared" si="823"/>
        <v>0</v>
      </c>
      <c r="F2087" s="41">
        <f t="shared" si="823"/>
        <v>0</v>
      </c>
      <c r="G2087" s="41">
        <f t="shared" si="823"/>
        <v>0</v>
      </c>
      <c r="H2087" s="41">
        <f t="shared" si="823"/>
        <v>0</v>
      </c>
      <c r="I2087" s="41">
        <f t="shared" si="823"/>
        <v>0</v>
      </c>
      <c r="J2087" s="5" t="e">
        <f t="shared" si="813"/>
        <v>#DIV/0!</v>
      </c>
      <c r="K2087" s="5" t="e">
        <f t="shared" si="814"/>
        <v>#DIV/0!</v>
      </c>
      <c r="L2087" s="5" t="e">
        <f t="shared" si="815"/>
        <v>#DIV/0!</v>
      </c>
    </row>
    <row r="2088" spans="2:12" x14ac:dyDescent="0.25">
      <c r="B2088" s="82"/>
      <c r="C2088" s="92" t="s">
        <v>634</v>
      </c>
      <c r="D2088" s="93"/>
      <c r="E2088" s="93"/>
      <c r="F2088" s="93"/>
      <c r="G2088" s="93"/>
      <c r="H2088" s="93"/>
      <c r="I2088" s="93"/>
      <c r="J2088" s="93"/>
      <c r="K2088" s="93"/>
      <c r="L2088" s="93"/>
    </row>
    <row r="2089" spans="2:12" x14ac:dyDescent="0.25">
      <c r="B2089" s="82"/>
      <c r="C2089" s="87"/>
      <c r="D2089" s="9" t="s">
        <v>2</v>
      </c>
      <c r="E2089" s="41">
        <f>SUM(E2090:E2095)</f>
        <v>7020.4</v>
      </c>
      <c r="F2089" s="41">
        <f t="shared" ref="F2089:I2089" si="824">SUM(F2090:F2095)</f>
        <v>7020.4</v>
      </c>
      <c r="G2089" s="41">
        <f t="shared" si="824"/>
        <v>7020.4</v>
      </c>
      <c r="H2089" s="41">
        <f t="shared" si="824"/>
        <v>7020.4</v>
      </c>
      <c r="I2089" s="41">
        <f t="shared" si="824"/>
        <v>7020.4</v>
      </c>
      <c r="J2089" s="5">
        <f t="shared" ref="J2089:J2095" si="825">I2089/E2089*100</f>
        <v>100</v>
      </c>
      <c r="K2089" s="5">
        <f t="shared" ref="K2089:K2095" si="826">I2089/F2089*100</f>
        <v>100</v>
      </c>
      <c r="L2089" s="5">
        <f t="shared" ref="L2089:L2095" si="827">H2089/G2089*100</f>
        <v>100</v>
      </c>
    </row>
    <row r="2090" spans="2:12" x14ac:dyDescent="0.25">
      <c r="B2090" s="82"/>
      <c r="C2090" s="88"/>
      <c r="D2090" s="9" t="s">
        <v>46</v>
      </c>
      <c r="E2090" s="41">
        <f>E2223</f>
        <v>1060.2</v>
      </c>
      <c r="F2090" s="41">
        <f t="shared" ref="F2090:I2090" si="828">F2223</f>
        <v>1060.2</v>
      </c>
      <c r="G2090" s="41">
        <f t="shared" si="828"/>
        <v>1060.2</v>
      </c>
      <c r="H2090" s="41">
        <f t="shared" si="828"/>
        <v>1060.2</v>
      </c>
      <c r="I2090" s="41">
        <f t="shared" si="828"/>
        <v>1060.2</v>
      </c>
      <c r="J2090" s="5">
        <f t="shared" si="825"/>
        <v>100</v>
      </c>
      <c r="K2090" s="5">
        <f t="shared" si="826"/>
        <v>100</v>
      </c>
      <c r="L2090" s="5">
        <f t="shared" si="827"/>
        <v>100</v>
      </c>
    </row>
    <row r="2091" spans="2:12" ht="30" x14ac:dyDescent="0.25">
      <c r="B2091" s="82"/>
      <c r="C2091" s="88"/>
      <c r="D2091" s="68" t="s">
        <v>759</v>
      </c>
      <c r="E2091" s="41">
        <f t="shared" ref="E2091:I2091" si="829">E2224</f>
        <v>60.2</v>
      </c>
      <c r="F2091" s="41">
        <f t="shared" si="829"/>
        <v>60.2</v>
      </c>
      <c r="G2091" s="41">
        <f t="shared" si="829"/>
        <v>60.2</v>
      </c>
      <c r="H2091" s="41">
        <f t="shared" si="829"/>
        <v>60.2</v>
      </c>
      <c r="I2091" s="41">
        <f t="shared" si="829"/>
        <v>60.2</v>
      </c>
      <c r="J2091" s="5">
        <f t="shared" ref="J2091:J2093" si="830">I2091/E2091*100</f>
        <v>100</v>
      </c>
      <c r="K2091" s="5">
        <f t="shared" ref="K2091:K2093" si="831">I2091/F2091*100</f>
        <v>100</v>
      </c>
      <c r="L2091" s="5">
        <f t="shared" ref="L2091:L2093" si="832">H2091/G2091*100</f>
        <v>100</v>
      </c>
    </row>
    <row r="2092" spans="2:12" x14ac:dyDescent="0.25">
      <c r="B2092" s="82"/>
      <c r="C2092" s="88"/>
      <c r="D2092" s="68" t="s">
        <v>760</v>
      </c>
      <c r="E2092" s="41">
        <f t="shared" ref="E2092:I2092" si="833">E2225</f>
        <v>2950</v>
      </c>
      <c r="F2092" s="41">
        <f t="shared" si="833"/>
        <v>2950</v>
      </c>
      <c r="G2092" s="41">
        <f t="shared" si="833"/>
        <v>2950</v>
      </c>
      <c r="H2092" s="41">
        <f t="shared" si="833"/>
        <v>2950</v>
      </c>
      <c r="I2092" s="41">
        <f t="shared" si="833"/>
        <v>2950</v>
      </c>
      <c r="J2092" s="5">
        <f t="shared" si="830"/>
        <v>100</v>
      </c>
      <c r="K2092" s="5">
        <f t="shared" si="831"/>
        <v>100</v>
      </c>
      <c r="L2092" s="5">
        <f t="shared" si="832"/>
        <v>100</v>
      </c>
    </row>
    <row r="2093" spans="2:12" ht="30" x14ac:dyDescent="0.25">
      <c r="B2093" s="82"/>
      <c r="C2093" s="88"/>
      <c r="D2093" s="68" t="s">
        <v>761</v>
      </c>
      <c r="E2093" s="41">
        <f t="shared" ref="E2093:I2093" si="834">E2226</f>
        <v>2950</v>
      </c>
      <c r="F2093" s="41">
        <f t="shared" si="834"/>
        <v>2950</v>
      </c>
      <c r="G2093" s="41">
        <f t="shared" si="834"/>
        <v>2950</v>
      </c>
      <c r="H2093" s="41">
        <f t="shared" si="834"/>
        <v>2950</v>
      </c>
      <c r="I2093" s="41">
        <f t="shared" si="834"/>
        <v>2950</v>
      </c>
      <c r="J2093" s="5">
        <f t="shared" si="830"/>
        <v>100</v>
      </c>
      <c r="K2093" s="5">
        <f t="shared" si="831"/>
        <v>100</v>
      </c>
      <c r="L2093" s="5">
        <f t="shared" si="832"/>
        <v>100</v>
      </c>
    </row>
    <row r="2094" spans="2:12" x14ac:dyDescent="0.25">
      <c r="B2094" s="82"/>
      <c r="C2094" s="88"/>
      <c r="D2094" s="9" t="s">
        <v>5</v>
      </c>
      <c r="E2094" s="41">
        <f t="shared" ref="E2094:I2095" si="835">E2227</f>
        <v>0</v>
      </c>
      <c r="F2094" s="41">
        <f t="shared" si="835"/>
        <v>0</v>
      </c>
      <c r="G2094" s="41">
        <f t="shared" si="835"/>
        <v>0</v>
      </c>
      <c r="H2094" s="41">
        <f t="shared" si="835"/>
        <v>0</v>
      </c>
      <c r="I2094" s="41">
        <f t="shared" si="835"/>
        <v>0</v>
      </c>
      <c r="J2094" s="5" t="e">
        <f t="shared" si="825"/>
        <v>#DIV/0!</v>
      </c>
      <c r="K2094" s="5" t="e">
        <f t="shared" si="826"/>
        <v>#DIV/0!</v>
      </c>
      <c r="L2094" s="5" t="e">
        <f t="shared" si="827"/>
        <v>#DIV/0!</v>
      </c>
    </row>
    <row r="2095" spans="2:12" x14ac:dyDescent="0.25">
      <c r="B2095" s="82"/>
      <c r="C2095" s="89"/>
      <c r="D2095" s="9" t="s">
        <v>138</v>
      </c>
      <c r="E2095" s="41">
        <f t="shared" si="835"/>
        <v>0</v>
      </c>
      <c r="F2095" s="41">
        <f t="shared" si="835"/>
        <v>0</v>
      </c>
      <c r="G2095" s="41">
        <f t="shared" si="835"/>
        <v>0</v>
      </c>
      <c r="H2095" s="41">
        <f t="shared" si="835"/>
        <v>0</v>
      </c>
      <c r="I2095" s="41">
        <f t="shared" si="835"/>
        <v>0</v>
      </c>
      <c r="J2095" s="5" t="e">
        <f t="shared" si="825"/>
        <v>#DIV/0!</v>
      </c>
      <c r="K2095" s="5" t="e">
        <f t="shared" si="826"/>
        <v>#DIV/0!</v>
      </c>
      <c r="L2095" s="5" t="e">
        <f t="shared" si="827"/>
        <v>#DIV/0!</v>
      </c>
    </row>
    <row r="2096" spans="2:12" x14ac:dyDescent="0.25">
      <c r="B2096" s="82"/>
      <c r="C2096" s="92" t="s">
        <v>635</v>
      </c>
      <c r="D2096" s="93"/>
      <c r="E2096" s="93"/>
      <c r="F2096" s="93"/>
      <c r="G2096" s="93"/>
      <c r="H2096" s="93"/>
      <c r="I2096" s="93"/>
      <c r="J2096" s="93"/>
      <c r="K2096" s="93"/>
      <c r="L2096" s="93"/>
    </row>
    <row r="2097" spans="2:12" x14ac:dyDescent="0.25">
      <c r="B2097" s="82"/>
      <c r="C2097" s="87"/>
      <c r="D2097" s="9" t="s">
        <v>2</v>
      </c>
      <c r="E2097" s="41">
        <f>SUM(E2098:E2103)</f>
        <v>7019.3</v>
      </c>
      <c r="F2097" s="41">
        <f t="shared" ref="F2097:I2097" si="836">SUM(F2098:F2103)</f>
        <v>7019.3</v>
      </c>
      <c r="G2097" s="41">
        <f t="shared" si="836"/>
        <v>7019.3</v>
      </c>
      <c r="H2097" s="41">
        <f t="shared" si="836"/>
        <v>7019.3</v>
      </c>
      <c r="I2097" s="41">
        <f t="shared" si="836"/>
        <v>7019.3</v>
      </c>
      <c r="J2097" s="5">
        <f t="shared" ref="J2097:J2103" si="837">I2097/E2097*100</f>
        <v>100</v>
      </c>
      <c r="K2097" s="5">
        <f t="shared" ref="K2097:K2103" si="838">I2097/F2097*100</f>
        <v>100</v>
      </c>
      <c r="L2097" s="5">
        <f t="shared" ref="L2097:L2103" si="839">H2097/G2097*100</f>
        <v>100</v>
      </c>
    </row>
    <row r="2098" spans="2:12" x14ac:dyDescent="0.25">
      <c r="B2098" s="82"/>
      <c r="C2098" s="88"/>
      <c r="D2098" s="9" t="s">
        <v>46</v>
      </c>
      <c r="E2098" s="41">
        <f>E2122+E2144+E2165</f>
        <v>7019.3</v>
      </c>
      <c r="F2098" s="41">
        <f t="shared" ref="F2098:I2098" si="840">F2122+F2144+F2165</f>
        <v>7019.3</v>
      </c>
      <c r="G2098" s="41">
        <f t="shared" si="840"/>
        <v>7019.3</v>
      </c>
      <c r="H2098" s="41">
        <f t="shared" si="840"/>
        <v>7019.3</v>
      </c>
      <c r="I2098" s="41">
        <f t="shared" si="840"/>
        <v>7019.3</v>
      </c>
      <c r="J2098" s="5">
        <f t="shared" si="837"/>
        <v>100</v>
      </c>
      <c r="K2098" s="5">
        <f t="shared" si="838"/>
        <v>100</v>
      </c>
      <c r="L2098" s="5">
        <f t="shared" si="839"/>
        <v>100</v>
      </c>
    </row>
    <row r="2099" spans="2:12" ht="30" x14ac:dyDescent="0.25">
      <c r="B2099" s="82"/>
      <c r="C2099" s="88"/>
      <c r="D2099" s="68" t="s">
        <v>759</v>
      </c>
      <c r="E2099" s="41">
        <f t="shared" ref="E2099:I2099" si="841">E2123+E2145+E2166</f>
        <v>0</v>
      </c>
      <c r="F2099" s="41">
        <f t="shared" si="841"/>
        <v>0</v>
      </c>
      <c r="G2099" s="41">
        <f t="shared" si="841"/>
        <v>0</v>
      </c>
      <c r="H2099" s="41">
        <f t="shared" si="841"/>
        <v>0</v>
      </c>
      <c r="I2099" s="41">
        <f t="shared" si="841"/>
        <v>0</v>
      </c>
      <c r="J2099" s="5" t="e">
        <f t="shared" ref="J2099:J2101" si="842">I2099/E2099*100</f>
        <v>#DIV/0!</v>
      </c>
      <c r="K2099" s="5" t="e">
        <f t="shared" ref="K2099:K2101" si="843">I2099/F2099*100</f>
        <v>#DIV/0!</v>
      </c>
      <c r="L2099" s="5" t="e">
        <f t="shared" ref="L2099:L2101" si="844">H2099/G2099*100</f>
        <v>#DIV/0!</v>
      </c>
    </row>
    <row r="2100" spans="2:12" x14ac:dyDescent="0.25">
      <c r="B2100" s="82"/>
      <c r="C2100" s="88"/>
      <c r="D2100" s="68" t="s">
        <v>760</v>
      </c>
      <c r="E2100" s="41">
        <f t="shared" ref="E2100:I2100" si="845">E2124+E2146+E2167</f>
        <v>0</v>
      </c>
      <c r="F2100" s="41">
        <f t="shared" si="845"/>
        <v>0</v>
      </c>
      <c r="G2100" s="41">
        <f t="shared" si="845"/>
        <v>0</v>
      </c>
      <c r="H2100" s="41">
        <f t="shared" si="845"/>
        <v>0</v>
      </c>
      <c r="I2100" s="41">
        <f t="shared" si="845"/>
        <v>0</v>
      </c>
      <c r="J2100" s="5" t="e">
        <f t="shared" si="842"/>
        <v>#DIV/0!</v>
      </c>
      <c r="K2100" s="5" t="e">
        <f t="shared" si="843"/>
        <v>#DIV/0!</v>
      </c>
      <c r="L2100" s="5" t="e">
        <f t="shared" si="844"/>
        <v>#DIV/0!</v>
      </c>
    </row>
    <row r="2101" spans="2:12" ht="30" x14ac:dyDescent="0.25">
      <c r="B2101" s="82"/>
      <c r="C2101" s="88"/>
      <c r="D2101" s="68" t="s">
        <v>761</v>
      </c>
      <c r="E2101" s="41">
        <f t="shared" ref="E2101:I2101" si="846">E2125+E2147+E2168</f>
        <v>0</v>
      </c>
      <c r="F2101" s="41">
        <f t="shared" si="846"/>
        <v>0</v>
      </c>
      <c r="G2101" s="41">
        <f t="shared" si="846"/>
        <v>0</v>
      </c>
      <c r="H2101" s="41">
        <f t="shared" si="846"/>
        <v>0</v>
      </c>
      <c r="I2101" s="41">
        <f t="shared" si="846"/>
        <v>0</v>
      </c>
      <c r="J2101" s="5" t="e">
        <f t="shared" si="842"/>
        <v>#DIV/0!</v>
      </c>
      <c r="K2101" s="5" t="e">
        <f t="shared" si="843"/>
        <v>#DIV/0!</v>
      </c>
      <c r="L2101" s="5" t="e">
        <f t="shared" si="844"/>
        <v>#DIV/0!</v>
      </c>
    </row>
    <row r="2102" spans="2:12" x14ac:dyDescent="0.25">
      <c r="B2102" s="82"/>
      <c r="C2102" s="88"/>
      <c r="D2102" s="9" t="s">
        <v>5</v>
      </c>
      <c r="E2102" s="41">
        <f t="shared" ref="E2102:I2103" si="847">E2125+E2148+E2169</f>
        <v>0</v>
      </c>
      <c r="F2102" s="41">
        <f t="shared" si="847"/>
        <v>0</v>
      </c>
      <c r="G2102" s="41">
        <f t="shared" si="847"/>
        <v>0</v>
      </c>
      <c r="H2102" s="41">
        <f t="shared" si="847"/>
        <v>0</v>
      </c>
      <c r="I2102" s="41">
        <f t="shared" si="847"/>
        <v>0</v>
      </c>
      <c r="J2102" s="5" t="e">
        <f t="shared" si="837"/>
        <v>#DIV/0!</v>
      </c>
      <c r="K2102" s="5" t="e">
        <f t="shared" si="838"/>
        <v>#DIV/0!</v>
      </c>
      <c r="L2102" s="5" t="e">
        <f t="shared" si="839"/>
        <v>#DIV/0!</v>
      </c>
    </row>
    <row r="2103" spans="2:12" x14ac:dyDescent="0.25">
      <c r="B2103" s="82"/>
      <c r="C2103" s="89"/>
      <c r="D2103" s="9" t="s">
        <v>138</v>
      </c>
      <c r="E2103" s="41">
        <f t="shared" si="847"/>
        <v>0</v>
      </c>
      <c r="F2103" s="41">
        <f t="shared" si="847"/>
        <v>0</v>
      </c>
      <c r="G2103" s="41">
        <f t="shared" si="847"/>
        <v>0</v>
      </c>
      <c r="H2103" s="41">
        <f t="shared" si="847"/>
        <v>0</v>
      </c>
      <c r="I2103" s="41">
        <f t="shared" si="847"/>
        <v>0</v>
      </c>
      <c r="J2103" s="5" t="e">
        <f t="shared" si="837"/>
        <v>#DIV/0!</v>
      </c>
      <c r="K2103" s="5" t="e">
        <f t="shared" si="838"/>
        <v>#DIV/0!</v>
      </c>
      <c r="L2103" s="5" t="e">
        <f t="shared" si="839"/>
        <v>#DIV/0!</v>
      </c>
    </row>
    <row r="2104" spans="2:12" x14ac:dyDescent="0.25">
      <c r="B2104" s="82"/>
      <c r="C2104" s="97" t="s">
        <v>637</v>
      </c>
      <c r="D2104" s="98"/>
      <c r="E2104" s="98"/>
      <c r="F2104" s="98"/>
      <c r="G2104" s="98"/>
      <c r="H2104" s="98"/>
      <c r="I2104" s="98"/>
      <c r="J2104" s="98"/>
      <c r="K2104" s="98"/>
      <c r="L2104" s="99"/>
    </row>
    <row r="2105" spans="2:12" x14ac:dyDescent="0.25">
      <c r="B2105" s="82"/>
      <c r="C2105" s="75" t="s">
        <v>482</v>
      </c>
      <c r="D2105" s="9" t="s">
        <v>2</v>
      </c>
      <c r="E2105" s="41">
        <f>E2106+E2108+E2110+E2111</f>
        <v>11029.5</v>
      </c>
      <c r="F2105" s="41">
        <f>F2106+F2108+F2110+F2111</f>
        <v>11029.5</v>
      </c>
      <c r="G2105" s="41">
        <f>G2106+G2108+G2110+G2111</f>
        <v>11029.5</v>
      </c>
      <c r="H2105" s="41">
        <f>H2106+H2108+H2110+H2111</f>
        <v>11029.5</v>
      </c>
      <c r="I2105" s="41">
        <f>I2106+I2108+I2110+I2111</f>
        <v>11029.5</v>
      </c>
      <c r="J2105" s="5">
        <f t="shared" ref="J2105:J2158" si="848">I2105/E2105*100</f>
        <v>100</v>
      </c>
      <c r="K2105" s="5">
        <f t="shared" ref="K2105:K2158" si="849">I2105/F2105*100</f>
        <v>100</v>
      </c>
      <c r="L2105" s="5">
        <f t="shared" ref="L2105:L2158" si="850">H2105/G2105*100</f>
        <v>100</v>
      </c>
    </row>
    <row r="2106" spans="2:12" x14ac:dyDescent="0.25">
      <c r="B2106" s="82"/>
      <c r="C2106" s="76"/>
      <c r="D2106" s="9" t="s">
        <v>46</v>
      </c>
      <c r="E2106" s="41">
        <f>E2122+E2144+E2165+E2223</f>
        <v>8079.5</v>
      </c>
      <c r="F2106" s="41">
        <f t="shared" ref="F2106:I2106" si="851">F2122+F2144+F2165+F2223</f>
        <v>8079.5</v>
      </c>
      <c r="G2106" s="41">
        <f t="shared" si="851"/>
        <v>8079.5</v>
      </c>
      <c r="H2106" s="41">
        <f t="shared" si="851"/>
        <v>8079.5</v>
      </c>
      <c r="I2106" s="41">
        <f t="shared" si="851"/>
        <v>8079.5</v>
      </c>
      <c r="J2106" s="5">
        <f t="shared" si="848"/>
        <v>100</v>
      </c>
      <c r="K2106" s="5">
        <f t="shared" si="849"/>
        <v>100</v>
      </c>
      <c r="L2106" s="5">
        <f t="shared" si="850"/>
        <v>100</v>
      </c>
    </row>
    <row r="2107" spans="2:12" ht="30" x14ac:dyDescent="0.25">
      <c r="B2107" s="82"/>
      <c r="C2107" s="76"/>
      <c r="D2107" s="68" t="s">
        <v>759</v>
      </c>
      <c r="E2107" s="41">
        <f t="shared" ref="E2107:I2107" si="852">E2123+E2145+E2166+E2224</f>
        <v>60.2</v>
      </c>
      <c r="F2107" s="41">
        <f t="shared" si="852"/>
        <v>60.2</v>
      </c>
      <c r="G2107" s="41">
        <f t="shared" si="852"/>
        <v>60.2</v>
      </c>
      <c r="H2107" s="41">
        <f t="shared" si="852"/>
        <v>60.2</v>
      </c>
      <c r="I2107" s="41">
        <f t="shared" si="852"/>
        <v>60.2</v>
      </c>
      <c r="J2107" s="5">
        <f t="shared" ref="J2107:J2110" si="853">I2107/E2107*100</f>
        <v>100</v>
      </c>
      <c r="K2107" s="5">
        <f t="shared" ref="K2107:K2110" si="854">I2107/F2107*100</f>
        <v>100</v>
      </c>
      <c r="L2107" s="5">
        <f t="shared" ref="L2107:L2110" si="855">H2107/G2107*100</f>
        <v>100</v>
      </c>
    </row>
    <row r="2108" spans="2:12" x14ac:dyDescent="0.25">
      <c r="B2108" s="82"/>
      <c r="C2108" s="76"/>
      <c r="D2108" s="68" t="s">
        <v>760</v>
      </c>
      <c r="E2108" s="41">
        <f t="shared" ref="E2108:I2108" si="856">E2124+E2146+E2167+E2225</f>
        <v>2950</v>
      </c>
      <c r="F2108" s="41">
        <f t="shared" si="856"/>
        <v>2950</v>
      </c>
      <c r="G2108" s="41">
        <f t="shared" si="856"/>
        <v>2950</v>
      </c>
      <c r="H2108" s="41">
        <f t="shared" si="856"/>
        <v>2950</v>
      </c>
      <c r="I2108" s="41">
        <f t="shared" si="856"/>
        <v>2950</v>
      </c>
      <c r="J2108" s="5">
        <f t="shared" si="853"/>
        <v>100</v>
      </c>
      <c r="K2108" s="5">
        <f t="shared" si="854"/>
        <v>100</v>
      </c>
      <c r="L2108" s="5">
        <f t="shared" si="855"/>
        <v>100</v>
      </c>
    </row>
    <row r="2109" spans="2:12" ht="30" x14ac:dyDescent="0.25">
      <c r="B2109" s="82"/>
      <c r="C2109" s="76"/>
      <c r="D2109" s="68" t="s">
        <v>761</v>
      </c>
      <c r="E2109" s="41">
        <f t="shared" ref="E2109:I2109" si="857">E2125+E2147+E2168+E2226</f>
        <v>2950</v>
      </c>
      <c r="F2109" s="41">
        <f t="shared" si="857"/>
        <v>2950</v>
      </c>
      <c r="G2109" s="41">
        <f t="shared" si="857"/>
        <v>2950</v>
      </c>
      <c r="H2109" s="41">
        <f t="shared" si="857"/>
        <v>2950</v>
      </c>
      <c r="I2109" s="41">
        <f t="shared" si="857"/>
        <v>2950</v>
      </c>
      <c r="J2109" s="5">
        <f t="shared" si="853"/>
        <v>100</v>
      </c>
      <c r="K2109" s="5">
        <f t="shared" si="854"/>
        <v>100</v>
      </c>
      <c r="L2109" s="5">
        <f t="shared" si="855"/>
        <v>100</v>
      </c>
    </row>
    <row r="2110" spans="2:12" x14ac:dyDescent="0.25">
      <c r="B2110" s="82"/>
      <c r="C2110" s="76"/>
      <c r="D2110" s="9" t="s">
        <v>5</v>
      </c>
      <c r="E2110" s="41">
        <f t="shared" ref="E2110:I2110" si="858">E2126+E2148+E2169+E2227</f>
        <v>0</v>
      </c>
      <c r="F2110" s="41">
        <f t="shared" si="858"/>
        <v>0</v>
      </c>
      <c r="G2110" s="41">
        <f t="shared" si="858"/>
        <v>0</v>
      </c>
      <c r="H2110" s="41">
        <f t="shared" si="858"/>
        <v>0</v>
      </c>
      <c r="I2110" s="41">
        <f t="shared" si="858"/>
        <v>0</v>
      </c>
      <c r="J2110" s="5" t="e">
        <f t="shared" si="853"/>
        <v>#DIV/0!</v>
      </c>
      <c r="K2110" s="5" t="e">
        <f t="shared" si="854"/>
        <v>#DIV/0!</v>
      </c>
      <c r="L2110" s="5" t="e">
        <f t="shared" si="855"/>
        <v>#DIV/0!</v>
      </c>
    </row>
    <row r="2111" spans="2:12" x14ac:dyDescent="0.25">
      <c r="B2111" s="82"/>
      <c r="C2111" s="77"/>
      <c r="D2111" s="9" t="s">
        <v>138</v>
      </c>
      <c r="E2111" s="41">
        <f t="shared" ref="E2111:I2111" si="859">E2126+E2149+E2170+E2228</f>
        <v>0</v>
      </c>
      <c r="F2111" s="41">
        <f t="shared" si="859"/>
        <v>0</v>
      </c>
      <c r="G2111" s="41">
        <f t="shared" si="859"/>
        <v>0</v>
      </c>
      <c r="H2111" s="41">
        <f t="shared" si="859"/>
        <v>0</v>
      </c>
      <c r="I2111" s="41">
        <f t="shared" si="859"/>
        <v>0</v>
      </c>
      <c r="J2111" s="5" t="e">
        <f t="shared" si="848"/>
        <v>#DIV/0!</v>
      </c>
      <c r="K2111" s="5" t="e">
        <f t="shared" si="849"/>
        <v>#DIV/0!</v>
      </c>
      <c r="L2111" s="5" t="e">
        <f t="shared" si="850"/>
        <v>#DIV/0!</v>
      </c>
    </row>
    <row r="2112" spans="2:12" hidden="1" x14ac:dyDescent="0.25">
      <c r="B2112" s="82"/>
      <c r="C2112" s="22"/>
      <c r="D2112" s="9"/>
      <c r="E2112" s="41"/>
      <c r="F2112" s="41"/>
      <c r="G2112" s="41"/>
      <c r="H2112" s="41"/>
      <c r="I2112" s="41"/>
      <c r="J2112" s="5" t="e">
        <f t="shared" si="848"/>
        <v>#DIV/0!</v>
      </c>
      <c r="K2112" s="5" t="e">
        <f t="shared" si="849"/>
        <v>#DIV/0!</v>
      </c>
      <c r="L2112" s="5" t="e">
        <f t="shared" si="850"/>
        <v>#DIV/0!</v>
      </c>
    </row>
    <row r="2113" spans="1:13" hidden="1" x14ac:dyDescent="0.25">
      <c r="B2113" s="82"/>
      <c r="C2113" s="75" t="s">
        <v>638</v>
      </c>
      <c r="D2113" s="9" t="s">
        <v>2</v>
      </c>
      <c r="E2113" s="41" t="e">
        <f t="shared" ref="E2113:E2120" ca="1" si="860">SUM(F2113:L2113)</f>
        <v>#DIV/0!</v>
      </c>
      <c r="F2113" s="41">
        <v>0</v>
      </c>
      <c r="G2113" s="41">
        <v>0</v>
      </c>
      <c r="H2113" s="41">
        <v>0</v>
      </c>
      <c r="I2113" s="41">
        <v>0</v>
      </c>
      <c r="J2113" s="5" t="e">
        <f t="shared" ca="1" si="848"/>
        <v>#DIV/0!</v>
      </c>
      <c r="K2113" s="5" t="e">
        <f t="shared" si="849"/>
        <v>#DIV/0!</v>
      </c>
      <c r="L2113" s="5" t="e">
        <f t="shared" si="850"/>
        <v>#DIV/0!</v>
      </c>
    </row>
    <row r="2114" spans="1:13" hidden="1" x14ac:dyDescent="0.25">
      <c r="B2114" s="82"/>
      <c r="C2114" s="76"/>
      <c r="D2114" s="9" t="s">
        <v>46</v>
      </c>
      <c r="E2114" s="41" t="e">
        <f t="shared" ca="1" si="860"/>
        <v>#DIV/0!</v>
      </c>
      <c r="F2114" s="41">
        <v>0</v>
      </c>
      <c r="G2114" s="41">
        <v>0</v>
      </c>
      <c r="H2114" s="41">
        <v>0</v>
      </c>
      <c r="I2114" s="41">
        <v>0</v>
      </c>
      <c r="J2114" s="5" t="e">
        <f t="shared" ca="1" si="848"/>
        <v>#DIV/0!</v>
      </c>
      <c r="K2114" s="5" t="e">
        <f t="shared" si="849"/>
        <v>#DIV/0!</v>
      </c>
      <c r="L2114" s="5" t="e">
        <f t="shared" si="850"/>
        <v>#DIV/0!</v>
      </c>
    </row>
    <row r="2115" spans="1:13" ht="30" hidden="1" x14ac:dyDescent="0.25">
      <c r="B2115" s="82"/>
      <c r="C2115" s="76"/>
      <c r="D2115" s="68" t="s">
        <v>759</v>
      </c>
      <c r="E2115" s="41"/>
      <c r="F2115" s="41"/>
      <c r="G2115" s="41"/>
      <c r="H2115" s="41"/>
      <c r="I2115" s="41"/>
      <c r="J2115" s="5"/>
      <c r="K2115" s="5"/>
      <c r="L2115" s="5"/>
    </row>
    <row r="2116" spans="1:13" s="27" customFormat="1" hidden="1" x14ac:dyDescent="0.25">
      <c r="A2116" s="56"/>
      <c r="B2116" s="82"/>
      <c r="C2116" s="76"/>
      <c r="D2116" s="68" t="s">
        <v>760</v>
      </c>
      <c r="E2116" s="41" t="e">
        <f t="shared" ca="1" si="860"/>
        <v>#DIV/0!</v>
      </c>
      <c r="F2116" s="41">
        <v>0</v>
      </c>
      <c r="G2116" s="41">
        <v>0</v>
      </c>
      <c r="H2116" s="41">
        <v>0</v>
      </c>
      <c r="I2116" s="41">
        <v>0</v>
      </c>
      <c r="J2116" s="5" t="e">
        <f t="shared" ca="1" si="848"/>
        <v>#DIV/0!</v>
      </c>
      <c r="K2116" s="5" t="e">
        <f t="shared" si="849"/>
        <v>#DIV/0!</v>
      </c>
      <c r="L2116" s="5" t="e">
        <f t="shared" si="850"/>
        <v>#DIV/0!</v>
      </c>
      <c r="M2116" s="20"/>
    </row>
    <row r="2117" spans="1:13" s="27" customFormat="1" ht="30" hidden="1" x14ac:dyDescent="0.25">
      <c r="A2117" s="56"/>
      <c r="B2117" s="82"/>
      <c r="C2117" s="76"/>
      <c r="D2117" s="68" t="s">
        <v>761</v>
      </c>
      <c r="E2117" s="41"/>
      <c r="F2117" s="41"/>
      <c r="G2117" s="41"/>
      <c r="H2117" s="41"/>
      <c r="I2117" s="41"/>
      <c r="J2117" s="5"/>
      <c r="K2117" s="5"/>
      <c r="L2117" s="5"/>
      <c r="M2117" s="20"/>
    </row>
    <row r="2118" spans="1:13" s="27" customFormat="1" hidden="1" x14ac:dyDescent="0.25">
      <c r="A2118" s="56"/>
      <c r="B2118" s="82"/>
      <c r="C2118" s="76"/>
      <c r="D2118" s="9" t="s">
        <v>5</v>
      </c>
      <c r="E2118" s="41" t="e">
        <f t="shared" ca="1" si="860"/>
        <v>#DIV/0!</v>
      </c>
      <c r="F2118" s="41">
        <v>0</v>
      </c>
      <c r="G2118" s="41">
        <v>0</v>
      </c>
      <c r="H2118" s="41">
        <v>0</v>
      </c>
      <c r="I2118" s="41">
        <v>0</v>
      </c>
      <c r="J2118" s="5" t="e">
        <f t="shared" ca="1" si="848"/>
        <v>#DIV/0!</v>
      </c>
      <c r="K2118" s="5" t="e">
        <f t="shared" si="849"/>
        <v>#DIV/0!</v>
      </c>
      <c r="L2118" s="5" t="e">
        <f t="shared" si="850"/>
        <v>#DIV/0!</v>
      </c>
      <c r="M2118" s="20"/>
    </row>
    <row r="2119" spans="1:13" s="27" customFormat="1" hidden="1" x14ac:dyDescent="0.25">
      <c r="A2119" s="56"/>
      <c r="B2119" s="83"/>
      <c r="C2119" s="77"/>
      <c r="D2119" s="9" t="s">
        <v>138</v>
      </c>
      <c r="E2119" s="41" t="e">
        <f t="shared" ca="1" si="860"/>
        <v>#DIV/0!</v>
      </c>
      <c r="F2119" s="41">
        <v>0</v>
      </c>
      <c r="G2119" s="41">
        <v>0</v>
      </c>
      <c r="H2119" s="41">
        <v>0</v>
      </c>
      <c r="I2119" s="41">
        <v>0</v>
      </c>
      <c r="J2119" s="5" t="e">
        <f t="shared" ca="1" si="848"/>
        <v>#DIV/0!</v>
      </c>
      <c r="K2119" s="5" t="e">
        <f t="shared" si="849"/>
        <v>#DIV/0!</v>
      </c>
      <c r="L2119" s="5" t="e">
        <f t="shared" si="850"/>
        <v>#DIV/0!</v>
      </c>
      <c r="M2119" s="20"/>
    </row>
    <row r="2120" spans="1:13" s="27" customFormat="1" hidden="1" x14ac:dyDescent="0.25">
      <c r="A2120" s="56"/>
      <c r="B2120" s="25"/>
      <c r="C2120" s="22"/>
      <c r="D2120" s="9"/>
      <c r="E2120" s="41" t="e">
        <f t="shared" ca="1" si="860"/>
        <v>#DIV/0!</v>
      </c>
      <c r="F2120" s="41"/>
      <c r="G2120" s="41"/>
      <c r="H2120" s="41"/>
      <c r="I2120" s="41"/>
      <c r="J2120" s="5" t="e">
        <f t="shared" ca="1" si="848"/>
        <v>#DIV/0!</v>
      </c>
      <c r="K2120" s="5" t="e">
        <f t="shared" si="849"/>
        <v>#DIV/0!</v>
      </c>
      <c r="L2120" s="5" t="e">
        <f t="shared" si="850"/>
        <v>#DIV/0!</v>
      </c>
      <c r="M2120" s="20"/>
    </row>
    <row r="2121" spans="1:13" s="27" customFormat="1" x14ac:dyDescent="0.25">
      <c r="A2121" s="56"/>
      <c r="B2121" s="75" t="s">
        <v>697</v>
      </c>
      <c r="C2121" s="75" t="s">
        <v>482</v>
      </c>
      <c r="D2121" s="9" t="s">
        <v>2</v>
      </c>
      <c r="E2121" s="41">
        <f>E2122+E2124+E2125+E2126</f>
        <v>90</v>
      </c>
      <c r="F2121" s="41">
        <f t="shared" ref="F2121:I2121" si="861">F2122+F2124+F2125+F2126</f>
        <v>90</v>
      </c>
      <c r="G2121" s="41">
        <f t="shared" si="861"/>
        <v>90</v>
      </c>
      <c r="H2121" s="41">
        <f t="shared" si="861"/>
        <v>90</v>
      </c>
      <c r="I2121" s="41">
        <f t="shared" si="861"/>
        <v>90</v>
      </c>
      <c r="J2121" s="5">
        <f t="shared" si="848"/>
        <v>100</v>
      </c>
      <c r="K2121" s="5">
        <f t="shared" si="849"/>
        <v>100</v>
      </c>
      <c r="L2121" s="5">
        <f t="shared" si="850"/>
        <v>100</v>
      </c>
      <c r="M2121" s="20"/>
    </row>
    <row r="2122" spans="1:13" s="27" customFormat="1" x14ac:dyDescent="0.25">
      <c r="A2122" s="56"/>
      <c r="B2122" s="76"/>
      <c r="C2122" s="76"/>
      <c r="D2122" s="9" t="s">
        <v>46</v>
      </c>
      <c r="E2122" s="41">
        <f>E2128</f>
        <v>90</v>
      </c>
      <c r="F2122" s="41">
        <f t="shared" ref="F2122:I2122" si="862">F2128</f>
        <v>90</v>
      </c>
      <c r="G2122" s="41">
        <f t="shared" si="862"/>
        <v>90</v>
      </c>
      <c r="H2122" s="41">
        <f t="shared" si="862"/>
        <v>90</v>
      </c>
      <c r="I2122" s="41">
        <f t="shared" si="862"/>
        <v>90</v>
      </c>
      <c r="J2122" s="5">
        <f t="shared" si="848"/>
        <v>100</v>
      </c>
      <c r="K2122" s="5">
        <f t="shared" si="849"/>
        <v>100</v>
      </c>
      <c r="L2122" s="5">
        <f t="shared" si="850"/>
        <v>100</v>
      </c>
      <c r="M2122" s="20"/>
    </row>
    <row r="2123" spans="1:13" s="27" customFormat="1" ht="30" x14ac:dyDescent="0.25">
      <c r="A2123" s="56"/>
      <c r="B2123" s="76"/>
      <c r="C2123" s="76"/>
      <c r="D2123" s="68" t="s">
        <v>759</v>
      </c>
      <c r="E2123" s="41"/>
      <c r="F2123" s="41"/>
      <c r="G2123" s="41"/>
      <c r="H2123" s="41"/>
      <c r="I2123" s="41"/>
      <c r="J2123" s="5"/>
      <c r="K2123" s="5"/>
      <c r="L2123" s="5"/>
      <c r="M2123" s="20"/>
    </row>
    <row r="2124" spans="1:13" s="27" customFormat="1" x14ac:dyDescent="0.25">
      <c r="A2124" s="56"/>
      <c r="B2124" s="76"/>
      <c r="C2124" s="76"/>
      <c r="D2124" s="68" t="s">
        <v>760</v>
      </c>
      <c r="E2124" s="41">
        <f t="shared" ref="E2124:I2124" si="863">E2130</f>
        <v>0</v>
      </c>
      <c r="F2124" s="41">
        <f t="shared" si="863"/>
        <v>0</v>
      </c>
      <c r="G2124" s="41">
        <f t="shared" si="863"/>
        <v>0</v>
      </c>
      <c r="H2124" s="41">
        <f t="shared" si="863"/>
        <v>0</v>
      </c>
      <c r="I2124" s="41">
        <f t="shared" si="863"/>
        <v>0</v>
      </c>
      <c r="J2124" s="5" t="e">
        <f t="shared" si="848"/>
        <v>#DIV/0!</v>
      </c>
      <c r="K2124" s="5" t="e">
        <f t="shared" si="849"/>
        <v>#DIV/0!</v>
      </c>
      <c r="L2124" s="5" t="e">
        <f t="shared" si="850"/>
        <v>#DIV/0!</v>
      </c>
      <c r="M2124" s="20"/>
    </row>
    <row r="2125" spans="1:13" s="27" customFormat="1" ht="30" x14ac:dyDescent="0.25">
      <c r="A2125" s="56"/>
      <c r="B2125" s="76"/>
      <c r="C2125" s="76"/>
      <c r="D2125" s="68" t="s">
        <v>761</v>
      </c>
      <c r="E2125" s="41">
        <f t="shared" ref="E2125:I2126" si="864">E2132</f>
        <v>0</v>
      </c>
      <c r="F2125" s="41">
        <f t="shared" si="864"/>
        <v>0</v>
      </c>
      <c r="G2125" s="41">
        <f t="shared" si="864"/>
        <v>0</v>
      </c>
      <c r="H2125" s="41">
        <f t="shared" si="864"/>
        <v>0</v>
      </c>
      <c r="I2125" s="41">
        <f t="shared" si="864"/>
        <v>0</v>
      </c>
      <c r="J2125" s="5" t="e">
        <f t="shared" si="848"/>
        <v>#DIV/0!</v>
      </c>
      <c r="K2125" s="5" t="e">
        <f t="shared" si="849"/>
        <v>#DIV/0!</v>
      </c>
      <c r="L2125" s="5" t="e">
        <f t="shared" si="850"/>
        <v>#DIV/0!</v>
      </c>
      <c r="M2125" s="20"/>
    </row>
    <row r="2126" spans="1:13" s="27" customFormat="1" x14ac:dyDescent="0.25">
      <c r="A2126" s="56"/>
      <c r="B2126" s="77"/>
      <c r="C2126" s="77"/>
      <c r="D2126" s="9" t="s">
        <v>138</v>
      </c>
      <c r="E2126" s="41">
        <f t="shared" si="864"/>
        <v>0</v>
      </c>
      <c r="F2126" s="41">
        <f t="shared" si="864"/>
        <v>0</v>
      </c>
      <c r="G2126" s="41">
        <f t="shared" si="864"/>
        <v>0</v>
      </c>
      <c r="H2126" s="41">
        <f t="shared" si="864"/>
        <v>0</v>
      </c>
      <c r="I2126" s="41">
        <f t="shared" si="864"/>
        <v>0</v>
      </c>
      <c r="J2126" s="5" t="e">
        <f t="shared" si="848"/>
        <v>#DIV/0!</v>
      </c>
      <c r="K2126" s="5" t="e">
        <f t="shared" si="849"/>
        <v>#DIV/0!</v>
      </c>
      <c r="L2126" s="5" t="e">
        <f t="shared" si="850"/>
        <v>#DIV/0!</v>
      </c>
      <c r="M2126" s="20"/>
    </row>
    <row r="2127" spans="1:13" s="7" customFormat="1" x14ac:dyDescent="0.25">
      <c r="A2127" s="73" t="s">
        <v>510</v>
      </c>
      <c r="B2127" s="71" t="s">
        <v>511</v>
      </c>
      <c r="C2127" s="94" t="s">
        <v>336</v>
      </c>
      <c r="D2127" s="68" t="s">
        <v>2</v>
      </c>
      <c r="E2127" s="1">
        <f>E2128+E2130+E2132+E2133</f>
        <v>90</v>
      </c>
      <c r="F2127" s="1">
        <f>F2128+F2130+F2132+F2133</f>
        <v>90</v>
      </c>
      <c r="G2127" s="1">
        <f>G2128+G2130+G2132+G2133</f>
        <v>90</v>
      </c>
      <c r="H2127" s="1">
        <f t="shared" ref="H2127:I2127" si="865">H2128+H2130+H2132+H2133</f>
        <v>90</v>
      </c>
      <c r="I2127" s="1">
        <f t="shared" si="865"/>
        <v>90</v>
      </c>
      <c r="J2127" s="5">
        <f t="shared" si="848"/>
        <v>100</v>
      </c>
      <c r="K2127" s="5">
        <f t="shared" si="849"/>
        <v>100</v>
      </c>
      <c r="L2127" s="5">
        <f t="shared" si="850"/>
        <v>100</v>
      </c>
      <c r="M2127" s="20"/>
    </row>
    <row r="2128" spans="1:13" s="7" customFormat="1" x14ac:dyDescent="0.25">
      <c r="A2128" s="73"/>
      <c r="B2128" s="71"/>
      <c r="C2128" s="94"/>
      <c r="D2128" s="68" t="s">
        <v>3</v>
      </c>
      <c r="E2128" s="1">
        <v>90</v>
      </c>
      <c r="F2128" s="1">
        <v>90</v>
      </c>
      <c r="G2128" s="1">
        <v>90</v>
      </c>
      <c r="H2128" s="1">
        <v>90</v>
      </c>
      <c r="I2128" s="1">
        <v>90</v>
      </c>
      <c r="J2128" s="5">
        <f t="shared" si="848"/>
        <v>100</v>
      </c>
      <c r="K2128" s="5">
        <f t="shared" si="849"/>
        <v>100</v>
      </c>
      <c r="L2128" s="5">
        <f t="shared" si="850"/>
        <v>100</v>
      </c>
      <c r="M2128" s="20"/>
    </row>
    <row r="2129" spans="1:13" s="7" customFormat="1" ht="30" x14ac:dyDescent="0.25">
      <c r="A2129" s="73"/>
      <c r="B2129" s="71"/>
      <c r="C2129" s="94"/>
      <c r="D2129" s="68" t="s">
        <v>759</v>
      </c>
      <c r="E2129" s="1"/>
      <c r="F2129" s="1"/>
      <c r="G2129" s="1"/>
      <c r="H2129" s="1"/>
      <c r="I2129" s="1"/>
      <c r="J2129" s="5"/>
      <c r="K2129" s="5"/>
      <c r="L2129" s="5"/>
      <c r="M2129" s="20"/>
    </row>
    <row r="2130" spans="1:13" s="7" customFormat="1" x14ac:dyDescent="0.25">
      <c r="A2130" s="73"/>
      <c r="B2130" s="71"/>
      <c r="C2130" s="94"/>
      <c r="D2130" s="68" t="s">
        <v>760</v>
      </c>
      <c r="E2130" s="1">
        <v>0</v>
      </c>
      <c r="F2130" s="1">
        <v>0</v>
      </c>
      <c r="G2130" s="1">
        <v>0</v>
      </c>
      <c r="H2130" s="42"/>
      <c r="I2130" s="42"/>
      <c r="J2130" s="5" t="e">
        <f t="shared" si="848"/>
        <v>#DIV/0!</v>
      </c>
      <c r="K2130" s="5" t="e">
        <f t="shared" si="849"/>
        <v>#DIV/0!</v>
      </c>
      <c r="L2130" s="5" t="e">
        <f t="shared" si="850"/>
        <v>#DIV/0!</v>
      </c>
      <c r="M2130" s="20"/>
    </row>
    <row r="2131" spans="1:13" s="7" customFormat="1" ht="30" x14ac:dyDescent="0.25">
      <c r="A2131" s="73"/>
      <c r="B2131" s="71"/>
      <c r="C2131" s="94"/>
      <c r="D2131" s="68" t="s">
        <v>761</v>
      </c>
      <c r="E2131" s="1"/>
      <c r="F2131" s="1"/>
      <c r="G2131" s="1"/>
      <c r="H2131" s="42"/>
      <c r="I2131" s="42"/>
      <c r="J2131" s="5"/>
      <c r="K2131" s="5"/>
      <c r="L2131" s="5"/>
      <c r="M2131" s="20"/>
    </row>
    <row r="2132" spans="1:13" s="7" customFormat="1" x14ac:dyDescent="0.25">
      <c r="A2132" s="73"/>
      <c r="B2132" s="71"/>
      <c r="C2132" s="94"/>
      <c r="D2132" s="68" t="s">
        <v>9</v>
      </c>
      <c r="E2132" s="1">
        <v>0</v>
      </c>
      <c r="F2132" s="1">
        <v>0</v>
      </c>
      <c r="G2132" s="1">
        <v>0</v>
      </c>
      <c r="H2132" s="42"/>
      <c r="I2132" s="42"/>
      <c r="J2132" s="5" t="e">
        <f t="shared" si="848"/>
        <v>#DIV/0!</v>
      </c>
      <c r="K2132" s="5" t="e">
        <f t="shared" si="849"/>
        <v>#DIV/0!</v>
      </c>
      <c r="L2132" s="5" t="e">
        <f t="shared" si="850"/>
        <v>#DIV/0!</v>
      </c>
      <c r="M2132" s="20"/>
    </row>
    <row r="2133" spans="1:13" s="7" customFormat="1" x14ac:dyDescent="0.25">
      <c r="A2133" s="73"/>
      <c r="B2133" s="71"/>
      <c r="C2133" s="94"/>
      <c r="D2133" s="68" t="s">
        <v>13</v>
      </c>
      <c r="E2133" s="1">
        <v>0</v>
      </c>
      <c r="F2133" s="1">
        <v>0</v>
      </c>
      <c r="G2133" s="1">
        <v>0</v>
      </c>
      <c r="H2133" s="42"/>
      <c r="I2133" s="42"/>
      <c r="J2133" s="5" t="e">
        <f t="shared" si="848"/>
        <v>#DIV/0!</v>
      </c>
      <c r="K2133" s="5" t="e">
        <f t="shared" si="849"/>
        <v>#DIV/0!</v>
      </c>
      <c r="L2133" s="5" t="e">
        <f t="shared" si="850"/>
        <v>#DIV/0!</v>
      </c>
      <c r="M2133" s="20"/>
    </row>
    <row r="2134" spans="1:13" s="27" customFormat="1" x14ac:dyDescent="0.25">
      <c r="A2134" s="56"/>
      <c r="B2134" s="22"/>
      <c r="C2134" s="22"/>
      <c r="D2134" s="9"/>
      <c r="E2134" s="41"/>
      <c r="F2134" s="41"/>
      <c r="G2134" s="41"/>
      <c r="H2134" s="41"/>
      <c r="I2134" s="41"/>
      <c r="J2134" s="5" t="e">
        <f t="shared" si="848"/>
        <v>#DIV/0!</v>
      </c>
      <c r="K2134" s="5" t="e">
        <f t="shared" si="849"/>
        <v>#DIV/0!</v>
      </c>
      <c r="L2134" s="5" t="e">
        <f t="shared" si="850"/>
        <v>#DIV/0!</v>
      </c>
      <c r="M2134" s="20"/>
    </row>
    <row r="2135" spans="1:13" s="27" customFormat="1" hidden="1" x14ac:dyDescent="0.25">
      <c r="A2135" s="56"/>
      <c r="B2135" s="75" t="s">
        <v>698</v>
      </c>
      <c r="C2135" s="75" t="s">
        <v>638</v>
      </c>
      <c r="D2135" s="9" t="s">
        <v>2</v>
      </c>
      <c r="E2135" s="41">
        <v>0</v>
      </c>
      <c r="F2135" s="41">
        <v>0</v>
      </c>
      <c r="G2135" s="41">
        <v>0</v>
      </c>
      <c r="H2135" s="41">
        <v>0</v>
      </c>
      <c r="I2135" s="41">
        <v>0</v>
      </c>
      <c r="J2135" s="5" t="e">
        <f t="shared" si="848"/>
        <v>#DIV/0!</v>
      </c>
      <c r="K2135" s="5" t="e">
        <f t="shared" si="849"/>
        <v>#DIV/0!</v>
      </c>
      <c r="L2135" s="5" t="e">
        <f t="shared" si="850"/>
        <v>#DIV/0!</v>
      </c>
      <c r="M2135" s="20"/>
    </row>
    <row r="2136" spans="1:13" s="27" customFormat="1" hidden="1" x14ac:dyDescent="0.25">
      <c r="A2136" s="56"/>
      <c r="B2136" s="76"/>
      <c r="C2136" s="76"/>
      <c r="D2136" s="9" t="s">
        <v>46</v>
      </c>
      <c r="E2136" s="41">
        <v>0</v>
      </c>
      <c r="F2136" s="41">
        <v>0</v>
      </c>
      <c r="G2136" s="41">
        <v>0</v>
      </c>
      <c r="H2136" s="41">
        <v>0</v>
      </c>
      <c r="I2136" s="41">
        <v>0</v>
      </c>
      <c r="J2136" s="5" t="e">
        <f t="shared" si="848"/>
        <v>#DIV/0!</v>
      </c>
      <c r="K2136" s="5" t="e">
        <f t="shared" si="849"/>
        <v>#DIV/0!</v>
      </c>
      <c r="L2136" s="5" t="e">
        <f t="shared" si="850"/>
        <v>#DIV/0!</v>
      </c>
      <c r="M2136" s="20"/>
    </row>
    <row r="2137" spans="1:13" s="27" customFormat="1" ht="30" hidden="1" x14ac:dyDescent="0.25">
      <c r="A2137" s="56"/>
      <c r="B2137" s="76"/>
      <c r="C2137" s="76"/>
      <c r="D2137" s="68" t="s">
        <v>759</v>
      </c>
      <c r="E2137" s="41"/>
      <c r="F2137" s="41"/>
      <c r="G2137" s="41"/>
      <c r="H2137" s="41"/>
      <c r="I2137" s="41"/>
      <c r="J2137" s="5"/>
      <c r="K2137" s="5"/>
      <c r="L2137" s="5"/>
      <c r="M2137" s="20"/>
    </row>
    <row r="2138" spans="1:13" s="27" customFormat="1" hidden="1" x14ac:dyDescent="0.25">
      <c r="A2138" s="56"/>
      <c r="B2138" s="76"/>
      <c r="C2138" s="76"/>
      <c r="D2138" s="68" t="s">
        <v>760</v>
      </c>
      <c r="E2138" s="41">
        <v>0</v>
      </c>
      <c r="F2138" s="41">
        <v>0</v>
      </c>
      <c r="G2138" s="41">
        <v>0</v>
      </c>
      <c r="H2138" s="41">
        <v>0</v>
      </c>
      <c r="I2138" s="41">
        <v>0</v>
      </c>
      <c r="J2138" s="5" t="e">
        <f t="shared" si="848"/>
        <v>#DIV/0!</v>
      </c>
      <c r="K2138" s="5" t="e">
        <f t="shared" si="849"/>
        <v>#DIV/0!</v>
      </c>
      <c r="L2138" s="5" t="e">
        <f t="shared" si="850"/>
        <v>#DIV/0!</v>
      </c>
      <c r="M2138" s="20"/>
    </row>
    <row r="2139" spans="1:13" s="27" customFormat="1" ht="30" hidden="1" x14ac:dyDescent="0.25">
      <c r="A2139" s="56"/>
      <c r="B2139" s="76"/>
      <c r="C2139" s="76"/>
      <c r="D2139" s="68" t="s">
        <v>761</v>
      </c>
      <c r="E2139" s="41"/>
      <c r="F2139" s="41"/>
      <c r="G2139" s="41"/>
      <c r="H2139" s="41"/>
      <c r="I2139" s="41"/>
      <c r="J2139" s="5" t="e">
        <f t="shared" si="848"/>
        <v>#DIV/0!</v>
      </c>
      <c r="K2139" s="5" t="e">
        <f t="shared" si="849"/>
        <v>#DIV/0!</v>
      </c>
      <c r="L2139" s="5" t="e">
        <f t="shared" si="850"/>
        <v>#DIV/0!</v>
      </c>
      <c r="M2139" s="20"/>
    </row>
    <row r="2140" spans="1:13" s="27" customFormat="1" hidden="1" x14ac:dyDescent="0.25">
      <c r="A2140" s="56"/>
      <c r="B2140" s="76"/>
      <c r="C2140" s="76"/>
      <c r="D2140" s="68" t="s">
        <v>9</v>
      </c>
      <c r="E2140" s="41"/>
      <c r="F2140" s="41"/>
      <c r="G2140" s="41"/>
      <c r="H2140" s="41"/>
      <c r="I2140" s="41"/>
      <c r="J2140" s="5"/>
      <c r="K2140" s="5"/>
      <c r="L2140" s="5"/>
      <c r="M2140" s="20"/>
    </row>
    <row r="2141" spans="1:13" s="27" customFormat="1" hidden="1" x14ac:dyDescent="0.25">
      <c r="A2141" s="56"/>
      <c r="B2141" s="77"/>
      <c r="C2141" s="77"/>
      <c r="D2141" s="9" t="s">
        <v>138</v>
      </c>
      <c r="E2141" s="41">
        <v>0</v>
      </c>
      <c r="F2141" s="41">
        <v>0</v>
      </c>
      <c r="G2141" s="41">
        <v>0</v>
      </c>
      <c r="H2141" s="41">
        <v>0</v>
      </c>
      <c r="I2141" s="41">
        <v>0</v>
      </c>
      <c r="J2141" s="5" t="e">
        <f t="shared" si="848"/>
        <v>#DIV/0!</v>
      </c>
      <c r="K2141" s="5" t="e">
        <f t="shared" si="849"/>
        <v>#DIV/0!</v>
      </c>
      <c r="L2141" s="5" t="e">
        <f t="shared" si="850"/>
        <v>#DIV/0!</v>
      </c>
      <c r="M2141" s="20"/>
    </row>
    <row r="2142" spans="1:13" s="27" customFormat="1" x14ac:dyDescent="0.25">
      <c r="A2142" s="56"/>
      <c r="B2142" s="22"/>
      <c r="C2142" s="22"/>
      <c r="D2142" s="9"/>
      <c r="E2142" s="41"/>
      <c r="F2142" s="41"/>
      <c r="G2142" s="41"/>
      <c r="H2142" s="41"/>
      <c r="I2142" s="41"/>
      <c r="J2142" s="5" t="e">
        <f t="shared" si="848"/>
        <v>#DIV/0!</v>
      </c>
      <c r="K2142" s="5" t="e">
        <f t="shared" si="849"/>
        <v>#DIV/0!</v>
      </c>
      <c r="L2142" s="5" t="e">
        <f t="shared" si="850"/>
        <v>#DIV/0!</v>
      </c>
      <c r="M2142" s="20"/>
    </row>
    <row r="2143" spans="1:13" s="27" customFormat="1" x14ac:dyDescent="0.25">
      <c r="A2143" s="56"/>
      <c r="B2143" s="75" t="s">
        <v>699</v>
      </c>
      <c r="C2143" s="75" t="s">
        <v>482</v>
      </c>
      <c r="D2143" s="9" t="s">
        <v>2</v>
      </c>
      <c r="E2143" s="41">
        <f>E2144+E2146+E2148+E2149</f>
        <v>178.2</v>
      </c>
      <c r="F2143" s="41">
        <f t="shared" ref="F2143:I2143" si="866">F2144+F2146+F2148+F2149</f>
        <v>178.2</v>
      </c>
      <c r="G2143" s="41">
        <f t="shared" si="866"/>
        <v>178.2</v>
      </c>
      <c r="H2143" s="41">
        <f t="shared" si="866"/>
        <v>178.2</v>
      </c>
      <c r="I2143" s="41">
        <f t="shared" si="866"/>
        <v>178.2</v>
      </c>
      <c r="J2143" s="5">
        <f t="shared" si="848"/>
        <v>100</v>
      </c>
      <c r="K2143" s="5">
        <f t="shared" si="849"/>
        <v>100</v>
      </c>
      <c r="L2143" s="5">
        <f t="shared" si="850"/>
        <v>100</v>
      </c>
      <c r="M2143" s="20"/>
    </row>
    <row r="2144" spans="1:13" s="27" customFormat="1" x14ac:dyDescent="0.25">
      <c r="A2144" s="56"/>
      <c r="B2144" s="76"/>
      <c r="C2144" s="76"/>
      <c r="D2144" s="9" t="s">
        <v>46</v>
      </c>
      <c r="E2144" s="41">
        <f>E2151+E2158</f>
        <v>178.2</v>
      </c>
      <c r="F2144" s="41">
        <f>F2151+F2158</f>
        <v>178.2</v>
      </c>
      <c r="G2144" s="41">
        <f t="shared" ref="G2144:I2144" si="867">G2151+G2158</f>
        <v>178.2</v>
      </c>
      <c r="H2144" s="41">
        <f t="shared" si="867"/>
        <v>178.2</v>
      </c>
      <c r="I2144" s="41">
        <f t="shared" si="867"/>
        <v>178.2</v>
      </c>
      <c r="J2144" s="5">
        <f t="shared" si="848"/>
        <v>100</v>
      </c>
      <c r="K2144" s="5">
        <f t="shared" si="849"/>
        <v>100</v>
      </c>
      <c r="L2144" s="5">
        <f t="shared" si="850"/>
        <v>100</v>
      </c>
      <c r="M2144" s="20"/>
    </row>
    <row r="2145" spans="1:13" s="27" customFormat="1" ht="30" x14ac:dyDescent="0.25">
      <c r="A2145" s="56"/>
      <c r="B2145" s="76"/>
      <c r="C2145" s="76"/>
      <c r="D2145" s="68" t="s">
        <v>759</v>
      </c>
      <c r="E2145" s="41"/>
      <c r="F2145" s="41"/>
      <c r="G2145" s="41"/>
      <c r="H2145" s="41"/>
      <c r="I2145" s="41"/>
      <c r="J2145" s="5"/>
      <c r="K2145" s="5"/>
      <c r="L2145" s="5"/>
      <c r="M2145" s="20"/>
    </row>
    <row r="2146" spans="1:13" s="27" customFormat="1" x14ac:dyDescent="0.25">
      <c r="A2146" s="56"/>
      <c r="B2146" s="76"/>
      <c r="C2146" s="76"/>
      <c r="D2146" s="68" t="s">
        <v>760</v>
      </c>
      <c r="E2146" s="41">
        <f>E2153+E2160</f>
        <v>0</v>
      </c>
      <c r="F2146" s="41">
        <f>F2153+F2160</f>
        <v>0</v>
      </c>
      <c r="G2146" s="41">
        <f>G2153+G2160</f>
        <v>0</v>
      </c>
      <c r="H2146" s="41">
        <f>H2153+H2160</f>
        <v>0</v>
      </c>
      <c r="I2146" s="41">
        <f>I2153+I2160</f>
        <v>0</v>
      </c>
      <c r="J2146" s="5" t="e">
        <f t="shared" si="848"/>
        <v>#DIV/0!</v>
      </c>
      <c r="K2146" s="5" t="e">
        <f t="shared" si="849"/>
        <v>#DIV/0!</v>
      </c>
      <c r="L2146" s="5" t="e">
        <f t="shared" si="850"/>
        <v>#DIV/0!</v>
      </c>
      <c r="M2146" s="20"/>
    </row>
    <row r="2147" spans="1:13" s="27" customFormat="1" ht="30" x14ac:dyDescent="0.25">
      <c r="A2147" s="56"/>
      <c r="B2147" s="76"/>
      <c r="C2147" s="76"/>
      <c r="D2147" s="68" t="s">
        <v>761</v>
      </c>
      <c r="E2147" s="41"/>
      <c r="F2147" s="41"/>
      <c r="G2147" s="41"/>
      <c r="H2147" s="41"/>
      <c r="I2147" s="41"/>
      <c r="J2147" s="5"/>
      <c r="K2147" s="5"/>
      <c r="L2147" s="5"/>
      <c r="M2147" s="20"/>
    </row>
    <row r="2148" spans="1:13" s="27" customFormat="1" x14ac:dyDescent="0.25">
      <c r="A2148" s="56"/>
      <c r="B2148" s="76"/>
      <c r="C2148" s="76"/>
      <c r="D2148" s="68" t="s">
        <v>9</v>
      </c>
      <c r="E2148" s="41">
        <f t="shared" ref="E2148:I2149" si="868">E2155+E2162</f>
        <v>0</v>
      </c>
      <c r="F2148" s="41">
        <f t="shared" si="868"/>
        <v>0</v>
      </c>
      <c r="G2148" s="41">
        <f t="shared" si="868"/>
        <v>0</v>
      </c>
      <c r="H2148" s="41">
        <f t="shared" si="868"/>
        <v>0</v>
      </c>
      <c r="I2148" s="41">
        <f t="shared" si="868"/>
        <v>0</v>
      </c>
      <c r="J2148" s="5" t="e">
        <f t="shared" si="848"/>
        <v>#DIV/0!</v>
      </c>
      <c r="K2148" s="5" t="e">
        <f t="shared" si="849"/>
        <v>#DIV/0!</v>
      </c>
      <c r="L2148" s="5" t="e">
        <f t="shared" si="850"/>
        <v>#DIV/0!</v>
      </c>
      <c r="M2148" s="20"/>
    </row>
    <row r="2149" spans="1:13" s="27" customFormat="1" x14ac:dyDescent="0.25">
      <c r="A2149" s="56"/>
      <c r="B2149" s="77"/>
      <c r="C2149" s="77"/>
      <c r="D2149" s="9" t="s">
        <v>138</v>
      </c>
      <c r="E2149" s="41">
        <f t="shared" si="868"/>
        <v>0</v>
      </c>
      <c r="F2149" s="41">
        <f t="shared" si="868"/>
        <v>0</v>
      </c>
      <c r="G2149" s="41">
        <f t="shared" si="868"/>
        <v>0</v>
      </c>
      <c r="H2149" s="41">
        <f t="shared" si="868"/>
        <v>0</v>
      </c>
      <c r="I2149" s="41">
        <f t="shared" si="868"/>
        <v>0</v>
      </c>
      <c r="J2149" s="5" t="e">
        <f t="shared" si="848"/>
        <v>#DIV/0!</v>
      </c>
      <c r="K2149" s="5" t="e">
        <f t="shared" si="849"/>
        <v>#DIV/0!</v>
      </c>
      <c r="L2149" s="5" t="e">
        <f t="shared" si="850"/>
        <v>#DIV/0!</v>
      </c>
      <c r="M2149" s="20"/>
    </row>
    <row r="2150" spans="1:13" s="7" customFormat="1" x14ac:dyDescent="0.25">
      <c r="A2150" s="73" t="s">
        <v>512</v>
      </c>
      <c r="B2150" s="71" t="s">
        <v>513</v>
      </c>
      <c r="C2150" s="94" t="s">
        <v>441</v>
      </c>
      <c r="D2150" s="68" t="s">
        <v>2</v>
      </c>
      <c r="E2150" s="1">
        <f>E2151</f>
        <v>135</v>
      </c>
      <c r="F2150" s="1">
        <f>F2151</f>
        <v>135</v>
      </c>
      <c r="G2150" s="1">
        <f>G2151</f>
        <v>135</v>
      </c>
      <c r="H2150" s="1">
        <f t="shared" ref="H2150:I2150" si="869">H2151</f>
        <v>135</v>
      </c>
      <c r="I2150" s="1">
        <f t="shared" si="869"/>
        <v>135</v>
      </c>
      <c r="J2150" s="5">
        <f t="shared" si="848"/>
        <v>100</v>
      </c>
      <c r="K2150" s="5">
        <f t="shared" si="849"/>
        <v>100</v>
      </c>
      <c r="L2150" s="5">
        <f t="shared" si="850"/>
        <v>100</v>
      </c>
      <c r="M2150" s="20"/>
    </row>
    <row r="2151" spans="1:13" s="7" customFormat="1" x14ac:dyDescent="0.25">
      <c r="A2151" s="73"/>
      <c r="B2151" s="71"/>
      <c r="C2151" s="94"/>
      <c r="D2151" s="68" t="s">
        <v>3</v>
      </c>
      <c r="E2151" s="1">
        <v>135</v>
      </c>
      <c r="F2151" s="1">
        <v>135</v>
      </c>
      <c r="G2151" s="1">
        <v>135</v>
      </c>
      <c r="H2151" s="1">
        <v>135</v>
      </c>
      <c r="I2151" s="1">
        <v>135</v>
      </c>
      <c r="J2151" s="5">
        <f t="shared" si="848"/>
        <v>100</v>
      </c>
      <c r="K2151" s="5">
        <f t="shared" si="849"/>
        <v>100</v>
      </c>
      <c r="L2151" s="5">
        <f t="shared" si="850"/>
        <v>100</v>
      </c>
      <c r="M2151" s="20"/>
    </row>
    <row r="2152" spans="1:13" s="7" customFormat="1" ht="30" x14ac:dyDescent="0.25">
      <c r="A2152" s="73"/>
      <c r="B2152" s="71"/>
      <c r="C2152" s="94"/>
      <c r="D2152" s="68" t="s">
        <v>759</v>
      </c>
      <c r="E2152" s="1"/>
      <c r="F2152" s="1"/>
      <c r="G2152" s="1"/>
      <c r="H2152" s="1"/>
      <c r="I2152" s="1"/>
      <c r="J2152" s="5"/>
      <c r="K2152" s="5"/>
      <c r="L2152" s="5"/>
      <c r="M2152" s="20"/>
    </row>
    <row r="2153" spans="1:13" s="7" customFormat="1" x14ac:dyDescent="0.25">
      <c r="A2153" s="73"/>
      <c r="B2153" s="71"/>
      <c r="C2153" s="94"/>
      <c r="D2153" s="68" t="s">
        <v>760</v>
      </c>
      <c r="E2153" s="1">
        <v>0</v>
      </c>
      <c r="F2153" s="1">
        <v>0</v>
      </c>
      <c r="G2153" s="1">
        <v>0</v>
      </c>
      <c r="H2153" s="42"/>
      <c r="I2153" s="42"/>
      <c r="J2153" s="5"/>
      <c r="K2153" s="5"/>
      <c r="L2153" s="5"/>
      <c r="M2153" s="20"/>
    </row>
    <row r="2154" spans="1:13" s="7" customFormat="1" ht="30" x14ac:dyDescent="0.25">
      <c r="A2154" s="73"/>
      <c r="B2154" s="71"/>
      <c r="C2154" s="94"/>
      <c r="D2154" s="68" t="s">
        <v>761</v>
      </c>
      <c r="E2154" s="1"/>
      <c r="F2154" s="1"/>
      <c r="G2154" s="1"/>
      <c r="H2154" s="42"/>
      <c r="I2154" s="42"/>
      <c r="J2154" s="5"/>
      <c r="K2154" s="5"/>
      <c r="L2154" s="5"/>
      <c r="M2154" s="20"/>
    </row>
    <row r="2155" spans="1:13" s="7" customFormat="1" x14ac:dyDescent="0.25">
      <c r="A2155" s="73"/>
      <c r="B2155" s="71"/>
      <c r="C2155" s="94"/>
      <c r="D2155" s="68" t="s">
        <v>9</v>
      </c>
      <c r="E2155" s="1">
        <v>0</v>
      </c>
      <c r="F2155" s="1">
        <v>0</v>
      </c>
      <c r="G2155" s="1">
        <v>0</v>
      </c>
      <c r="H2155" s="42"/>
      <c r="I2155" s="42"/>
      <c r="J2155" s="5"/>
      <c r="K2155" s="5"/>
      <c r="L2155" s="5"/>
      <c r="M2155" s="20"/>
    </row>
    <row r="2156" spans="1:13" s="7" customFormat="1" x14ac:dyDescent="0.25">
      <c r="A2156" s="73"/>
      <c r="B2156" s="71"/>
      <c r="C2156" s="94"/>
      <c r="D2156" s="68" t="s">
        <v>13</v>
      </c>
      <c r="E2156" s="1">
        <v>0</v>
      </c>
      <c r="F2156" s="1">
        <v>0</v>
      </c>
      <c r="G2156" s="1">
        <v>0</v>
      </c>
      <c r="H2156" s="42"/>
      <c r="I2156" s="42"/>
      <c r="J2156" s="5"/>
      <c r="K2156" s="5"/>
      <c r="L2156" s="5"/>
      <c r="M2156" s="20"/>
    </row>
    <row r="2157" spans="1:13" s="7" customFormat="1" x14ac:dyDescent="0.25">
      <c r="A2157" s="73" t="s">
        <v>514</v>
      </c>
      <c r="B2157" s="71" t="s">
        <v>515</v>
      </c>
      <c r="C2157" s="94" t="s">
        <v>444</v>
      </c>
      <c r="D2157" s="68" t="s">
        <v>2</v>
      </c>
      <c r="E2157" s="1">
        <f>E2158</f>
        <v>43.2</v>
      </c>
      <c r="F2157" s="1">
        <f>F2158</f>
        <v>43.2</v>
      </c>
      <c r="G2157" s="1">
        <f>G2158</f>
        <v>43.2</v>
      </c>
      <c r="H2157" s="1">
        <f t="shared" ref="H2157:I2157" si="870">H2158</f>
        <v>43.2</v>
      </c>
      <c r="I2157" s="1">
        <f t="shared" si="870"/>
        <v>43.2</v>
      </c>
      <c r="J2157" s="5">
        <f t="shared" si="848"/>
        <v>100</v>
      </c>
      <c r="K2157" s="5">
        <f t="shared" si="849"/>
        <v>100</v>
      </c>
      <c r="L2157" s="5">
        <f t="shared" si="850"/>
        <v>100</v>
      </c>
      <c r="M2157" s="20"/>
    </row>
    <row r="2158" spans="1:13" s="7" customFormat="1" x14ac:dyDescent="0.25">
      <c r="A2158" s="73"/>
      <c r="B2158" s="71"/>
      <c r="C2158" s="94"/>
      <c r="D2158" s="68" t="s">
        <v>3</v>
      </c>
      <c r="E2158" s="1">
        <v>43.2</v>
      </c>
      <c r="F2158" s="1">
        <v>43.2</v>
      </c>
      <c r="G2158" s="1">
        <v>43.2</v>
      </c>
      <c r="H2158" s="1">
        <v>43.2</v>
      </c>
      <c r="I2158" s="1">
        <v>43.2</v>
      </c>
      <c r="J2158" s="5">
        <f t="shared" si="848"/>
        <v>100</v>
      </c>
      <c r="K2158" s="5">
        <f t="shared" si="849"/>
        <v>100</v>
      </c>
      <c r="L2158" s="5">
        <f t="shared" si="850"/>
        <v>100</v>
      </c>
      <c r="M2158" s="20"/>
    </row>
    <row r="2159" spans="1:13" s="7" customFormat="1" ht="30" x14ac:dyDescent="0.25">
      <c r="A2159" s="73"/>
      <c r="B2159" s="71"/>
      <c r="C2159" s="94"/>
      <c r="D2159" s="68" t="s">
        <v>759</v>
      </c>
      <c r="E2159" s="1"/>
      <c r="F2159" s="1"/>
      <c r="G2159" s="1"/>
      <c r="H2159" s="1"/>
      <c r="I2159" s="1"/>
      <c r="J2159" s="5"/>
      <c r="K2159" s="5"/>
      <c r="L2159" s="5"/>
      <c r="M2159" s="20"/>
    </row>
    <row r="2160" spans="1:13" s="7" customFormat="1" x14ac:dyDescent="0.25">
      <c r="A2160" s="73"/>
      <c r="B2160" s="71"/>
      <c r="C2160" s="94"/>
      <c r="D2160" s="68" t="s">
        <v>760</v>
      </c>
      <c r="E2160" s="1">
        <v>0</v>
      </c>
      <c r="F2160" s="1">
        <v>0</v>
      </c>
      <c r="G2160" s="1">
        <v>0</v>
      </c>
      <c r="H2160" s="42"/>
      <c r="I2160" s="42"/>
      <c r="J2160" s="5"/>
      <c r="K2160" s="5"/>
      <c r="L2160" s="5"/>
      <c r="M2160" s="20"/>
    </row>
    <row r="2161" spans="1:13" s="7" customFormat="1" ht="30" x14ac:dyDescent="0.25">
      <c r="A2161" s="73"/>
      <c r="B2161" s="71"/>
      <c r="C2161" s="94"/>
      <c r="D2161" s="68" t="s">
        <v>761</v>
      </c>
      <c r="E2161" s="1"/>
      <c r="F2161" s="1"/>
      <c r="G2161" s="1"/>
      <c r="H2161" s="42"/>
      <c r="I2161" s="42"/>
      <c r="J2161" s="5"/>
      <c r="K2161" s="5"/>
      <c r="L2161" s="5"/>
      <c r="M2161" s="20"/>
    </row>
    <row r="2162" spans="1:13" s="7" customFormat="1" x14ac:dyDescent="0.25">
      <c r="A2162" s="73"/>
      <c r="B2162" s="71"/>
      <c r="C2162" s="94"/>
      <c r="D2162" s="68" t="s">
        <v>9</v>
      </c>
      <c r="E2162" s="1">
        <v>0</v>
      </c>
      <c r="F2162" s="1">
        <v>0</v>
      </c>
      <c r="G2162" s="1">
        <v>0</v>
      </c>
      <c r="H2162" s="42"/>
      <c r="I2162" s="42"/>
      <c r="J2162" s="5"/>
      <c r="K2162" s="5"/>
      <c r="L2162" s="5"/>
      <c r="M2162" s="20"/>
    </row>
    <row r="2163" spans="1:13" s="7" customFormat="1" x14ac:dyDescent="0.25">
      <c r="A2163" s="73"/>
      <c r="B2163" s="71"/>
      <c r="C2163" s="94"/>
      <c r="D2163" s="68" t="s">
        <v>13</v>
      </c>
      <c r="E2163" s="1">
        <v>0</v>
      </c>
      <c r="F2163" s="1">
        <v>0</v>
      </c>
      <c r="G2163" s="1">
        <v>0</v>
      </c>
      <c r="H2163" s="42"/>
      <c r="I2163" s="42"/>
      <c r="J2163" s="5"/>
      <c r="K2163" s="5"/>
      <c r="L2163" s="5"/>
      <c r="M2163" s="20"/>
    </row>
    <row r="2164" spans="1:13" s="27" customFormat="1" x14ac:dyDescent="0.25">
      <c r="A2164" s="78"/>
      <c r="B2164" s="75" t="s">
        <v>700</v>
      </c>
      <c r="C2164" s="75" t="s">
        <v>482</v>
      </c>
      <c r="D2164" s="9" t="s">
        <v>2</v>
      </c>
      <c r="E2164" s="41">
        <f>E2171+E2178+E2185+E2192+E2199+E2206+E2213</f>
        <v>6751.1</v>
      </c>
      <c r="F2164" s="41">
        <f t="shared" ref="F2164:I2164" si="871">F2171+F2178+F2185+F2192+F2199+F2206+F2213</f>
        <v>6751.1</v>
      </c>
      <c r="G2164" s="41">
        <f t="shared" si="871"/>
        <v>6751.1</v>
      </c>
      <c r="H2164" s="41">
        <f t="shared" si="871"/>
        <v>6751.1</v>
      </c>
      <c r="I2164" s="41">
        <f t="shared" si="871"/>
        <v>6751.1</v>
      </c>
      <c r="J2164" s="5">
        <f t="shared" ref="J2164:J2207" si="872">I2164/E2164*100</f>
        <v>100</v>
      </c>
      <c r="K2164" s="5">
        <f t="shared" ref="K2164:K2207" si="873">I2164/F2164*100</f>
        <v>100</v>
      </c>
      <c r="L2164" s="5">
        <f t="shared" ref="L2164:L2207" si="874">H2164/G2164*100</f>
        <v>100</v>
      </c>
      <c r="M2164" s="20"/>
    </row>
    <row r="2165" spans="1:13" s="27" customFormat="1" x14ac:dyDescent="0.25">
      <c r="A2165" s="79"/>
      <c r="B2165" s="76"/>
      <c r="C2165" s="76"/>
      <c r="D2165" s="9" t="s">
        <v>46</v>
      </c>
      <c r="E2165" s="41">
        <f>E2172+E2179+E2186+E2193+E2200+E2207+E2214</f>
        <v>6751.1</v>
      </c>
      <c r="F2165" s="41">
        <f>F2172+F2179+F2186+F2193+F2200+F2207+F2214</f>
        <v>6751.1</v>
      </c>
      <c r="G2165" s="41">
        <f>G2172+G2179+G2186+G2193+G2200+G2207+G2214</f>
        <v>6751.1</v>
      </c>
      <c r="H2165" s="41">
        <f>H2172+H2179+H2186+H2193+H2200+H2207+H2214</f>
        <v>6751.1</v>
      </c>
      <c r="I2165" s="41">
        <f>I2172+I2179+I2186+I2193+I2200+I2207+I2214</f>
        <v>6751.1</v>
      </c>
      <c r="J2165" s="5">
        <f t="shared" si="872"/>
        <v>100</v>
      </c>
      <c r="K2165" s="5">
        <f t="shared" si="873"/>
        <v>100</v>
      </c>
      <c r="L2165" s="5">
        <f t="shared" si="874"/>
        <v>100</v>
      </c>
      <c r="M2165" s="20"/>
    </row>
    <row r="2166" spans="1:13" s="27" customFormat="1" ht="30" x14ac:dyDescent="0.25">
      <c r="A2166" s="79"/>
      <c r="B2166" s="76"/>
      <c r="C2166" s="76"/>
      <c r="D2166" s="68" t="s">
        <v>759</v>
      </c>
      <c r="E2166" s="41"/>
      <c r="F2166" s="41"/>
      <c r="G2166" s="41"/>
      <c r="H2166" s="41"/>
      <c r="I2166" s="41"/>
      <c r="J2166" s="5"/>
      <c r="K2166" s="5"/>
      <c r="L2166" s="5"/>
      <c r="M2166" s="20"/>
    </row>
    <row r="2167" spans="1:13" s="27" customFormat="1" x14ac:dyDescent="0.25">
      <c r="A2167" s="79"/>
      <c r="B2167" s="76"/>
      <c r="C2167" s="76"/>
      <c r="D2167" s="68" t="s">
        <v>760</v>
      </c>
      <c r="E2167" s="41">
        <f>E2174+E2181+E2188+E2195+E2202+E2209+E2216</f>
        <v>0</v>
      </c>
      <c r="F2167" s="41">
        <f>F2174+F2181+F2188+F2195+F2202+F2209+F2216</f>
        <v>0</v>
      </c>
      <c r="G2167" s="41">
        <f>G2174+G2181+G2188+G2195+G2202+G2209+G2216</f>
        <v>0</v>
      </c>
      <c r="H2167" s="41">
        <f>H2174+H2181+H2188+H2195+H2202+H2209+H2216</f>
        <v>0</v>
      </c>
      <c r="I2167" s="41">
        <f>I2174+I2181+I2188+I2195+I2202+I2209+I2216</f>
        <v>0</v>
      </c>
      <c r="J2167" s="5" t="e">
        <f t="shared" si="872"/>
        <v>#DIV/0!</v>
      </c>
      <c r="K2167" s="5" t="e">
        <f t="shared" si="873"/>
        <v>#DIV/0!</v>
      </c>
      <c r="L2167" s="5" t="e">
        <f t="shared" si="874"/>
        <v>#DIV/0!</v>
      </c>
      <c r="M2167" s="20"/>
    </row>
    <row r="2168" spans="1:13" s="27" customFormat="1" ht="30" x14ac:dyDescent="0.25">
      <c r="A2168" s="79"/>
      <c r="B2168" s="76"/>
      <c r="C2168" s="76"/>
      <c r="D2168" s="68" t="s">
        <v>761</v>
      </c>
      <c r="E2168" s="41"/>
      <c r="F2168" s="41"/>
      <c r="G2168" s="41"/>
      <c r="H2168" s="41"/>
      <c r="I2168" s="41"/>
      <c r="J2168" s="5"/>
      <c r="K2168" s="5"/>
      <c r="L2168" s="5"/>
      <c r="M2168" s="20"/>
    </row>
    <row r="2169" spans="1:13" s="27" customFormat="1" x14ac:dyDescent="0.25">
      <c r="A2169" s="79"/>
      <c r="B2169" s="76"/>
      <c r="C2169" s="76"/>
      <c r="D2169" s="68" t="s">
        <v>9</v>
      </c>
      <c r="E2169" s="41">
        <f t="shared" ref="E2169:I2170" si="875">E2176+E2183+E2190+E2197+E2204+E2211+E2218</f>
        <v>0</v>
      </c>
      <c r="F2169" s="41">
        <f t="shared" si="875"/>
        <v>0</v>
      </c>
      <c r="G2169" s="41">
        <f t="shared" si="875"/>
        <v>0</v>
      </c>
      <c r="H2169" s="41">
        <f t="shared" si="875"/>
        <v>0</v>
      </c>
      <c r="I2169" s="41">
        <f t="shared" si="875"/>
        <v>0</v>
      </c>
      <c r="J2169" s="5" t="e">
        <f t="shared" si="872"/>
        <v>#DIV/0!</v>
      </c>
      <c r="K2169" s="5" t="e">
        <f t="shared" si="873"/>
        <v>#DIV/0!</v>
      </c>
      <c r="L2169" s="5" t="e">
        <f t="shared" si="874"/>
        <v>#DIV/0!</v>
      </c>
      <c r="M2169" s="20"/>
    </row>
    <row r="2170" spans="1:13" s="27" customFormat="1" x14ac:dyDescent="0.25">
      <c r="A2170" s="80"/>
      <c r="B2170" s="77"/>
      <c r="C2170" s="77"/>
      <c r="D2170" s="9" t="s">
        <v>138</v>
      </c>
      <c r="E2170" s="41">
        <f t="shared" si="875"/>
        <v>0</v>
      </c>
      <c r="F2170" s="41">
        <f t="shared" si="875"/>
        <v>0</v>
      </c>
      <c r="G2170" s="41">
        <f t="shared" si="875"/>
        <v>0</v>
      </c>
      <c r="H2170" s="41">
        <f t="shared" si="875"/>
        <v>0</v>
      </c>
      <c r="I2170" s="41">
        <f t="shared" si="875"/>
        <v>0</v>
      </c>
      <c r="J2170" s="5" t="e">
        <f t="shared" si="872"/>
        <v>#DIV/0!</v>
      </c>
      <c r="K2170" s="5" t="e">
        <f t="shared" si="873"/>
        <v>#DIV/0!</v>
      </c>
      <c r="L2170" s="5" t="e">
        <f t="shared" si="874"/>
        <v>#DIV/0!</v>
      </c>
      <c r="M2170" s="20"/>
    </row>
    <row r="2171" spans="1:13" s="7" customFormat="1" ht="15" hidden="1" customHeight="1" x14ac:dyDescent="0.25">
      <c r="A2171" s="73" t="s">
        <v>516</v>
      </c>
      <c r="B2171" s="71" t="s">
        <v>517</v>
      </c>
      <c r="C2171" s="94" t="s">
        <v>518</v>
      </c>
      <c r="D2171" s="68" t="s">
        <v>2</v>
      </c>
      <c r="E2171" s="26">
        <f>E2172+E2174+E2176+E2177</f>
        <v>0</v>
      </c>
      <c r="F2171" s="26">
        <f>F2172+F2174+F2176+F2177</f>
        <v>0</v>
      </c>
      <c r="G2171" s="26">
        <f>G2172+G2174+G2176+G2177</f>
        <v>0</v>
      </c>
      <c r="H2171" s="42"/>
      <c r="I2171" s="42"/>
      <c r="J2171" s="5" t="e">
        <f t="shared" si="872"/>
        <v>#DIV/0!</v>
      </c>
      <c r="K2171" s="5" t="e">
        <f t="shared" si="873"/>
        <v>#DIV/0!</v>
      </c>
      <c r="L2171" s="5" t="e">
        <f t="shared" si="874"/>
        <v>#DIV/0!</v>
      </c>
      <c r="M2171" s="20"/>
    </row>
    <row r="2172" spans="1:13" s="7" customFormat="1" ht="15" hidden="1" customHeight="1" x14ac:dyDescent="0.25">
      <c r="A2172" s="73"/>
      <c r="B2172" s="71"/>
      <c r="C2172" s="94"/>
      <c r="D2172" s="68" t="s">
        <v>3</v>
      </c>
      <c r="E2172" s="26"/>
      <c r="F2172" s="26"/>
      <c r="G2172" s="26"/>
      <c r="H2172" s="42"/>
      <c r="I2172" s="42"/>
      <c r="J2172" s="5" t="e">
        <f t="shared" si="872"/>
        <v>#DIV/0!</v>
      </c>
      <c r="K2172" s="5" t="e">
        <f t="shared" si="873"/>
        <v>#DIV/0!</v>
      </c>
      <c r="L2172" s="5" t="e">
        <f t="shared" si="874"/>
        <v>#DIV/0!</v>
      </c>
      <c r="M2172" s="20"/>
    </row>
    <row r="2173" spans="1:13" s="7" customFormat="1" ht="30" hidden="1" customHeight="1" x14ac:dyDescent="0.25">
      <c r="A2173" s="73"/>
      <c r="B2173" s="71"/>
      <c r="C2173" s="94"/>
      <c r="D2173" s="68" t="s">
        <v>759</v>
      </c>
      <c r="E2173" s="26"/>
      <c r="F2173" s="26"/>
      <c r="G2173" s="26"/>
      <c r="H2173" s="42"/>
      <c r="I2173" s="42"/>
      <c r="J2173" s="5"/>
      <c r="K2173" s="5"/>
      <c r="L2173" s="5"/>
      <c r="M2173" s="20"/>
    </row>
    <row r="2174" spans="1:13" s="7" customFormat="1" ht="15" hidden="1" customHeight="1" x14ac:dyDescent="0.25">
      <c r="A2174" s="73"/>
      <c r="B2174" s="71"/>
      <c r="C2174" s="94"/>
      <c r="D2174" s="68" t="s">
        <v>760</v>
      </c>
      <c r="E2174" s="26">
        <v>0</v>
      </c>
      <c r="F2174" s="26">
        <v>0</v>
      </c>
      <c r="G2174" s="26">
        <v>0</v>
      </c>
      <c r="H2174" s="42"/>
      <c r="I2174" s="42"/>
      <c r="J2174" s="5" t="e">
        <f t="shared" si="872"/>
        <v>#DIV/0!</v>
      </c>
      <c r="K2174" s="5" t="e">
        <f t="shared" si="873"/>
        <v>#DIV/0!</v>
      </c>
      <c r="L2174" s="5" t="e">
        <f t="shared" si="874"/>
        <v>#DIV/0!</v>
      </c>
      <c r="M2174" s="20"/>
    </row>
    <row r="2175" spans="1:13" s="7" customFormat="1" ht="30" hidden="1" customHeight="1" x14ac:dyDescent="0.25">
      <c r="A2175" s="73"/>
      <c r="B2175" s="71"/>
      <c r="C2175" s="94"/>
      <c r="D2175" s="68" t="s">
        <v>761</v>
      </c>
      <c r="E2175" s="26"/>
      <c r="F2175" s="26"/>
      <c r="G2175" s="26"/>
      <c r="H2175" s="42"/>
      <c r="I2175" s="42"/>
      <c r="J2175" s="5"/>
      <c r="K2175" s="5"/>
      <c r="L2175" s="5"/>
      <c r="M2175" s="20"/>
    </row>
    <row r="2176" spans="1:13" s="7" customFormat="1" ht="15" hidden="1" customHeight="1" x14ac:dyDescent="0.25">
      <c r="A2176" s="73"/>
      <c r="B2176" s="71"/>
      <c r="C2176" s="94"/>
      <c r="D2176" s="68" t="s">
        <v>9</v>
      </c>
      <c r="E2176" s="26">
        <v>0</v>
      </c>
      <c r="F2176" s="26">
        <v>0</v>
      </c>
      <c r="G2176" s="26">
        <v>0</v>
      </c>
      <c r="H2176" s="42"/>
      <c r="I2176" s="42"/>
      <c r="J2176" s="5" t="e">
        <f t="shared" si="872"/>
        <v>#DIV/0!</v>
      </c>
      <c r="K2176" s="5" t="e">
        <f t="shared" si="873"/>
        <v>#DIV/0!</v>
      </c>
      <c r="L2176" s="5" t="e">
        <f t="shared" si="874"/>
        <v>#DIV/0!</v>
      </c>
      <c r="M2176" s="20"/>
    </row>
    <row r="2177" spans="1:13" s="7" customFormat="1" ht="15" hidden="1" customHeight="1" x14ac:dyDescent="0.25">
      <c r="A2177" s="73"/>
      <c r="B2177" s="71"/>
      <c r="C2177" s="94"/>
      <c r="D2177" s="68" t="s">
        <v>13</v>
      </c>
      <c r="E2177" s="26">
        <v>0</v>
      </c>
      <c r="F2177" s="26">
        <v>0</v>
      </c>
      <c r="G2177" s="26">
        <v>0</v>
      </c>
      <c r="H2177" s="42"/>
      <c r="I2177" s="42"/>
      <c r="J2177" s="5" t="e">
        <f t="shared" si="872"/>
        <v>#DIV/0!</v>
      </c>
      <c r="K2177" s="5" t="e">
        <f t="shared" si="873"/>
        <v>#DIV/0!</v>
      </c>
      <c r="L2177" s="5" t="e">
        <f t="shared" si="874"/>
        <v>#DIV/0!</v>
      </c>
      <c r="M2177" s="20"/>
    </row>
    <row r="2178" spans="1:13" s="7" customFormat="1" x14ac:dyDescent="0.25">
      <c r="A2178" s="73" t="s">
        <v>519</v>
      </c>
      <c r="B2178" s="71" t="s">
        <v>520</v>
      </c>
      <c r="C2178" s="94" t="s">
        <v>231</v>
      </c>
      <c r="D2178" s="68" t="s">
        <v>2</v>
      </c>
      <c r="E2178" s="26">
        <f>E2179+E2181+E2183+E2184</f>
        <v>474.8</v>
      </c>
      <c r="F2178" s="26">
        <f>F2179+F2181+F2183+F2184</f>
        <v>474.8</v>
      </c>
      <c r="G2178" s="26">
        <f>G2179+G2181+G2183+G2184</f>
        <v>474.8</v>
      </c>
      <c r="H2178" s="26">
        <f t="shared" ref="H2178:I2178" si="876">H2179+H2181+H2183+H2184</f>
        <v>474.8</v>
      </c>
      <c r="I2178" s="26">
        <f t="shared" si="876"/>
        <v>474.8</v>
      </c>
      <c r="J2178" s="5">
        <f t="shared" si="872"/>
        <v>100</v>
      </c>
      <c r="K2178" s="5">
        <f t="shared" si="873"/>
        <v>100</v>
      </c>
      <c r="L2178" s="5">
        <f t="shared" si="874"/>
        <v>100</v>
      </c>
      <c r="M2178" s="20"/>
    </row>
    <row r="2179" spans="1:13" s="7" customFormat="1" x14ac:dyDescent="0.25">
      <c r="A2179" s="73"/>
      <c r="B2179" s="71"/>
      <c r="C2179" s="94"/>
      <c r="D2179" s="68" t="s">
        <v>3</v>
      </c>
      <c r="E2179" s="26">
        <v>474.8</v>
      </c>
      <c r="F2179" s="26">
        <v>474.8</v>
      </c>
      <c r="G2179" s="26">
        <v>474.8</v>
      </c>
      <c r="H2179" s="26">
        <v>474.8</v>
      </c>
      <c r="I2179" s="26">
        <v>474.8</v>
      </c>
      <c r="J2179" s="5">
        <f t="shared" si="872"/>
        <v>100</v>
      </c>
      <c r="K2179" s="5">
        <f t="shared" si="873"/>
        <v>100</v>
      </c>
      <c r="L2179" s="5">
        <f t="shared" si="874"/>
        <v>100</v>
      </c>
      <c r="M2179" s="20"/>
    </row>
    <row r="2180" spans="1:13" s="7" customFormat="1" ht="30" x14ac:dyDescent="0.25">
      <c r="A2180" s="73"/>
      <c r="B2180" s="71"/>
      <c r="C2180" s="94"/>
      <c r="D2180" s="68" t="s">
        <v>759</v>
      </c>
      <c r="E2180" s="26"/>
      <c r="F2180" s="26"/>
      <c r="G2180" s="26"/>
      <c r="H2180" s="26"/>
      <c r="I2180" s="26"/>
      <c r="J2180" s="5"/>
      <c r="K2180" s="5"/>
      <c r="L2180" s="5"/>
      <c r="M2180" s="20"/>
    </row>
    <row r="2181" spans="1:13" s="7" customFormat="1" x14ac:dyDescent="0.25">
      <c r="A2181" s="73"/>
      <c r="B2181" s="71"/>
      <c r="C2181" s="94"/>
      <c r="D2181" s="68" t="s">
        <v>760</v>
      </c>
      <c r="E2181" s="26">
        <v>0</v>
      </c>
      <c r="F2181" s="26">
        <v>0</v>
      </c>
      <c r="G2181" s="26">
        <v>0</v>
      </c>
      <c r="H2181" s="42"/>
      <c r="I2181" s="42"/>
      <c r="J2181" s="5" t="e">
        <f t="shared" si="872"/>
        <v>#DIV/0!</v>
      </c>
      <c r="K2181" s="5" t="e">
        <f t="shared" si="873"/>
        <v>#DIV/0!</v>
      </c>
      <c r="L2181" s="5" t="e">
        <f t="shared" si="874"/>
        <v>#DIV/0!</v>
      </c>
      <c r="M2181" s="20"/>
    </row>
    <row r="2182" spans="1:13" s="7" customFormat="1" ht="30" x14ac:dyDescent="0.25">
      <c r="A2182" s="73"/>
      <c r="B2182" s="71"/>
      <c r="C2182" s="94"/>
      <c r="D2182" s="68" t="s">
        <v>761</v>
      </c>
      <c r="E2182" s="26"/>
      <c r="F2182" s="26"/>
      <c r="G2182" s="26"/>
      <c r="H2182" s="42"/>
      <c r="I2182" s="42"/>
      <c r="J2182" s="5"/>
      <c r="K2182" s="5"/>
      <c r="L2182" s="5"/>
      <c r="M2182" s="20"/>
    </row>
    <row r="2183" spans="1:13" s="7" customFormat="1" x14ac:dyDescent="0.25">
      <c r="A2183" s="73"/>
      <c r="B2183" s="71"/>
      <c r="C2183" s="94"/>
      <c r="D2183" s="68" t="s">
        <v>9</v>
      </c>
      <c r="E2183" s="26">
        <v>0</v>
      </c>
      <c r="F2183" s="26">
        <v>0</v>
      </c>
      <c r="G2183" s="26">
        <v>0</v>
      </c>
      <c r="H2183" s="42"/>
      <c r="I2183" s="42"/>
      <c r="J2183" s="5" t="e">
        <f t="shared" si="872"/>
        <v>#DIV/0!</v>
      </c>
      <c r="K2183" s="5" t="e">
        <f t="shared" si="873"/>
        <v>#DIV/0!</v>
      </c>
      <c r="L2183" s="5" t="e">
        <f t="shared" si="874"/>
        <v>#DIV/0!</v>
      </c>
      <c r="M2183" s="20"/>
    </row>
    <row r="2184" spans="1:13" s="7" customFormat="1" x14ac:dyDescent="0.25">
      <c r="A2184" s="73"/>
      <c r="B2184" s="71"/>
      <c r="C2184" s="94"/>
      <c r="D2184" s="68" t="s">
        <v>13</v>
      </c>
      <c r="E2184" s="26">
        <v>0</v>
      </c>
      <c r="F2184" s="26">
        <v>0</v>
      </c>
      <c r="G2184" s="26">
        <v>0</v>
      </c>
      <c r="H2184" s="42"/>
      <c r="I2184" s="42"/>
      <c r="J2184" s="5" t="e">
        <f t="shared" si="872"/>
        <v>#DIV/0!</v>
      </c>
      <c r="K2184" s="5" t="e">
        <f t="shared" si="873"/>
        <v>#DIV/0!</v>
      </c>
      <c r="L2184" s="5" t="e">
        <f t="shared" si="874"/>
        <v>#DIV/0!</v>
      </c>
      <c r="M2184" s="20"/>
    </row>
    <row r="2185" spans="1:13" s="7" customFormat="1" x14ac:dyDescent="0.25">
      <c r="A2185" s="73" t="s">
        <v>521</v>
      </c>
      <c r="B2185" s="71" t="s">
        <v>522</v>
      </c>
      <c r="C2185" s="72" t="s">
        <v>287</v>
      </c>
      <c r="D2185" s="68" t="s">
        <v>2</v>
      </c>
      <c r="E2185" s="26">
        <f>E2186+E2188+E2190+E2191</f>
        <v>591.29999999999995</v>
      </c>
      <c r="F2185" s="26">
        <f>F2186+F2188+F2190+F2191</f>
        <v>591.29999999999995</v>
      </c>
      <c r="G2185" s="26">
        <f>G2186+G2188+G2190+G2191</f>
        <v>591.29999999999995</v>
      </c>
      <c r="H2185" s="26">
        <f t="shared" ref="H2185:I2185" si="877">H2186+H2188+H2190+H2191</f>
        <v>591.29999999999995</v>
      </c>
      <c r="I2185" s="26">
        <f t="shared" si="877"/>
        <v>591.29999999999995</v>
      </c>
      <c r="J2185" s="5">
        <f t="shared" si="872"/>
        <v>100</v>
      </c>
      <c r="K2185" s="5">
        <f t="shared" si="873"/>
        <v>100</v>
      </c>
      <c r="L2185" s="5">
        <f t="shared" si="874"/>
        <v>100</v>
      </c>
      <c r="M2185" s="20"/>
    </row>
    <row r="2186" spans="1:13" s="7" customFormat="1" x14ac:dyDescent="0.25">
      <c r="A2186" s="73"/>
      <c r="B2186" s="71"/>
      <c r="C2186" s="72"/>
      <c r="D2186" s="68" t="s">
        <v>3</v>
      </c>
      <c r="E2186" s="26">
        <v>591.29999999999995</v>
      </c>
      <c r="F2186" s="26">
        <v>591.29999999999995</v>
      </c>
      <c r="G2186" s="26">
        <v>591.29999999999995</v>
      </c>
      <c r="H2186" s="26">
        <v>591.29999999999995</v>
      </c>
      <c r="I2186" s="26">
        <v>591.29999999999995</v>
      </c>
      <c r="J2186" s="5">
        <f t="shared" si="872"/>
        <v>100</v>
      </c>
      <c r="K2186" s="5">
        <f t="shared" si="873"/>
        <v>100</v>
      </c>
      <c r="L2186" s="5">
        <f t="shared" si="874"/>
        <v>100</v>
      </c>
      <c r="M2186" s="20"/>
    </row>
    <row r="2187" spans="1:13" s="7" customFormat="1" ht="30" x14ac:dyDescent="0.25">
      <c r="A2187" s="73"/>
      <c r="B2187" s="71"/>
      <c r="C2187" s="72"/>
      <c r="D2187" s="68" t="s">
        <v>759</v>
      </c>
      <c r="E2187" s="26"/>
      <c r="F2187" s="26"/>
      <c r="G2187" s="26"/>
      <c r="H2187" s="26"/>
      <c r="I2187" s="26"/>
      <c r="J2187" s="5"/>
      <c r="K2187" s="5"/>
      <c r="L2187" s="5"/>
      <c r="M2187" s="20"/>
    </row>
    <row r="2188" spans="1:13" s="7" customFormat="1" x14ac:dyDescent="0.25">
      <c r="A2188" s="73"/>
      <c r="B2188" s="71"/>
      <c r="C2188" s="72"/>
      <c r="D2188" s="68" t="s">
        <v>760</v>
      </c>
      <c r="E2188" s="26">
        <v>0</v>
      </c>
      <c r="F2188" s="26">
        <v>0</v>
      </c>
      <c r="G2188" s="26">
        <v>0</v>
      </c>
      <c r="H2188" s="42"/>
      <c r="I2188" s="42"/>
      <c r="J2188" s="5"/>
      <c r="K2188" s="5"/>
      <c r="L2188" s="5"/>
      <c r="M2188" s="20"/>
    </row>
    <row r="2189" spans="1:13" s="7" customFormat="1" ht="30" x14ac:dyDescent="0.25">
      <c r="A2189" s="73"/>
      <c r="B2189" s="71"/>
      <c r="C2189" s="72"/>
      <c r="D2189" s="68" t="s">
        <v>761</v>
      </c>
      <c r="E2189" s="26"/>
      <c r="F2189" s="26"/>
      <c r="G2189" s="26"/>
      <c r="H2189" s="42"/>
      <c r="I2189" s="42"/>
      <c r="J2189" s="5"/>
      <c r="K2189" s="5"/>
      <c r="L2189" s="5"/>
      <c r="M2189" s="20"/>
    </row>
    <row r="2190" spans="1:13" s="7" customFormat="1" x14ac:dyDescent="0.25">
      <c r="A2190" s="73"/>
      <c r="B2190" s="71"/>
      <c r="C2190" s="72"/>
      <c r="D2190" s="68" t="s">
        <v>9</v>
      </c>
      <c r="E2190" s="26">
        <v>0</v>
      </c>
      <c r="F2190" s="26">
        <v>0</v>
      </c>
      <c r="G2190" s="26">
        <v>0</v>
      </c>
      <c r="H2190" s="42"/>
      <c r="I2190" s="42"/>
      <c r="J2190" s="5"/>
      <c r="K2190" s="5"/>
      <c r="L2190" s="5"/>
      <c r="M2190" s="20"/>
    </row>
    <row r="2191" spans="1:13" s="7" customFormat="1" x14ac:dyDescent="0.25">
      <c r="A2191" s="73"/>
      <c r="B2191" s="71"/>
      <c r="C2191" s="72"/>
      <c r="D2191" s="68" t="s">
        <v>13</v>
      </c>
      <c r="E2191" s="26">
        <v>0</v>
      </c>
      <c r="F2191" s="26">
        <v>0</v>
      </c>
      <c r="G2191" s="26">
        <v>0</v>
      </c>
      <c r="H2191" s="42"/>
      <c r="I2191" s="42"/>
      <c r="J2191" s="5"/>
      <c r="K2191" s="5"/>
      <c r="L2191" s="5"/>
      <c r="M2191" s="20"/>
    </row>
    <row r="2192" spans="1:13" s="7" customFormat="1" x14ac:dyDescent="0.25">
      <c r="A2192" s="73" t="s">
        <v>523</v>
      </c>
      <c r="B2192" s="71" t="s">
        <v>524</v>
      </c>
      <c r="C2192" s="72" t="s">
        <v>308</v>
      </c>
      <c r="D2192" s="68" t="s">
        <v>2</v>
      </c>
      <c r="E2192" s="26">
        <f>E2193+E2195+E2197+E2198</f>
        <v>225</v>
      </c>
      <c r="F2192" s="26">
        <f>F2193+F2195+F2197+F2198</f>
        <v>225</v>
      </c>
      <c r="G2192" s="26">
        <f>G2193+G2195+G2197+G2198</f>
        <v>225</v>
      </c>
      <c r="H2192" s="26">
        <f t="shared" ref="H2192:I2192" si="878">H2193+H2195+H2197+H2198</f>
        <v>225</v>
      </c>
      <c r="I2192" s="26">
        <f t="shared" si="878"/>
        <v>225</v>
      </c>
      <c r="J2192" s="5">
        <f t="shared" si="872"/>
        <v>100</v>
      </c>
      <c r="K2192" s="5">
        <f t="shared" si="873"/>
        <v>100</v>
      </c>
      <c r="L2192" s="5">
        <f t="shared" si="874"/>
        <v>100</v>
      </c>
      <c r="M2192" s="20"/>
    </row>
    <row r="2193" spans="1:13" s="7" customFormat="1" x14ac:dyDescent="0.25">
      <c r="A2193" s="73"/>
      <c r="B2193" s="71"/>
      <c r="C2193" s="72"/>
      <c r="D2193" s="68" t="s">
        <v>3</v>
      </c>
      <c r="E2193" s="26">
        <v>225</v>
      </c>
      <c r="F2193" s="26">
        <v>225</v>
      </c>
      <c r="G2193" s="26">
        <v>225</v>
      </c>
      <c r="H2193" s="26">
        <v>225</v>
      </c>
      <c r="I2193" s="26">
        <v>225</v>
      </c>
      <c r="J2193" s="5">
        <f t="shared" si="872"/>
        <v>100</v>
      </c>
      <c r="K2193" s="5">
        <f t="shared" si="873"/>
        <v>100</v>
      </c>
      <c r="L2193" s="5">
        <f t="shared" si="874"/>
        <v>100</v>
      </c>
      <c r="M2193" s="20"/>
    </row>
    <row r="2194" spans="1:13" s="7" customFormat="1" ht="30" x14ac:dyDescent="0.25">
      <c r="A2194" s="73"/>
      <c r="B2194" s="71"/>
      <c r="C2194" s="72"/>
      <c r="D2194" s="68" t="s">
        <v>759</v>
      </c>
      <c r="E2194" s="26"/>
      <c r="F2194" s="26"/>
      <c r="G2194" s="26"/>
      <c r="H2194" s="26"/>
      <c r="I2194" s="26"/>
      <c r="J2194" s="5"/>
      <c r="K2194" s="5"/>
      <c r="L2194" s="5"/>
      <c r="M2194" s="20"/>
    </row>
    <row r="2195" spans="1:13" s="7" customFormat="1" x14ac:dyDescent="0.25">
      <c r="A2195" s="73"/>
      <c r="B2195" s="71"/>
      <c r="C2195" s="72"/>
      <c r="D2195" s="68" t="s">
        <v>760</v>
      </c>
      <c r="E2195" s="26">
        <v>0</v>
      </c>
      <c r="F2195" s="26">
        <v>0</v>
      </c>
      <c r="G2195" s="26">
        <v>0</v>
      </c>
      <c r="H2195" s="42"/>
      <c r="I2195" s="42"/>
      <c r="J2195" s="5"/>
      <c r="K2195" s="5"/>
      <c r="L2195" s="5"/>
      <c r="M2195" s="20"/>
    </row>
    <row r="2196" spans="1:13" s="7" customFormat="1" ht="30" x14ac:dyDescent="0.25">
      <c r="A2196" s="73"/>
      <c r="B2196" s="71"/>
      <c r="C2196" s="72"/>
      <c r="D2196" s="68" t="s">
        <v>761</v>
      </c>
      <c r="E2196" s="26"/>
      <c r="F2196" s="26"/>
      <c r="G2196" s="26"/>
      <c r="H2196" s="42"/>
      <c r="I2196" s="42"/>
      <c r="J2196" s="5"/>
      <c r="K2196" s="5"/>
      <c r="L2196" s="5"/>
      <c r="M2196" s="20"/>
    </row>
    <row r="2197" spans="1:13" s="7" customFormat="1" x14ac:dyDescent="0.25">
      <c r="A2197" s="73"/>
      <c r="B2197" s="71"/>
      <c r="C2197" s="72"/>
      <c r="D2197" s="68" t="s">
        <v>9</v>
      </c>
      <c r="E2197" s="26">
        <v>0</v>
      </c>
      <c r="F2197" s="26">
        <v>0</v>
      </c>
      <c r="G2197" s="26">
        <v>0</v>
      </c>
      <c r="H2197" s="42"/>
      <c r="I2197" s="42"/>
      <c r="J2197" s="5"/>
      <c r="K2197" s="5"/>
      <c r="L2197" s="5"/>
      <c r="M2197" s="20"/>
    </row>
    <row r="2198" spans="1:13" s="7" customFormat="1" x14ac:dyDescent="0.25">
      <c r="A2198" s="73"/>
      <c r="B2198" s="71"/>
      <c r="C2198" s="72"/>
      <c r="D2198" s="68" t="s">
        <v>13</v>
      </c>
      <c r="E2198" s="26">
        <v>0</v>
      </c>
      <c r="F2198" s="26">
        <v>0</v>
      </c>
      <c r="G2198" s="26">
        <v>0</v>
      </c>
      <c r="H2198" s="42"/>
      <c r="I2198" s="42"/>
      <c r="J2198" s="5"/>
      <c r="K2198" s="5"/>
      <c r="L2198" s="5"/>
      <c r="M2198" s="20"/>
    </row>
    <row r="2199" spans="1:13" s="7" customFormat="1" x14ac:dyDescent="0.25">
      <c r="A2199" s="73" t="s">
        <v>525</v>
      </c>
      <c r="B2199" s="71" t="s">
        <v>526</v>
      </c>
      <c r="C2199" s="72" t="s">
        <v>216</v>
      </c>
      <c r="D2199" s="68" t="s">
        <v>2</v>
      </c>
      <c r="E2199" s="1">
        <f>E2200</f>
        <v>4560</v>
      </c>
      <c r="F2199" s="1">
        <f>F2200</f>
        <v>4560</v>
      </c>
      <c r="G2199" s="1">
        <f>G2200</f>
        <v>4560</v>
      </c>
      <c r="H2199" s="1">
        <f t="shared" ref="H2199:I2199" si="879">H2200</f>
        <v>4560</v>
      </c>
      <c r="I2199" s="1">
        <f t="shared" si="879"/>
        <v>4560</v>
      </c>
      <c r="J2199" s="5">
        <f t="shared" si="872"/>
        <v>100</v>
      </c>
      <c r="K2199" s="5">
        <f t="shared" si="873"/>
        <v>100</v>
      </c>
      <c r="L2199" s="5">
        <f t="shared" si="874"/>
        <v>100</v>
      </c>
      <c r="M2199" s="20"/>
    </row>
    <row r="2200" spans="1:13" s="7" customFormat="1" x14ac:dyDescent="0.25">
      <c r="A2200" s="73"/>
      <c r="B2200" s="71"/>
      <c r="C2200" s="72"/>
      <c r="D2200" s="68" t="s">
        <v>3</v>
      </c>
      <c r="E2200" s="1">
        <v>4560</v>
      </c>
      <c r="F2200" s="1">
        <v>4560</v>
      </c>
      <c r="G2200" s="1">
        <v>4560</v>
      </c>
      <c r="H2200" s="1">
        <v>4560</v>
      </c>
      <c r="I2200" s="1">
        <v>4560</v>
      </c>
      <c r="J2200" s="5">
        <f t="shared" si="872"/>
        <v>100</v>
      </c>
      <c r="K2200" s="5">
        <f t="shared" si="873"/>
        <v>100</v>
      </c>
      <c r="L2200" s="5">
        <f t="shared" si="874"/>
        <v>100</v>
      </c>
      <c r="M2200" s="20"/>
    </row>
    <row r="2201" spans="1:13" s="7" customFormat="1" ht="30" x14ac:dyDescent="0.25">
      <c r="A2201" s="73"/>
      <c r="B2201" s="71"/>
      <c r="C2201" s="72"/>
      <c r="D2201" s="68" t="s">
        <v>759</v>
      </c>
      <c r="E2201" s="1"/>
      <c r="F2201" s="1"/>
      <c r="G2201" s="1"/>
      <c r="H2201" s="1"/>
      <c r="I2201" s="1"/>
      <c r="J2201" s="5"/>
      <c r="K2201" s="5"/>
      <c r="L2201" s="5"/>
      <c r="M2201" s="20"/>
    </row>
    <row r="2202" spans="1:13" s="7" customFormat="1" x14ac:dyDescent="0.25">
      <c r="A2202" s="73"/>
      <c r="B2202" s="71"/>
      <c r="C2202" s="72"/>
      <c r="D2202" s="68" t="s">
        <v>760</v>
      </c>
      <c r="E2202" s="1">
        <v>0</v>
      </c>
      <c r="F2202" s="1">
        <v>0</v>
      </c>
      <c r="G2202" s="1">
        <v>0</v>
      </c>
      <c r="H2202" s="42"/>
      <c r="I2202" s="42"/>
      <c r="J2202" s="5"/>
      <c r="K2202" s="5"/>
      <c r="L2202" s="5"/>
      <c r="M2202" s="20"/>
    </row>
    <row r="2203" spans="1:13" s="7" customFormat="1" ht="30" x14ac:dyDescent="0.25">
      <c r="A2203" s="73"/>
      <c r="B2203" s="71"/>
      <c r="C2203" s="72"/>
      <c r="D2203" s="68" t="s">
        <v>761</v>
      </c>
      <c r="E2203" s="1"/>
      <c r="F2203" s="1"/>
      <c r="G2203" s="1"/>
      <c r="H2203" s="42"/>
      <c r="I2203" s="42"/>
      <c r="J2203" s="5"/>
      <c r="K2203" s="5"/>
      <c r="L2203" s="5"/>
      <c r="M2203" s="20"/>
    </row>
    <row r="2204" spans="1:13" s="7" customFormat="1" x14ac:dyDescent="0.25">
      <c r="A2204" s="73"/>
      <c r="B2204" s="71"/>
      <c r="C2204" s="72"/>
      <c r="D2204" s="68" t="s">
        <v>9</v>
      </c>
      <c r="E2204" s="1">
        <v>0</v>
      </c>
      <c r="F2204" s="1">
        <v>0</v>
      </c>
      <c r="G2204" s="1">
        <v>0</v>
      </c>
      <c r="H2204" s="42"/>
      <c r="I2204" s="42"/>
      <c r="J2204" s="5"/>
      <c r="K2204" s="5"/>
      <c r="L2204" s="5"/>
      <c r="M2204" s="20"/>
    </row>
    <row r="2205" spans="1:13" s="7" customFormat="1" x14ac:dyDescent="0.25">
      <c r="A2205" s="73"/>
      <c r="B2205" s="71"/>
      <c r="C2205" s="72"/>
      <c r="D2205" s="68" t="s">
        <v>13</v>
      </c>
      <c r="E2205" s="1">
        <v>0</v>
      </c>
      <c r="F2205" s="1">
        <v>0</v>
      </c>
      <c r="G2205" s="1">
        <v>0</v>
      </c>
      <c r="H2205" s="42"/>
      <c r="I2205" s="42"/>
      <c r="J2205" s="5"/>
      <c r="K2205" s="5"/>
      <c r="L2205" s="5"/>
      <c r="M2205" s="20"/>
    </row>
    <row r="2206" spans="1:13" s="7" customFormat="1" x14ac:dyDescent="0.25">
      <c r="A2206" s="73" t="s">
        <v>527</v>
      </c>
      <c r="B2206" s="71" t="s">
        <v>528</v>
      </c>
      <c r="C2206" s="72" t="s">
        <v>216</v>
      </c>
      <c r="D2206" s="68" t="s">
        <v>2</v>
      </c>
      <c r="E2206" s="1">
        <f>E2207+E2209+E2211+E2212</f>
        <v>900</v>
      </c>
      <c r="F2206" s="1">
        <f>F2207+F2209+F2211+F2212</f>
        <v>900</v>
      </c>
      <c r="G2206" s="1">
        <f>G2207+G2209+G2211+G2212</f>
        <v>900</v>
      </c>
      <c r="H2206" s="1">
        <f t="shared" ref="H2206:I2206" si="880">H2207+H2209+H2211+H2212</f>
        <v>900</v>
      </c>
      <c r="I2206" s="1">
        <f t="shared" si="880"/>
        <v>900</v>
      </c>
      <c r="J2206" s="5">
        <f t="shared" si="872"/>
        <v>100</v>
      </c>
      <c r="K2206" s="5">
        <f t="shared" si="873"/>
        <v>100</v>
      </c>
      <c r="L2206" s="5">
        <f t="shared" si="874"/>
        <v>100</v>
      </c>
      <c r="M2206" s="20"/>
    </row>
    <row r="2207" spans="1:13" s="7" customFormat="1" x14ac:dyDescent="0.25">
      <c r="A2207" s="73"/>
      <c r="B2207" s="71"/>
      <c r="C2207" s="72"/>
      <c r="D2207" s="68" t="s">
        <v>3</v>
      </c>
      <c r="E2207" s="1">
        <v>900</v>
      </c>
      <c r="F2207" s="1">
        <v>900</v>
      </c>
      <c r="G2207" s="1">
        <v>900</v>
      </c>
      <c r="H2207" s="1">
        <v>900</v>
      </c>
      <c r="I2207" s="1">
        <v>900</v>
      </c>
      <c r="J2207" s="5">
        <f t="shared" si="872"/>
        <v>100</v>
      </c>
      <c r="K2207" s="5">
        <f t="shared" si="873"/>
        <v>100</v>
      </c>
      <c r="L2207" s="5">
        <f t="shared" si="874"/>
        <v>100</v>
      </c>
      <c r="M2207" s="20"/>
    </row>
    <row r="2208" spans="1:13" s="7" customFormat="1" ht="30" x14ac:dyDescent="0.25">
      <c r="A2208" s="73"/>
      <c r="B2208" s="71"/>
      <c r="C2208" s="72"/>
      <c r="D2208" s="68" t="s">
        <v>759</v>
      </c>
      <c r="E2208" s="1"/>
      <c r="F2208" s="1"/>
      <c r="G2208" s="1"/>
      <c r="H2208" s="1"/>
      <c r="I2208" s="1"/>
      <c r="J2208" s="5"/>
      <c r="K2208" s="5"/>
      <c r="L2208" s="5"/>
      <c r="M2208" s="20"/>
    </row>
    <row r="2209" spans="1:13" s="7" customFormat="1" x14ac:dyDescent="0.25">
      <c r="A2209" s="73"/>
      <c r="B2209" s="71"/>
      <c r="C2209" s="72"/>
      <c r="D2209" s="68" t="s">
        <v>760</v>
      </c>
      <c r="E2209" s="1">
        <v>0</v>
      </c>
      <c r="F2209" s="1">
        <v>0</v>
      </c>
      <c r="G2209" s="1">
        <v>0</v>
      </c>
      <c r="H2209" s="42"/>
      <c r="I2209" s="42"/>
      <c r="J2209" s="5"/>
      <c r="K2209" s="5"/>
      <c r="L2209" s="5"/>
      <c r="M2209" s="20"/>
    </row>
    <row r="2210" spans="1:13" s="7" customFormat="1" ht="30" x14ac:dyDescent="0.25">
      <c r="A2210" s="73"/>
      <c r="B2210" s="71"/>
      <c r="C2210" s="72"/>
      <c r="D2210" s="68" t="s">
        <v>761</v>
      </c>
      <c r="E2210" s="1"/>
      <c r="F2210" s="1"/>
      <c r="G2210" s="1"/>
      <c r="H2210" s="42"/>
      <c r="I2210" s="42"/>
      <c r="J2210" s="5"/>
      <c r="K2210" s="5"/>
      <c r="L2210" s="5"/>
      <c r="M2210" s="20"/>
    </row>
    <row r="2211" spans="1:13" s="7" customFormat="1" x14ac:dyDescent="0.25">
      <c r="A2211" s="73"/>
      <c r="B2211" s="71"/>
      <c r="C2211" s="72"/>
      <c r="D2211" s="68" t="s">
        <v>9</v>
      </c>
      <c r="E2211" s="1">
        <v>0</v>
      </c>
      <c r="F2211" s="1">
        <v>0</v>
      </c>
      <c r="G2211" s="1">
        <v>0</v>
      </c>
      <c r="H2211" s="42"/>
      <c r="I2211" s="42"/>
      <c r="J2211" s="5"/>
      <c r="K2211" s="5"/>
      <c r="L2211" s="5"/>
      <c r="M2211" s="20"/>
    </row>
    <row r="2212" spans="1:13" s="7" customFormat="1" x14ac:dyDescent="0.25">
      <c r="A2212" s="73"/>
      <c r="B2212" s="71"/>
      <c r="C2212" s="72"/>
      <c r="D2212" s="68" t="s">
        <v>13</v>
      </c>
      <c r="E2212" s="1">
        <v>0</v>
      </c>
      <c r="F2212" s="1">
        <v>0</v>
      </c>
      <c r="G2212" s="1">
        <v>0</v>
      </c>
      <c r="H2212" s="42"/>
      <c r="I2212" s="42"/>
      <c r="J2212" s="5"/>
      <c r="K2212" s="5"/>
      <c r="L2212" s="5"/>
      <c r="M2212" s="20"/>
    </row>
    <row r="2213" spans="1:13" s="7" customFormat="1" ht="15" hidden="1" customHeight="1" x14ac:dyDescent="0.25">
      <c r="A2213" s="73" t="s">
        <v>529</v>
      </c>
      <c r="B2213" s="71" t="s">
        <v>530</v>
      </c>
      <c r="C2213" s="72" t="s">
        <v>216</v>
      </c>
      <c r="D2213" s="68" t="s">
        <v>2</v>
      </c>
      <c r="E2213" s="1">
        <f>E2214</f>
        <v>0</v>
      </c>
      <c r="F2213" s="1">
        <f>F2214</f>
        <v>0</v>
      </c>
      <c r="G2213" s="1">
        <f>G2214</f>
        <v>0</v>
      </c>
      <c r="H2213" s="42"/>
      <c r="I2213" s="42"/>
      <c r="J2213" s="5"/>
      <c r="K2213" s="5"/>
      <c r="L2213" s="5"/>
      <c r="M2213" s="20"/>
    </row>
    <row r="2214" spans="1:13" s="7" customFormat="1" ht="15" hidden="1" customHeight="1" x14ac:dyDescent="0.25">
      <c r="A2214" s="73"/>
      <c r="B2214" s="71"/>
      <c r="C2214" s="72"/>
      <c r="D2214" s="68" t="s">
        <v>3</v>
      </c>
      <c r="E2214" s="1"/>
      <c r="F2214" s="1"/>
      <c r="G2214" s="1"/>
      <c r="H2214" s="42"/>
      <c r="I2214" s="42"/>
      <c r="J2214" s="5"/>
      <c r="K2214" s="5"/>
      <c r="L2214" s="5"/>
      <c r="M2214" s="20"/>
    </row>
    <row r="2215" spans="1:13" s="7" customFormat="1" ht="30" hidden="1" customHeight="1" x14ac:dyDescent="0.25">
      <c r="A2215" s="73"/>
      <c r="B2215" s="71"/>
      <c r="C2215" s="72"/>
      <c r="D2215" s="68" t="s">
        <v>759</v>
      </c>
      <c r="E2215" s="1"/>
      <c r="F2215" s="1"/>
      <c r="G2215" s="1"/>
      <c r="H2215" s="42"/>
      <c r="I2215" s="42"/>
      <c r="J2215" s="5"/>
      <c r="K2215" s="5"/>
      <c r="L2215" s="5"/>
      <c r="M2215" s="20"/>
    </row>
    <row r="2216" spans="1:13" s="7" customFormat="1" ht="15" hidden="1" customHeight="1" x14ac:dyDescent="0.25">
      <c r="A2216" s="73"/>
      <c r="B2216" s="71"/>
      <c r="C2216" s="72"/>
      <c r="D2216" s="68" t="s">
        <v>760</v>
      </c>
      <c r="E2216" s="1">
        <v>0</v>
      </c>
      <c r="F2216" s="1">
        <v>0</v>
      </c>
      <c r="G2216" s="1">
        <v>0</v>
      </c>
      <c r="H2216" s="42"/>
      <c r="I2216" s="42"/>
      <c r="J2216" s="5"/>
      <c r="K2216" s="5"/>
      <c r="L2216" s="5"/>
      <c r="M2216" s="20"/>
    </row>
    <row r="2217" spans="1:13" s="7" customFormat="1" ht="30" hidden="1" customHeight="1" x14ac:dyDescent="0.25">
      <c r="A2217" s="73"/>
      <c r="B2217" s="71"/>
      <c r="C2217" s="72"/>
      <c r="D2217" s="68" t="s">
        <v>761</v>
      </c>
      <c r="E2217" s="1"/>
      <c r="F2217" s="1"/>
      <c r="G2217" s="1"/>
      <c r="H2217" s="42"/>
      <c r="I2217" s="42"/>
      <c r="J2217" s="5"/>
      <c r="K2217" s="5"/>
      <c r="L2217" s="5"/>
      <c r="M2217" s="20"/>
    </row>
    <row r="2218" spans="1:13" s="7" customFormat="1" ht="15" hidden="1" customHeight="1" x14ac:dyDescent="0.25">
      <c r="A2218" s="73"/>
      <c r="B2218" s="71"/>
      <c r="C2218" s="72"/>
      <c r="D2218" s="68" t="s">
        <v>9</v>
      </c>
      <c r="E2218" s="1">
        <v>0</v>
      </c>
      <c r="F2218" s="1">
        <v>0</v>
      </c>
      <c r="G2218" s="1">
        <v>0</v>
      </c>
      <c r="H2218" s="42"/>
      <c r="I2218" s="42"/>
      <c r="J2218" s="5"/>
      <c r="K2218" s="5"/>
      <c r="L2218" s="5"/>
      <c r="M2218" s="20"/>
    </row>
    <row r="2219" spans="1:13" s="7" customFormat="1" ht="15" hidden="1" customHeight="1" x14ac:dyDescent="0.25">
      <c r="A2219" s="73"/>
      <c r="B2219" s="71"/>
      <c r="C2219" s="72"/>
      <c r="D2219" s="68" t="s">
        <v>13</v>
      </c>
      <c r="E2219" s="1">
        <v>0</v>
      </c>
      <c r="F2219" s="1">
        <v>0</v>
      </c>
      <c r="G2219" s="1">
        <v>0</v>
      </c>
      <c r="H2219" s="42"/>
      <c r="I2219" s="42"/>
      <c r="J2219" s="5"/>
      <c r="K2219" s="5"/>
      <c r="L2219" s="5"/>
      <c r="M2219" s="20"/>
    </row>
    <row r="2220" spans="1:13" s="27" customFormat="1" hidden="1" x14ac:dyDescent="0.25">
      <c r="A2220" s="56"/>
      <c r="B2220" s="34"/>
      <c r="C2220" s="35"/>
      <c r="D2220" s="67"/>
      <c r="E2220" s="48"/>
      <c r="F2220" s="48"/>
      <c r="G2220" s="48"/>
      <c r="H2220" s="48"/>
      <c r="I2220" s="48"/>
      <c r="J2220" s="36"/>
      <c r="K2220" s="36"/>
      <c r="L2220" s="36"/>
      <c r="M2220" s="20"/>
    </row>
    <row r="2221" spans="1:13" s="27" customFormat="1" x14ac:dyDescent="0.25">
      <c r="A2221" s="56"/>
      <c r="B2221" s="95" t="s">
        <v>684</v>
      </c>
      <c r="C2221" s="96"/>
      <c r="D2221" s="96"/>
      <c r="E2221" s="96"/>
      <c r="F2221" s="96"/>
      <c r="G2221" s="96"/>
      <c r="H2221" s="96"/>
      <c r="I2221" s="96"/>
      <c r="J2221" s="96"/>
      <c r="K2221" s="96"/>
      <c r="L2221" s="96"/>
      <c r="M2221" s="20"/>
    </row>
    <row r="2222" spans="1:13" s="27" customFormat="1" ht="30" x14ac:dyDescent="0.25">
      <c r="A2222" s="56"/>
      <c r="B2222" s="87" t="s">
        <v>701</v>
      </c>
      <c r="C2222" s="57" t="s">
        <v>482</v>
      </c>
      <c r="D2222" s="9" t="s">
        <v>2</v>
      </c>
      <c r="E2222" s="41">
        <f>E2223+E2225+E2227+E2228</f>
        <v>4010.2</v>
      </c>
      <c r="F2222" s="41">
        <f t="shared" ref="F2222:I2222" si="881">F2223+F2225+F2227+F2228</f>
        <v>4010.2</v>
      </c>
      <c r="G2222" s="41">
        <f t="shared" si="881"/>
        <v>4010.2</v>
      </c>
      <c r="H2222" s="41">
        <f t="shared" si="881"/>
        <v>4010.2</v>
      </c>
      <c r="I2222" s="41">
        <f t="shared" si="881"/>
        <v>4010.2</v>
      </c>
      <c r="J2222" s="5">
        <f t="shared" ref="J2222:J2228" si="882">I2222/E2222*100</f>
        <v>100</v>
      </c>
      <c r="K2222" s="5">
        <f t="shared" ref="K2222:K2228" si="883">I2222/F2222*100</f>
        <v>100</v>
      </c>
      <c r="L2222" s="5">
        <f t="shared" ref="L2222:L2228" si="884">H2222/G2222*100</f>
        <v>100</v>
      </c>
      <c r="M2222" s="20"/>
    </row>
    <row r="2223" spans="1:13" s="27" customFormat="1" x14ac:dyDescent="0.25">
      <c r="A2223" s="56"/>
      <c r="B2223" s="88"/>
      <c r="C2223" s="58"/>
      <c r="D2223" s="9" t="s">
        <v>46</v>
      </c>
      <c r="E2223" s="41">
        <f>E2245+E2260+E2267+E2274+E2281</f>
        <v>1060.2</v>
      </c>
      <c r="F2223" s="41">
        <f t="shared" ref="F2223:I2223" si="885">F2245+F2260+F2267+F2274+F2281</f>
        <v>1060.2</v>
      </c>
      <c r="G2223" s="41">
        <f t="shared" si="885"/>
        <v>1060.2</v>
      </c>
      <c r="H2223" s="41">
        <f t="shared" si="885"/>
        <v>1060.2</v>
      </c>
      <c r="I2223" s="41">
        <f t="shared" si="885"/>
        <v>1060.2</v>
      </c>
      <c r="J2223" s="5">
        <f t="shared" si="882"/>
        <v>100</v>
      </c>
      <c r="K2223" s="5">
        <f t="shared" si="883"/>
        <v>100</v>
      </c>
      <c r="L2223" s="5">
        <f t="shared" si="884"/>
        <v>100</v>
      </c>
      <c r="M2223" s="20"/>
    </row>
    <row r="2224" spans="1:13" s="27" customFormat="1" ht="30" x14ac:dyDescent="0.25">
      <c r="A2224" s="56"/>
      <c r="B2224" s="88"/>
      <c r="C2224" s="58"/>
      <c r="D2224" s="68" t="s">
        <v>759</v>
      </c>
      <c r="E2224" s="41">
        <f t="shared" ref="E2224:I2224" si="886">E2246+E2261+E2268+E2275+E2282</f>
        <v>60.2</v>
      </c>
      <c r="F2224" s="41">
        <f t="shared" si="886"/>
        <v>60.2</v>
      </c>
      <c r="G2224" s="41">
        <f t="shared" si="886"/>
        <v>60.2</v>
      </c>
      <c r="H2224" s="41">
        <f t="shared" si="886"/>
        <v>60.2</v>
      </c>
      <c r="I2224" s="41">
        <f t="shared" si="886"/>
        <v>60.2</v>
      </c>
      <c r="J2224" s="5">
        <f t="shared" ref="J2224:J2226" si="887">I2224/E2224*100</f>
        <v>100</v>
      </c>
      <c r="K2224" s="5">
        <f t="shared" ref="K2224:K2226" si="888">I2224/F2224*100</f>
        <v>100</v>
      </c>
      <c r="L2224" s="5">
        <f t="shared" ref="L2224:L2226" si="889">H2224/G2224*100</f>
        <v>100</v>
      </c>
      <c r="M2224" s="20"/>
    </row>
    <row r="2225" spans="1:13" s="27" customFormat="1" x14ac:dyDescent="0.25">
      <c r="A2225" s="56"/>
      <c r="B2225" s="88"/>
      <c r="C2225" s="58"/>
      <c r="D2225" s="68" t="s">
        <v>760</v>
      </c>
      <c r="E2225" s="41">
        <f t="shared" ref="E2225:I2225" si="890">E2247+E2262+E2269+E2276+E2283</f>
        <v>2950</v>
      </c>
      <c r="F2225" s="41">
        <f t="shared" si="890"/>
        <v>2950</v>
      </c>
      <c r="G2225" s="41">
        <f t="shared" si="890"/>
        <v>2950</v>
      </c>
      <c r="H2225" s="41">
        <f t="shared" si="890"/>
        <v>2950</v>
      </c>
      <c r="I2225" s="41">
        <f t="shared" si="890"/>
        <v>2950</v>
      </c>
      <c r="J2225" s="5">
        <f t="shared" si="887"/>
        <v>100</v>
      </c>
      <c r="K2225" s="5">
        <f t="shared" si="888"/>
        <v>100</v>
      </c>
      <c r="L2225" s="5">
        <f t="shared" si="889"/>
        <v>100</v>
      </c>
      <c r="M2225" s="20"/>
    </row>
    <row r="2226" spans="1:13" s="27" customFormat="1" ht="30" x14ac:dyDescent="0.25">
      <c r="A2226" s="56"/>
      <c r="B2226" s="88"/>
      <c r="C2226" s="58"/>
      <c r="D2226" s="68" t="s">
        <v>761</v>
      </c>
      <c r="E2226" s="41">
        <f t="shared" ref="E2226:I2226" si="891">E2248+E2263+E2270+E2277+E2284</f>
        <v>2950</v>
      </c>
      <c r="F2226" s="41">
        <f t="shared" si="891"/>
        <v>2950</v>
      </c>
      <c r="G2226" s="41">
        <f t="shared" si="891"/>
        <v>2950</v>
      </c>
      <c r="H2226" s="41">
        <f t="shared" si="891"/>
        <v>2950</v>
      </c>
      <c r="I2226" s="41">
        <f t="shared" si="891"/>
        <v>2950</v>
      </c>
      <c r="J2226" s="5">
        <f t="shared" si="887"/>
        <v>100</v>
      </c>
      <c r="K2226" s="5">
        <f t="shared" si="888"/>
        <v>100</v>
      </c>
      <c r="L2226" s="5">
        <f t="shared" si="889"/>
        <v>100</v>
      </c>
      <c r="M2226" s="20"/>
    </row>
    <row r="2227" spans="1:13" s="27" customFormat="1" x14ac:dyDescent="0.25">
      <c r="A2227" s="56"/>
      <c r="B2227" s="88"/>
      <c r="C2227" s="58"/>
      <c r="D2227" s="9" t="s">
        <v>5</v>
      </c>
      <c r="E2227" s="41">
        <f t="shared" ref="E2227:I2228" si="892">E2249+E2264+E2271+E2278+E2285</f>
        <v>0</v>
      </c>
      <c r="F2227" s="41">
        <f t="shared" si="892"/>
        <v>0</v>
      </c>
      <c r="G2227" s="41">
        <f t="shared" si="892"/>
        <v>0</v>
      </c>
      <c r="H2227" s="41">
        <f t="shared" si="892"/>
        <v>0</v>
      </c>
      <c r="I2227" s="41">
        <f t="shared" si="892"/>
        <v>0</v>
      </c>
      <c r="J2227" s="5" t="e">
        <f t="shared" si="882"/>
        <v>#DIV/0!</v>
      </c>
      <c r="K2227" s="5" t="e">
        <f t="shared" si="883"/>
        <v>#DIV/0!</v>
      </c>
      <c r="L2227" s="5" t="e">
        <f t="shared" si="884"/>
        <v>#DIV/0!</v>
      </c>
      <c r="M2227" s="20"/>
    </row>
    <row r="2228" spans="1:13" s="27" customFormat="1" x14ac:dyDescent="0.25">
      <c r="A2228" s="56"/>
      <c r="B2228" s="89"/>
      <c r="C2228" s="58"/>
      <c r="D2228" s="9" t="s">
        <v>138</v>
      </c>
      <c r="E2228" s="41">
        <f t="shared" si="892"/>
        <v>0</v>
      </c>
      <c r="F2228" s="41">
        <f t="shared" si="892"/>
        <v>0</v>
      </c>
      <c r="G2228" s="41">
        <f t="shared" si="892"/>
        <v>0</v>
      </c>
      <c r="H2228" s="41">
        <f t="shared" si="892"/>
        <v>0</v>
      </c>
      <c r="I2228" s="41">
        <f t="shared" si="892"/>
        <v>0</v>
      </c>
      <c r="J2228" s="5" t="e">
        <f t="shared" si="882"/>
        <v>#DIV/0!</v>
      </c>
      <c r="K2228" s="5" t="e">
        <f t="shared" si="883"/>
        <v>#DIV/0!</v>
      </c>
      <c r="L2228" s="5" t="e">
        <f t="shared" si="884"/>
        <v>#DIV/0!</v>
      </c>
      <c r="M2228" s="20"/>
    </row>
    <row r="2229" spans="1:13" s="27" customFormat="1" x14ac:dyDescent="0.25">
      <c r="A2229" s="56"/>
      <c r="B2229" s="21"/>
      <c r="C2229" s="22"/>
      <c r="D2229" s="9"/>
      <c r="E2229" s="41"/>
      <c r="F2229" s="41"/>
      <c r="G2229" s="41"/>
      <c r="H2229" s="41"/>
      <c r="I2229" s="41"/>
      <c r="J2229" s="23"/>
      <c r="K2229" s="23"/>
      <c r="L2229" s="23"/>
      <c r="M2229" s="20"/>
    </row>
    <row r="2230" spans="1:13" s="27" customFormat="1" hidden="1" x14ac:dyDescent="0.25">
      <c r="A2230" s="56"/>
      <c r="B2230" s="75" t="s">
        <v>702</v>
      </c>
      <c r="C2230" s="75" t="s">
        <v>482</v>
      </c>
      <c r="D2230" s="9" t="s">
        <v>2</v>
      </c>
      <c r="E2230" s="41">
        <f t="shared" ref="E2230:E2265" si="893">SUM(F2230:L2230)</f>
        <v>0</v>
      </c>
      <c r="F2230" s="41">
        <v>0</v>
      </c>
      <c r="G2230" s="41">
        <v>0</v>
      </c>
      <c r="H2230" s="41">
        <v>0</v>
      </c>
      <c r="I2230" s="41">
        <v>0</v>
      </c>
      <c r="J2230" s="23">
        <v>0</v>
      </c>
      <c r="K2230" s="23">
        <v>0</v>
      </c>
      <c r="L2230" s="23">
        <v>0</v>
      </c>
      <c r="M2230" s="20"/>
    </row>
    <row r="2231" spans="1:13" s="27" customFormat="1" hidden="1" x14ac:dyDescent="0.25">
      <c r="A2231" s="56"/>
      <c r="B2231" s="76"/>
      <c r="C2231" s="76"/>
      <c r="D2231" s="9" t="s">
        <v>46</v>
      </c>
      <c r="E2231" s="41">
        <f t="shared" si="893"/>
        <v>0</v>
      </c>
      <c r="F2231" s="41">
        <v>0</v>
      </c>
      <c r="G2231" s="41">
        <v>0</v>
      </c>
      <c r="H2231" s="41">
        <v>0</v>
      </c>
      <c r="I2231" s="41">
        <v>0</v>
      </c>
      <c r="J2231" s="23">
        <v>0</v>
      </c>
      <c r="K2231" s="23">
        <v>0</v>
      </c>
      <c r="L2231" s="23">
        <v>0</v>
      </c>
      <c r="M2231" s="20"/>
    </row>
    <row r="2232" spans="1:13" s="27" customFormat="1" ht="30" hidden="1" x14ac:dyDescent="0.25">
      <c r="A2232" s="56"/>
      <c r="B2232" s="76"/>
      <c r="C2232" s="76"/>
      <c r="D2232" s="68" t="s">
        <v>759</v>
      </c>
      <c r="E2232" s="41"/>
      <c r="F2232" s="41"/>
      <c r="G2232" s="41"/>
      <c r="H2232" s="41"/>
      <c r="I2232" s="41"/>
      <c r="J2232" s="23"/>
      <c r="K2232" s="23"/>
      <c r="L2232" s="23"/>
      <c r="M2232" s="20"/>
    </row>
    <row r="2233" spans="1:13" s="27" customFormat="1" hidden="1" x14ac:dyDescent="0.25">
      <c r="A2233" s="56"/>
      <c r="B2233" s="76"/>
      <c r="C2233" s="76"/>
      <c r="D2233" s="68" t="s">
        <v>760</v>
      </c>
      <c r="E2233" s="41">
        <f t="shared" si="893"/>
        <v>0</v>
      </c>
      <c r="F2233" s="41">
        <v>0</v>
      </c>
      <c r="G2233" s="41">
        <v>0</v>
      </c>
      <c r="H2233" s="41">
        <v>0</v>
      </c>
      <c r="I2233" s="41">
        <v>0</v>
      </c>
      <c r="J2233" s="23">
        <v>0</v>
      </c>
      <c r="K2233" s="23">
        <v>0</v>
      </c>
      <c r="L2233" s="23">
        <v>0</v>
      </c>
      <c r="M2233" s="20"/>
    </row>
    <row r="2234" spans="1:13" s="27" customFormat="1" ht="30" hidden="1" x14ac:dyDescent="0.25">
      <c r="A2234" s="56"/>
      <c r="B2234" s="76"/>
      <c r="C2234" s="76"/>
      <c r="D2234" s="68" t="s">
        <v>761</v>
      </c>
      <c r="E2234" s="41">
        <f t="shared" si="893"/>
        <v>0</v>
      </c>
      <c r="F2234" s="41">
        <v>0</v>
      </c>
      <c r="G2234" s="41">
        <v>0</v>
      </c>
      <c r="H2234" s="41">
        <v>0</v>
      </c>
      <c r="I2234" s="41">
        <v>0</v>
      </c>
      <c r="J2234" s="23">
        <v>0</v>
      </c>
      <c r="K2234" s="23">
        <v>0</v>
      </c>
      <c r="L2234" s="23">
        <v>0</v>
      </c>
      <c r="M2234" s="20"/>
    </row>
    <row r="2235" spans="1:13" s="27" customFormat="1" hidden="1" x14ac:dyDescent="0.25">
      <c r="A2235" s="56"/>
      <c r="B2235" s="77"/>
      <c r="C2235" s="77"/>
      <c r="D2235" s="9" t="s">
        <v>138</v>
      </c>
      <c r="E2235" s="41">
        <f t="shared" si="893"/>
        <v>0</v>
      </c>
      <c r="F2235" s="41">
        <v>0</v>
      </c>
      <c r="G2235" s="41">
        <v>0</v>
      </c>
      <c r="H2235" s="41">
        <v>0</v>
      </c>
      <c r="I2235" s="41">
        <v>0</v>
      </c>
      <c r="J2235" s="23">
        <v>0</v>
      </c>
      <c r="K2235" s="23">
        <v>0</v>
      </c>
      <c r="L2235" s="23">
        <v>0</v>
      </c>
      <c r="M2235" s="20"/>
    </row>
    <row r="2236" spans="1:13" s="27" customFormat="1" hidden="1" x14ac:dyDescent="0.25">
      <c r="A2236" s="56"/>
      <c r="B2236" s="22"/>
      <c r="C2236" s="22"/>
      <c r="D2236" s="9"/>
      <c r="E2236" s="41">
        <f t="shared" si="893"/>
        <v>0</v>
      </c>
      <c r="F2236" s="41"/>
      <c r="G2236" s="41"/>
      <c r="H2236" s="41"/>
      <c r="I2236" s="41"/>
      <c r="J2236" s="23"/>
      <c r="K2236" s="23"/>
      <c r="L2236" s="23"/>
      <c r="M2236" s="20"/>
    </row>
    <row r="2237" spans="1:13" s="27" customFormat="1" hidden="1" x14ac:dyDescent="0.25">
      <c r="A2237" s="56"/>
      <c r="B2237" s="75" t="s">
        <v>703</v>
      </c>
      <c r="C2237" s="75" t="s">
        <v>178</v>
      </c>
      <c r="D2237" s="9" t="s">
        <v>2</v>
      </c>
      <c r="E2237" s="41">
        <f t="shared" si="893"/>
        <v>0</v>
      </c>
      <c r="F2237" s="41">
        <v>0</v>
      </c>
      <c r="G2237" s="41">
        <v>0</v>
      </c>
      <c r="H2237" s="41">
        <v>0</v>
      </c>
      <c r="I2237" s="41">
        <v>0</v>
      </c>
      <c r="J2237" s="23">
        <v>0</v>
      </c>
      <c r="K2237" s="23">
        <v>0</v>
      </c>
      <c r="L2237" s="23">
        <v>0</v>
      </c>
      <c r="M2237" s="20"/>
    </row>
    <row r="2238" spans="1:13" s="27" customFormat="1" hidden="1" x14ac:dyDescent="0.25">
      <c r="A2238" s="56"/>
      <c r="B2238" s="76"/>
      <c r="C2238" s="76"/>
      <c r="D2238" s="9" t="s">
        <v>46</v>
      </c>
      <c r="E2238" s="41">
        <f t="shared" si="893"/>
        <v>0</v>
      </c>
      <c r="F2238" s="41">
        <v>0</v>
      </c>
      <c r="G2238" s="41">
        <v>0</v>
      </c>
      <c r="H2238" s="41">
        <v>0</v>
      </c>
      <c r="I2238" s="41">
        <v>0</v>
      </c>
      <c r="J2238" s="23">
        <v>0</v>
      </c>
      <c r="K2238" s="23">
        <v>0</v>
      </c>
      <c r="L2238" s="23">
        <v>0</v>
      </c>
      <c r="M2238" s="20"/>
    </row>
    <row r="2239" spans="1:13" s="27" customFormat="1" ht="30" hidden="1" x14ac:dyDescent="0.25">
      <c r="A2239" s="56"/>
      <c r="B2239" s="76"/>
      <c r="C2239" s="76"/>
      <c r="D2239" s="68" t="s">
        <v>759</v>
      </c>
      <c r="E2239" s="41"/>
      <c r="F2239" s="41"/>
      <c r="G2239" s="41"/>
      <c r="H2239" s="41"/>
      <c r="I2239" s="41"/>
      <c r="J2239" s="23"/>
      <c r="K2239" s="23"/>
      <c r="L2239" s="23"/>
      <c r="M2239" s="20"/>
    </row>
    <row r="2240" spans="1:13" s="27" customFormat="1" hidden="1" x14ac:dyDescent="0.25">
      <c r="A2240" s="56"/>
      <c r="B2240" s="76"/>
      <c r="C2240" s="76"/>
      <c r="D2240" s="68" t="s">
        <v>760</v>
      </c>
      <c r="E2240" s="41">
        <f t="shared" si="893"/>
        <v>0</v>
      </c>
      <c r="F2240" s="41">
        <v>0</v>
      </c>
      <c r="G2240" s="41">
        <v>0</v>
      </c>
      <c r="H2240" s="41">
        <v>0</v>
      </c>
      <c r="I2240" s="41">
        <v>0</v>
      </c>
      <c r="J2240" s="23">
        <v>0</v>
      </c>
      <c r="K2240" s="23">
        <v>0</v>
      </c>
      <c r="L2240" s="23">
        <v>0</v>
      </c>
      <c r="M2240" s="20"/>
    </row>
    <row r="2241" spans="1:13" s="27" customFormat="1" ht="30" hidden="1" x14ac:dyDescent="0.25">
      <c r="A2241" s="56"/>
      <c r="B2241" s="76"/>
      <c r="C2241" s="76"/>
      <c r="D2241" s="68" t="s">
        <v>761</v>
      </c>
      <c r="E2241" s="41"/>
      <c r="F2241" s="41"/>
      <c r="G2241" s="41"/>
      <c r="H2241" s="41"/>
      <c r="I2241" s="41"/>
      <c r="J2241" s="23"/>
      <c r="K2241" s="23"/>
      <c r="L2241" s="23"/>
      <c r="M2241" s="20"/>
    </row>
    <row r="2242" spans="1:13" s="27" customFormat="1" hidden="1" x14ac:dyDescent="0.25">
      <c r="A2242" s="56"/>
      <c r="B2242" s="76"/>
      <c r="C2242" s="76"/>
      <c r="D2242" s="9" t="s">
        <v>5</v>
      </c>
      <c r="E2242" s="41">
        <f t="shared" si="893"/>
        <v>0</v>
      </c>
      <c r="F2242" s="41">
        <v>0</v>
      </c>
      <c r="G2242" s="41">
        <v>0</v>
      </c>
      <c r="H2242" s="41">
        <v>0</v>
      </c>
      <c r="I2242" s="41">
        <v>0</v>
      </c>
      <c r="J2242" s="23">
        <v>0</v>
      </c>
      <c r="K2242" s="23">
        <v>0</v>
      </c>
      <c r="L2242" s="23">
        <v>0</v>
      </c>
      <c r="M2242" s="20"/>
    </row>
    <row r="2243" spans="1:13" s="27" customFormat="1" hidden="1" x14ac:dyDescent="0.25">
      <c r="A2243" s="56"/>
      <c r="B2243" s="77"/>
      <c r="C2243" s="77"/>
      <c r="D2243" s="9" t="s">
        <v>138</v>
      </c>
      <c r="E2243" s="41">
        <f t="shared" si="893"/>
        <v>0</v>
      </c>
      <c r="F2243" s="41">
        <v>0</v>
      </c>
      <c r="G2243" s="41">
        <v>0</v>
      </c>
      <c r="H2243" s="41">
        <v>0</v>
      </c>
      <c r="I2243" s="41">
        <v>0</v>
      </c>
      <c r="J2243" s="23">
        <v>0</v>
      </c>
      <c r="K2243" s="23">
        <v>0</v>
      </c>
      <c r="L2243" s="23">
        <v>0</v>
      </c>
      <c r="M2243" s="20"/>
    </row>
    <row r="2244" spans="1:13" s="7" customFormat="1" x14ac:dyDescent="0.25">
      <c r="A2244" s="91" t="s">
        <v>531</v>
      </c>
      <c r="B2244" s="71" t="s">
        <v>532</v>
      </c>
      <c r="C2244" s="72" t="s">
        <v>216</v>
      </c>
      <c r="D2244" s="68" t="s">
        <v>2</v>
      </c>
      <c r="E2244" s="1">
        <f>E2245+E2247+E2249+E2250</f>
        <v>800</v>
      </c>
      <c r="F2244" s="1">
        <f>F2245+F2247+F2249+F2250</f>
        <v>800</v>
      </c>
      <c r="G2244" s="1">
        <f>G2245+G2247+G2249+G2250</f>
        <v>800</v>
      </c>
      <c r="H2244" s="1">
        <f t="shared" ref="H2244:I2244" si="894">H2245+H2247+H2249+H2250</f>
        <v>800</v>
      </c>
      <c r="I2244" s="1">
        <f t="shared" si="894"/>
        <v>800</v>
      </c>
      <c r="J2244" s="5">
        <f t="shared" ref="J2244:J2245" si="895">I2244/E2244*100</f>
        <v>100</v>
      </c>
      <c r="K2244" s="5">
        <f t="shared" ref="K2244:K2245" si="896">I2244/F2244*100</f>
        <v>100</v>
      </c>
      <c r="L2244" s="5">
        <f t="shared" ref="L2244:L2245" si="897">H2244/G2244*100</f>
        <v>100</v>
      </c>
      <c r="M2244" s="20"/>
    </row>
    <row r="2245" spans="1:13" s="7" customFormat="1" x14ac:dyDescent="0.25">
      <c r="A2245" s="91"/>
      <c r="B2245" s="71"/>
      <c r="C2245" s="72"/>
      <c r="D2245" s="68" t="s">
        <v>3</v>
      </c>
      <c r="E2245" s="1">
        <v>800</v>
      </c>
      <c r="F2245" s="1">
        <v>800</v>
      </c>
      <c r="G2245" s="1">
        <v>800</v>
      </c>
      <c r="H2245" s="1">
        <v>800</v>
      </c>
      <c r="I2245" s="1">
        <v>800</v>
      </c>
      <c r="J2245" s="5">
        <f t="shared" si="895"/>
        <v>100</v>
      </c>
      <c r="K2245" s="5">
        <f t="shared" si="896"/>
        <v>100</v>
      </c>
      <c r="L2245" s="5">
        <f t="shared" si="897"/>
        <v>100</v>
      </c>
      <c r="M2245" s="20"/>
    </row>
    <row r="2246" spans="1:13" s="7" customFormat="1" ht="30" x14ac:dyDescent="0.25">
      <c r="A2246" s="91"/>
      <c r="B2246" s="71"/>
      <c r="C2246" s="72"/>
      <c r="D2246" s="68" t="s">
        <v>759</v>
      </c>
      <c r="E2246" s="1"/>
      <c r="F2246" s="1"/>
      <c r="G2246" s="1"/>
      <c r="H2246" s="1"/>
      <c r="I2246" s="1"/>
      <c r="J2246" s="5"/>
      <c r="K2246" s="5"/>
      <c r="L2246" s="5"/>
      <c r="M2246" s="20"/>
    </row>
    <row r="2247" spans="1:13" s="7" customFormat="1" x14ac:dyDescent="0.25">
      <c r="A2247" s="91"/>
      <c r="B2247" s="71"/>
      <c r="C2247" s="72"/>
      <c r="D2247" s="68" t="s">
        <v>760</v>
      </c>
      <c r="E2247" s="1">
        <v>0</v>
      </c>
      <c r="F2247" s="1">
        <v>0</v>
      </c>
      <c r="G2247" s="1">
        <v>0</v>
      </c>
      <c r="H2247" s="1"/>
      <c r="I2247" s="1"/>
      <c r="J2247" s="5"/>
      <c r="K2247" s="5"/>
      <c r="L2247" s="5"/>
      <c r="M2247" s="20"/>
    </row>
    <row r="2248" spans="1:13" s="7" customFormat="1" ht="30" x14ac:dyDescent="0.25">
      <c r="A2248" s="91"/>
      <c r="B2248" s="71"/>
      <c r="C2248" s="72"/>
      <c r="D2248" s="68" t="s">
        <v>761</v>
      </c>
      <c r="E2248" s="1"/>
      <c r="F2248" s="1"/>
      <c r="G2248" s="1"/>
      <c r="H2248" s="1"/>
      <c r="I2248" s="1"/>
      <c r="J2248" s="5"/>
      <c r="K2248" s="5"/>
      <c r="L2248" s="5"/>
      <c r="M2248" s="20"/>
    </row>
    <row r="2249" spans="1:13" s="7" customFormat="1" x14ac:dyDescent="0.25">
      <c r="A2249" s="91"/>
      <c r="B2249" s="71"/>
      <c r="C2249" s="72"/>
      <c r="D2249" s="68" t="s">
        <v>9</v>
      </c>
      <c r="E2249" s="1">
        <v>0</v>
      </c>
      <c r="F2249" s="1">
        <v>0</v>
      </c>
      <c r="G2249" s="1">
        <v>0</v>
      </c>
      <c r="H2249" s="1"/>
      <c r="I2249" s="1"/>
      <c r="J2249" s="5"/>
      <c r="K2249" s="5"/>
      <c r="L2249" s="5"/>
      <c r="M2249" s="20"/>
    </row>
    <row r="2250" spans="1:13" s="7" customFormat="1" x14ac:dyDescent="0.25">
      <c r="A2250" s="91"/>
      <c r="B2250" s="71"/>
      <c r="C2250" s="72"/>
      <c r="D2250" s="68" t="s">
        <v>13</v>
      </c>
      <c r="E2250" s="1">
        <v>0</v>
      </c>
      <c r="F2250" s="1">
        <v>0</v>
      </c>
      <c r="G2250" s="1">
        <v>0</v>
      </c>
      <c r="H2250" s="1"/>
      <c r="I2250" s="1"/>
      <c r="J2250" s="5"/>
      <c r="K2250" s="5"/>
      <c r="L2250" s="5"/>
      <c r="M2250" s="20"/>
    </row>
    <row r="2251" spans="1:13" s="27" customFormat="1" x14ac:dyDescent="0.25">
      <c r="A2251" s="56"/>
      <c r="B2251" s="22"/>
      <c r="C2251" s="22"/>
      <c r="D2251" s="9"/>
      <c r="E2251" s="41">
        <f t="shared" si="893"/>
        <v>0</v>
      </c>
      <c r="F2251" s="41"/>
      <c r="G2251" s="41"/>
      <c r="H2251" s="41"/>
      <c r="I2251" s="41"/>
      <c r="J2251" s="23"/>
      <c r="K2251" s="23"/>
      <c r="L2251" s="23"/>
      <c r="M2251" s="20"/>
    </row>
    <row r="2252" spans="1:13" s="27" customFormat="1" hidden="1" x14ac:dyDescent="0.25">
      <c r="A2252" s="56"/>
      <c r="B2252" s="75" t="s">
        <v>704</v>
      </c>
      <c r="C2252" s="75" t="s">
        <v>178</v>
      </c>
      <c r="D2252" s="9" t="s">
        <v>2</v>
      </c>
      <c r="E2252" s="41">
        <f t="shared" si="893"/>
        <v>0</v>
      </c>
      <c r="F2252" s="41">
        <v>0</v>
      </c>
      <c r="G2252" s="41">
        <v>0</v>
      </c>
      <c r="H2252" s="41">
        <v>0</v>
      </c>
      <c r="I2252" s="41">
        <v>0</v>
      </c>
      <c r="J2252" s="23">
        <v>0</v>
      </c>
      <c r="K2252" s="23">
        <v>0</v>
      </c>
      <c r="L2252" s="23">
        <v>0</v>
      </c>
      <c r="M2252" s="20"/>
    </row>
    <row r="2253" spans="1:13" s="27" customFormat="1" hidden="1" x14ac:dyDescent="0.25">
      <c r="A2253" s="56"/>
      <c r="B2253" s="76"/>
      <c r="C2253" s="76"/>
      <c r="D2253" s="9" t="s">
        <v>46</v>
      </c>
      <c r="E2253" s="41">
        <f t="shared" si="893"/>
        <v>0</v>
      </c>
      <c r="F2253" s="41">
        <v>0</v>
      </c>
      <c r="G2253" s="41">
        <v>0</v>
      </c>
      <c r="H2253" s="41">
        <v>0</v>
      </c>
      <c r="I2253" s="41">
        <v>0</v>
      </c>
      <c r="J2253" s="23">
        <v>0</v>
      </c>
      <c r="K2253" s="23">
        <v>0</v>
      </c>
      <c r="L2253" s="23">
        <v>0</v>
      </c>
      <c r="M2253" s="20"/>
    </row>
    <row r="2254" spans="1:13" s="27" customFormat="1" ht="30" hidden="1" x14ac:dyDescent="0.25">
      <c r="A2254" s="56"/>
      <c r="B2254" s="76"/>
      <c r="C2254" s="76"/>
      <c r="D2254" s="68" t="s">
        <v>759</v>
      </c>
      <c r="E2254" s="41"/>
      <c r="F2254" s="41"/>
      <c r="G2254" s="41"/>
      <c r="H2254" s="41"/>
      <c r="I2254" s="41"/>
      <c r="J2254" s="23"/>
      <c r="K2254" s="23"/>
      <c r="L2254" s="23"/>
      <c r="M2254" s="20"/>
    </row>
    <row r="2255" spans="1:13" s="27" customFormat="1" hidden="1" x14ac:dyDescent="0.25">
      <c r="A2255" s="56"/>
      <c r="B2255" s="76"/>
      <c r="C2255" s="76"/>
      <c r="D2255" s="68" t="s">
        <v>760</v>
      </c>
      <c r="E2255" s="41">
        <f t="shared" si="893"/>
        <v>0</v>
      </c>
      <c r="F2255" s="41">
        <v>0</v>
      </c>
      <c r="G2255" s="41">
        <v>0</v>
      </c>
      <c r="H2255" s="41">
        <v>0</v>
      </c>
      <c r="I2255" s="41">
        <v>0</v>
      </c>
      <c r="J2255" s="23">
        <v>0</v>
      </c>
      <c r="K2255" s="23">
        <v>0</v>
      </c>
      <c r="L2255" s="23">
        <v>0</v>
      </c>
      <c r="M2255" s="20"/>
    </row>
    <row r="2256" spans="1:13" s="27" customFormat="1" ht="30" hidden="1" x14ac:dyDescent="0.25">
      <c r="A2256" s="56"/>
      <c r="B2256" s="76"/>
      <c r="C2256" s="76"/>
      <c r="D2256" s="68" t="s">
        <v>761</v>
      </c>
      <c r="E2256" s="41"/>
      <c r="F2256" s="41"/>
      <c r="G2256" s="41"/>
      <c r="H2256" s="41"/>
      <c r="I2256" s="41"/>
      <c r="J2256" s="23"/>
      <c r="K2256" s="23"/>
      <c r="L2256" s="23"/>
      <c r="M2256" s="20"/>
    </row>
    <row r="2257" spans="1:13" s="27" customFormat="1" hidden="1" x14ac:dyDescent="0.25">
      <c r="A2257" s="56"/>
      <c r="B2257" s="76"/>
      <c r="C2257" s="76"/>
      <c r="D2257" s="9" t="s">
        <v>5</v>
      </c>
      <c r="E2257" s="41">
        <f t="shared" si="893"/>
        <v>0</v>
      </c>
      <c r="F2257" s="41">
        <v>0</v>
      </c>
      <c r="G2257" s="41">
        <v>0</v>
      </c>
      <c r="H2257" s="41">
        <v>0</v>
      </c>
      <c r="I2257" s="41">
        <v>0</v>
      </c>
      <c r="J2257" s="23">
        <v>0</v>
      </c>
      <c r="K2257" s="23">
        <v>0</v>
      </c>
      <c r="L2257" s="23">
        <v>0</v>
      </c>
      <c r="M2257" s="20"/>
    </row>
    <row r="2258" spans="1:13" s="27" customFormat="1" hidden="1" x14ac:dyDescent="0.25">
      <c r="A2258" s="56"/>
      <c r="B2258" s="77"/>
      <c r="C2258" s="77"/>
      <c r="D2258" s="9" t="s">
        <v>138</v>
      </c>
      <c r="E2258" s="41">
        <f t="shared" si="893"/>
        <v>0</v>
      </c>
      <c r="F2258" s="41">
        <v>0</v>
      </c>
      <c r="G2258" s="41">
        <v>0</v>
      </c>
      <c r="H2258" s="41">
        <v>0</v>
      </c>
      <c r="I2258" s="41">
        <v>0</v>
      </c>
      <c r="J2258" s="23">
        <v>0</v>
      </c>
      <c r="K2258" s="23">
        <v>0</v>
      </c>
      <c r="L2258" s="23">
        <v>0</v>
      </c>
      <c r="M2258" s="20"/>
    </row>
    <row r="2259" spans="1:13" s="27" customFormat="1" hidden="1" x14ac:dyDescent="0.25">
      <c r="A2259" s="56"/>
      <c r="B2259" s="75" t="s">
        <v>705</v>
      </c>
      <c r="C2259" s="75" t="s">
        <v>482</v>
      </c>
      <c r="D2259" s="9" t="s">
        <v>2</v>
      </c>
      <c r="E2259" s="41">
        <v>0</v>
      </c>
      <c r="F2259" s="41">
        <v>0</v>
      </c>
      <c r="G2259" s="41">
        <v>0</v>
      </c>
      <c r="H2259" s="41">
        <v>0</v>
      </c>
      <c r="I2259" s="41">
        <v>0</v>
      </c>
      <c r="J2259" s="23">
        <v>0</v>
      </c>
      <c r="K2259" s="23"/>
      <c r="L2259" s="23">
        <v>0</v>
      </c>
      <c r="M2259" s="20"/>
    </row>
    <row r="2260" spans="1:13" s="27" customFormat="1" hidden="1" x14ac:dyDescent="0.25">
      <c r="A2260" s="56"/>
      <c r="B2260" s="76"/>
      <c r="C2260" s="76"/>
      <c r="D2260" s="9" t="s">
        <v>46</v>
      </c>
      <c r="E2260" s="41">
        <v>0</v>
      </c>
      <c r="F2260" s="41">
        <v>0</v>
      </c>
      <c r="G2260" s="41">
        <v>0</v>
      </c>
      <c r="H2260" s="41">
        <v>0</v>
      </c>
      <c r="I2260" s="41">
        <v>0</v>
      </c>
      <c r="J2260" s="23">
        <v>0</v>
      </c>
      <c r="K2260" s="23"/>
      <c r="L2260" s="23">
        <v>0</v>
      </c>
      <c r="M2260" s="20"/>
    </row>
    <row r="2261" spans="1:13" s="27" customFormat="1" ht="30" hidden="1" x14ac:dyDescent="0.25">
      <c r="A2261" s="56"/>
      <c r="B2261" s="76"/>
      <c r="C2261" s="76"/>
      <c r="D2261" s="68" t="s">
        <v>759</v>
      </c>
      <c r="E2261" s="41"/>
      <c r="F2261" s="41"/>
      <c r="G2261" s="41"/>
      <c r="H2261" s="41"/>
      <c r="I2261" s="41"/>
      <c r="J2261" s="23"/>
      <c r="K2261" s="23"/>
      <c r="L2261" s="23"/>
      <c r="M2261" s="20"/>
    </row>
    <row r="2262" spans="1:13" s="27" customFormat="1" hidden="1" x14ac:dyDescent="0.25">
      <c r="A2262" s="56"/>
      <c r="B2262" s="76"/>
      <c r="C2262" s="76"/>
      <c r="D2262" s="68" t="s">
        <v>760</v>
      </c>
      <c r="E2262" s="41">
        <f t="shared" si="893"/>
        <v>0</v>
      </c>
      <c r="F2262" s="41">
        <v>0</v>
      </c>
      <c r="G2262" s="41">
        <v>0</v>
      </c>
      <c r="H2262" s="41">
        <v>0</v>
      </c>
      <c r="I2262" s="41">
        <v>0</v>
      </c>
      <c r="J2262" s="23">
        <v>0</v>
      </c>
      <c r="K2262" s="23">
        <v>0</v>
      </c>
      <c r="L2262" s="23">
        <v>0</v>
      </c>
      <c r="M2262" s="20"/>
    </row>
    <row r="2263" spans="1:13" s="27" customFormat="1" ht="30" hidden="1" x14ac:dyDescent="0.25">
      <c r="A2263" s="56"/>
      <c r="B2263" s="76"/>
      <c r="C2263" s="76"/>
      <c r="D2263" s="68" t="s">
        <v>761</v>
      </c>
      <c r="E2263" s="41"/>
      <c r="F2263" s="41"/>
      <c r="G2263" s="41"/>
      <c r="H2263" s="41"/>
      <c r="I2263" s="41"/>
      <c r="J2263" s="23"/>
      <c r="K2263" s="23"/>
      <c r="L2263" s="23"/>
      <c r="M2263" s="20"/>
    </row>
    <row r="2264" spans="1:13" s="27" customFormat="1" hidden="1" x14ac:dyDescent="0.25">
      <c r="A2264" s="56"/>
      <c r="B2264" s="76"/>
      <c r="C2264" s="76"/>
      <c r="D2264" s="9" t="s">
        <v>5</v>
      </c>
      <c r="E2264" s="41">
        <f t="shared" si="893"/>
        <v>0</v>
      </c>
      <c r="F2264" s="41">
        <v>0</v>
      </c>
      <c r="G2264" s="41">
        <v>0</v>
      </c>
      <c r="H2264" s="41">
        <v>0</v>
      </c>
      <c r="I2264" s="41">
        <v>0</v>
      </c>
      <c r="J2264" s="23">
        <v>0</v>
      </c>
      <c r="K2264" s="23">
        <v>0</v>
      </c>
      <c r="L2264" s="23">
        <v>0</v>
      </c>
      <c r="M2264" s="20"/>
    </row>
    <row r="2265" spans="1:13" s="27" customFormat="1" hidden="1" x14ac:dyDescent="0.25">
      <c r="A2265" s="56"/>
      <c r="B2265" s="77"/>
      <c r="C2265" s="77"/>
      <c r="D2265" s="9" t="s">
        <v>138</v>
      </c>
      <c r="E2265" s="41">
        <f t="shared" si="893"/>
        <v>0</v>
      </c>
      <c r="F2265" s="41">
        <v>0</v>
      </c>
      <c r="G2265" s="41">
        <v>0</v>
      </c>
      <c r="H2265" s="41">
        <v>0</v>
      </c>
      <c r="I2265" s="41">
        <v>0</v>
      </c>
      <c r="J2265" s="23">
        <v>0</v>
      </c>
      <c r="K2265" s="23">
        <v>0</v>
      </c>
      <c r="L2265" s="23">
        <v>0</v>
      </c>
      <c r="M2265" s="20"/>
    </row>
    <row r="2266" spans="1:13" s="7" customFormat="1" x14ac:dyDescent="0.25">
      <c r="A2266" s="91" t="s">
        <v>533</v>
      </c>
      <c r="B2266" s="71" t="s">
        <v>534</v>
      </c>
      <c r="C2266" s="94" t="s">
        <v>482</v>
      </c>
      <c r="D2266" s="68" t="s">
        <v>2</v>
      </c>
      <c r="E2266" s="1">
        <f>E2267+E2269+E2271+E2272</f>
        <v>200</v>
      </c>
      <c r="F2266" s="1">
        <f>F2267+F2269+F2271+F2272</f>
        <v>200</v>
      </c>
      <c r="G2266" s="1">
        <f>G2267+G2269+G2271+G2272</f>
        <v>200</v>
      </c>
      <c r="H2266" s="1">
        <f t="shared" ref="H2266:I2266" si="898">H2267+H2269+H2271+H2272</f>
        <v>200</v>
      </c>
      <c r="I2266" s="1">
        <f t="shared" si="898"/>
        <v>200</v>
      </c>
      <c r="J2266" s="5">
        <f t="shared" ref="J2266:J2267" si="899">I2266/E2266*100</f>
        <v>100</v>
      </c>
      <c r="K2266" s="5">
        <f t="shared" ref="K2266:K2267" si="900">I2266/F2266*100</f>
        <v>100</v>
      </c>
      <c r="L2266" s="5">
        <f t="shared" ref="L2266:L2267" si="901">H2266/G2266*100</f>
        <v>100</v>
      </c>
      <c r="M2266" s="20"/>
    </row>
    <row r="2267" spans="1:13" s="7" customFormat="1" x14ac:dyDescent="0.25">
      <c r="A2267" s="91"/>
      <c r="B2267" s="71"/>
      <c r="C2267" s="94"/>
      <c r="D2267" s="68" t="s">
        <v>3</v>
      </c>
      <c r="E2267" s="1">
        <v>200</v>
      </c>
      <c r="F2267" s="1">
        <v>200</v>
      </c>
      <c r="G2267" s="1">
        <v>200</v>
      </c>
      <c r="H2267" s="1">
        <v>200</v>
      </c>
      <c r="I2267" s="1">
        <v>200</v>
      </c>
      <c r="J2267" s="5">
        <f t="shared" si="899"/>
        <v>100</v>
      </c>
      <c r="K2267" s="5">
        <f t="shared" si="900"/>
        <v>100</v>
      </c>
      <c r="L2267" s="5">
        <f t="shared" si="901"/>
        <v>100</v>
      </c>
      <c r="M2267" s="20"/>
    </row>
    <row r="2268" spans="1:13" s="7" customFormat="1" ht="30" x14ac:dyDescent="0.25">
      <c r="A2268" s="91"/>
      <c r="B2268" s="71"/>
      <c r="C2268" s="94"/>
      <c r="D2268" s="68" t="s">
        <v>759</v>
      </c>
      <c r="E2268" s="1"/>
      <c r="F2268" s="1"/>
      <c r="G2268" s="1"/>
      <c r="H2268" s="1"/>
      <c r="I2268" s="1"/>
      <c r="J2268" s="5"/>
      <c r="K2268" s="5"/>
      <c r="L2268" s="5"/>
      <c r="M2268" s="20"/>
    </row>
    <row r="2269" spans="1:13" s="7" customFormat="1" x14ac:dyDescent="0.25">
      <c r="A2269" s="91"/>
      <c r="B2269" s="71"/>
      <c r="C2269" s="94"/>
      <c r="D2269" s="68" t="s">
        <v>760</v>
      </c>
      <c r="E2269" s="1">
        <v>0</v>
      </c>
      <c r="F2269" s="1">
        <v>0</v>
      </c>
      <c r="G2269" s="1">
        <v>0</v>
      </c>
      <c r="H2269" s="1"/>
      <c r="I2269" s="1"/>
      <c r="J2269" s="5"/>
      <c r="K2269" s="5"/>
      <c r="L2269" s="5"/>
      <c r="M2269" s="20"/>
    </row>
    <row r="2270" spans="1:13" s="7" customFormat="1" ht="30" x14ac:dyDescent="0.25">
      <c r="A2270" s="91"/>
      <c r="B2270" s="71"/>
      <c r="C2270" s="94"/>
      <c r="D2270" s="68" t="s">
        <v>761</v>
      </c>
      <c r="E2270" s="1"/>
      <c r="F2270" s="1"/>
      <c r="G2270" s="1"/>
      <c r="H2270" s="1"/>
      <c r="I2270" s="1"/>
      <c r="J2270" s="5"/>
      <c r="K2270" s="5"/>
      <c r="L2270" s="5"/>
      <c r="M2270" s="20"/>
    </row>
    <row r="2271" spans="1:13" s="7" customFormat="1" x14ac:dyDescent="0.25">
      <c r="A2271" s="91"/>
      <c r="B2271" s="71"/>
      <c r="C2271" s="94"/>
      <c r="D2271" s="68" t="s">
        <v>9</v>
      </c>
      <c r="E2271" s="1">
        <v>0</v>
      </c>
      <c r="F2271" s="1">
        <v>0</v>
      </c>
      <c r="G2271" s="1">
        <v>0</v>
      </c>
      <c r="H2271" s="1"/>
      <c r="I2271" s="1"/>
      <c r="J2271" s="5"/>
      <c r="K2271" s="5"/>
      <c r="L2271" s="5"/>
      <c r="M2271" s="20"/>
    </row>
    <row r="2272" spans="1:13" s="7" customFormat="1" x14ac:dyDescent="0.25">
      <c r="A2272" s="91"/>
      <c r="B2272" s="71"/>
      <c r="C2272" s="94"/>
      <c r="D2272" s="68" t="s">
        <v>13</v>
      </c>
      <c r="E2272" s="1">
        <v>0</v>
      </c>
      <c r="F2272" s="1">
        <v>0</v>
      </c>
      <c r="G2272" s="1">
        <v>0</v>
      </c>
      <c r="H2272" s="1"/>
      <c r="I2272" s="1"/>
      <c r="J2272" s="5"/>
      <c r="K2272" s="5"/>
      <c r="L2272" s="5"/>
      <c r="M2272" s="20"/>
    </row>
    <row r="2273" spans="1:13" s="7" customFormat="1" x14ac:dyDescent="0.25">
      <c r="A2273" s="91" t="s">
        <v>535</v>
      </c>
      <c r="B2273" s="71" t="s">
        <v>536</v>
      </c>
      <c r="C2273" s="72" t="s">
        <v>537</v>
      </c>
      <c r="D2273" s="68" t="s">
        <v>2</v>
      </c>
      <c r="E2273" s="1">
        <f>E2274+E2276</f>
        <v>2142.9</v>
      </c>
      <c r="F2273" s="1">
        <f>F2274+F2276</f>
        <v>2142.9</v>
      </c>
      <c r="G2273" s="1">
        <f>G2274+G2276</f>
        <v>2142.9</v>
      </c>
      <c r="H2273" s="1">
        <f t="shared" ref="H2273:I2273" si="902">H2274+H2276</f>
        <v>2142.9</v>
      </c>
      <c r="I2273" s="1">
        <f t="shared" si="902"/>
        <v>2142.9</v>
      </c>
      <c r="J2273" s="5">
        <f t="shared" ref="J2273:J2274" si="903">I2273/E2273*100</f>
        <v>100</v>
      </c>
      <c r="K2273" s="5">
        <f t="shared" ref="K2273:K2274" si="904">I2273/F2273*100</f>
        <v>100</v>
      </c>
      <c r="L2273" s="5">
        <f t="shared" ref="L2273:L2274" si="905">H2273/G2273*100</f>
        <v>100</v>
      </c>
      <c r="M2273" s="20"/>
    </row>
    <row r="2274" spans="1:13" s="7" customFormat="1" x14ac:dyDescent="0.25">
      <c r="A2274" s="91"/>
      <c r="B2274" s="71"/>
      <c r="C2274" s="72"/>
      <c r="D2274" s="68" t="s">
        <v>3</v>
      </c>
      <c r="E2274" s="1">
        <v>42.9</v>
      </c>
      <c r="F2274" s="1">
        <v>42.9</v>
      </c>
      <c r="G2274" s="1">
        <v>42.9</v>
      </c>
      <c r="H2274" s="1">
        <v>42.9</v>
      </c>
      <c r="I2274" s="1">
        <v>42.9</v>
      </c>
      <c r="J2274" s="5">
        <f t="shared" si="903"/>
        <v>100</v>
      </c>
      <c r="K2274" s="5">
        <f t="shared" si="904"/>
        <v>100</v>
      </c>
      <c r="L2274" s="5">
        <f t="shared" si="905"/>
        <v>100</v>
      </c>
      <c r="M2274" s="20"/>
    </row>
    <row r="2275" spans="1:13" s="7" customFormat="1" ht="30" x14ac:dyDescent="0.25">
      <c r="A2275" s="91"/>
      <c r="B2275" s="71"/>
      <c r="C2275" s="72"/>
      <c r="D2275" s="68" t="s">
        <v>759</v>
      </c>
      <c r="E2275" s="1">
        <f>E2274</f>
        <v>42.9</v>
      </c>
      <c r="F2275" s="1">
        <f t="shared" ref="F2275:I2275" si="906">F2274</f>
        <v>42.9</v>
      </c>
      <c r="G2275" s="1">
        <f t="shared" si="906"/>
        <v>42.9</v>
      </c>
      <c r="H2275" s="1">
        <f t="shared" si="906"/>
        <v>42.9</v>
      </c>
      <c r="I2275" s="1">
        <f t="shared" si="906"/>
        <v>42.9</v>
      </c>
      <c r="J2275" s="5">
        <f t="shared" ref="J2275:J2277" si="907">I2275/E2275*100</f>
        <v>100</v>
      </c>
      <c r="K2275" s="5">
        <f t="shared" ref="K2275:K2277" si="908">I2275/F2275*100</f>
        <v>100</v>
      </c>
      <c r="L2275" s="5">
        <f t="shared" ref="L2275:L2277" si="909">H2275/G2275*100</f>
        <v>100</v>
      </c>
      <c r="M2275" s="20"/>
    </row>
    <row r="2276" spans="1:13" s="7" customFormat="1" x14ac:dyDescent="0.25">
      <c r="A2276" s="91"/>
      <c r="B2276" s="71"/>
      <c r="C2276" s="72"/>
      <c r="D2276" s="68" t="s">
        <v>760</v>
      </c>
      <c r="E2276" s="1">
        <v>2100</v>
      </c>
      <c r="F2276" s="1">
        <v>2100</v>
      </c>
      <c r="G2276" s="1">
        <v>2100</v>
      </c>
      <c r="H2276" s="1">
        <v>2100</v>
      </c>
      <c r="I2276" s="1">
        <v>2100</v>
      </c>
      <c r="J2276" s="5">
        <f t="shared" si="907"/>
        <v>100</v>
      </c>
      <c r="K2276" s="5">
        <f t="shared" si="908"/>
        <v>100</v>
      </c>
      <c r="L2276" s="5">
        <f t="shared" si="909"/>
        <v>100</v>
      </c>
      <c r="M2276" s="20"/>
    </row>
    <row r="2277" spans="1:13" s="7" customFormat="1" ht="30" x14ac:dyDescent="0.25">
      <c r="A2277" s="91"/>
      <c r="B2277" s="71"/>
      <c r="C2277" s="72"/>
      <c r="D2277" s="68" t="s">
        <v>761</v>
      </c>
      <c r="E2277" s="1">
        <f>E2276</f>
        <v>2100</v>
      </c>
      <c r="F2277" s="1">
        <f t="shared" ref="F2277:I2277" si="910">F2276</f>
        <v>2100</v>
      </c>
      <c r="G2277" s="1">
        <f t="shared" si="910"/>
        <v>2100</v>
      </c>
      <c r="H2277" s="1">
        <f t="shared" si="910"/>
        <v>2100</v>
      </c>
      <c r="I2277" s="1">
        <f t="shared" si="910"/>
        <v>2100</v>
      </c>
      <c r="J2277" s="5">
        <f t="shared" si="907"/>
        <v>100</v>
      </c>
      <c r="K2277" s="5">
        <f t="shared" si="908"/>
        <v>100</v>
      </c>
      <c r="L2277" s="5">
        <f t="shared" si="909"/>
        <v>100</v>
      </c>
      <c r="M2277" s="20"/>
    </row>
    <row r="2278" spans="1:13" s="7" customFormat="1" x14ac:dyDescent="0.25">
      <c r="A2278" s="91"/>
      <c r="B2278" s="71"/>
      <c r="C2278" s="72"/>
      <c r="D2278" s="68" t="s">
        <v>9</v>
      </c>
      <c r="E2278" s="1">
        <v>0</v>
      </c>
      <c r="F2278" s="1">
        <v>0</v>
      </c>
      <c r="G2278" s="1">
        <v>0</v>
      </c>
      <c r="H2278" s="1"/>
      <c r="I2278" s="1"/>
      <c r="J2278" s="5"/>
      <c r="K2278" s="5"/>
      <c r="L2278" s="5"/>
      <c r="M2278" s="20"/>
    </row>
    <row r="2279" spans="1:13" s="7" customFormat="1" x14ac:dyDescent="0.25">
      <c r="A2279" s="91"/>
      <c r="B2279" s="71"/>
      <c r="C2279" s="72"/>
      <c r="D2279" s="68" t="s">
        <v>13</v>
      </c>
      <c r="E2279" s="1">
        <v>0</v>
      </c>
      <c r="F2279" s="1">
        <v>0</v>
      </c>
      <c r="G2279" s="1">
        <v>0</v>
      </c>
      <c r="H2279" s="1"/>
      <c r="I2279" s="1"/>
      <c r="J2279" s="5"/>
      <c r="K2279" s="5"/>
      <c r="L2279" s="5"/>
      <c r="M2279" s="20"/>
    </row>
    <row r="2280" spans="1:13" s="7" customFormat="1" x14ac:dyDescent="0.25">
      <c r="A2280" s="91" t="s">
        <v>538</v>
      </c>
      <c r="B2280" s="71" t="s">
        <v>539</v>
      </c>
      <c r="C2280" s="72" t="s">
        <v>540</v>
      </c>
      <c r="D2280" s="68" t="s">
        <v>2</v>
      </c>
      <c r="E2280" s="1">
        <f>E2281+E2283</f>
        <v>867.3</v>
      </c>
      <c r="F2280" s="1">
        <f>F2281+F2283</f>
        <v>867.3</v>
      </c>
      <c r="G2280" s="1">
        <f>G2281+G2283</f>
        <v>867.3</v>
      </c>
      <c r="H2280" s="1">
        <f t="shared" ref="H2280:I2280" si="911">H2281+H2283</f>
        <v>867.3</v>
      </c>
      <c r="I2280" s="1">
        <f t="shared" si="911"/>
        <v>867.3</v>
      </c>
      <c r="J2280" s="5">
        <f t="shared" ref="J2280:J2281" si="912">I2280/E2280*100</f>
        <v>100</v>
      </c>
      <c r="K2280" s="5">
        <f t="shared" ref="K2280:K2281" si="913">I2280/F2280*100</f>
        <v>100</v>
      </c>
      <c r="L2280" s="5">
        <f t="shared" ref="L2280:L2281" si="914">H2280/G2280*100</f>
        <v>100</v>
      </c>
      <c r="M2280" s="20"/>
    </row>
    <row r="2281" spans="1:13" s="7" customFormat="1" x14ac:dyDescent="0.25">
      <c r="A2281" s="91"/>
      <c r="B2281" s="71"/>
      <c r="C2281" s="72"/>
      <c r="D2281" s="68" t="s">
        <v>3</v>
      </c>
      <c r="E2281" s="1">
        <v>17.3</v>
      </c>
      <c r="F2281" s="1">
        <v>17.3</v>
      </c>
      <c r="G2281" s="1">
        <v>17.3</v>
      </c>
      <c r="H2281" s="1">
        <v>17.3</v>
      </c>
      <c r="I2281" s="1">
        <v>17.3</v>
      </c>
      <c r="J2281" s="5">
        <f t="shared" si="912"/>
        <v>100</v>
      </c>
      <c r="K2281" s="5">
        <f t="shared" si="913"/>
        <v>100</v>
      </c>
      <c r="L2281" s="5">
        <f t="shared" si="914"/>
        <v>100</v>
      </c>
      <c r="M2281" s="20"/>
    </row>
    <row r="2282" spans="1:13" s="7" customFormat="1" ht="30" x14ac:dyDescent="0.25">
      <c r="A2282" s="91"/>
      <c r="B2282" s="71"/>
      <c r="C2282" s="72"/>
      <c r="D2282" s="68" t="s">
        <v>759</v>
      </c>
      <c r="E2282" s="1">
        <f>E2281</f>
        <v>17.3</v>
      </c>
      <c r="F2282" s="1">
        <f t="shared" ref="F2282:I2282" si="915">F2281</f>
        <v>17.3</v>
      </c>
      <c r="G2282" s="1">
        <f t="shared" si="915"/>
        <v>17.3</v>
      </c>
      <c r="H2282" s="1">
        <f t="shared" si="915"/>
        <v>17.3</v>
      </c>
      <c r="I2282" s="1">
        <f t="shared" si="915"/>
        <v>17.3</v>
      </c>
      <c r="J2282" s="5">
        <f t="shared" ref="J2282:J2284" si="916">I2282/E2282*100</f>
        <v>100</v>
      </c>
      <c r="K2282" s="5">
        <f t="shared" ref="K2282:K2284" si="917">I2282/F2282*100</f>
        <v>100</v>
      </c>
      <c r="L2282" s="5">
        <f t="shared" ref="L2282:L2284" si="918">H2282/G2282*100</f>
        <v>100</v>
      </c>
      <c r="M2282" s="20"/>
    </row>
    <row r="2283" spans="1:13" s="7" customFormat="1" x14ac:dyDescent="0.25">
      <c r="A2283" s="91"/>
      <c r="B2283" s="71"/>
      <c r="C2283" s="72"/>
      <c r="D2283" s="68" t="s">
        <v>760</v>
      </c>
      <c r="E2283" s="1">
        <v>850</v>
      </c>
      <c r="F2283" s="1">
        <v>850</v>
      </c>
      <c r="G2283" s="1">
        <v>850</v>
      </c>
      <c r="H2283" s="1">
        <v>850</v>
      </c>
      <c r="I2283" s="1">
        <v>850</v>
      </c>
      <c r="J2283" s="5">
        <f t="shared" si="916"/>
        <v>100</v>
      </c>
      <c r="K2283" s="5">
        <f t="shared" si="917"/>
        <v>100</v>
      </c>
      <c r="L2283" s="5">
        <f t="shared" si="918"/>
        <v>100</v>
      </c>
      <c r="M2283" s="20"/>
    </row>
    <row r="2284" spans="1:13" s="7" customFormat="1" ht="30" x14ac:dyDescent="0.25">
      <c r="A2284" s="91"/>
      <c r="B2284" s="71"/>
      <c r="C2284" s="72"/>
      <c r="D2284" s="68" t="s">
        <v>761</v>
      </c>
      <c r="E2284" s="1">
        <f>E2283</f>
        <v>850</v>
      </c>
      <c r="F2284" s="1">
        <f t="shared" ref="F2284:I2284" si="919">F2283</f>
        <v>850</v>
      </c>
      <c r="G2284" s="1">
        <f t="shared" si="919"/>
        <v>850</v>
      </c>
      <c r="H2284" s="1">
        <f t="shared" si="919"/>
        <v>850</v>
      </c>
      <c r="I2284" s="1">
        <f t="shared" si="919"/>
        <v>850</v>
      </c>
      <c r="J2284" s="5">
        <f t="shared" si="916"/>
        <v>100</v>
      </c>
      <c r="K2284" s="5">
        <f t="shared" si="917"/>
        <v>100</v>
      </c>
      <c r="L2284" s="5">
        <f t="shared" si="918"/>
        <v>100</v>
      </c>
      <c r="M2284" s="20"/>
    </row>
    <row r="2285" spans="1:13" s="7" customFormat="1" x14ac:dyDescent="0.25">
      <c r="A2285" s="91"/>
      <c r="B2285" s="71"/>
      <c r="C2285" s="72"/>
      <c r="D2285" s="68" t="s">
        <v>9</v>
      </c>
      <c r="E2285" s="1">
        <v>0</v>
      </c>
      <c r="F2285" s="1">
        <v>0</v>
      </c>
      <c r="G2285" s="1">
        <v>0</v>
      </c>
      <c r="H2285" s="1"/>
      <c r="I2285" s="1"/>
      <c r="J2285" s="5"/>
      <c r="K2285" s="5"/>
      <c r="L2285" s="5"/>
      <c r="M2285" s="20"/>
    </row>
    <row r="2286" spans="1:13" s="7" customFormat="1" x14ac:dyDescent="0.25">
      <c r="A2286" s="91"/>
      <c r="B2286" s="71"/>
      <c r="C2286" s="72"/>
      <c r="D2286" s="68" t="s">
        <v>13</v>
      </c>
      <c r="E2286" s="1">
        <v>0</v>
      </c>
      <c r="F2286" s="1">
        <v>0</v>
      </c>
      <c r="G2286" s="1">
        <v>0</v>
      </c>
      <c r="H2286" s="1"/>
      <c r="I2286" s="1"/>
      <c r="J2286" s="5"/>
      <c r="K2286" s="5"/>
      <c r="L2286" s="5"/>
      <c r="M2286" s="20"/>
    </row>
    <row r="2287" spans="1:13" x14ac:dyDescent="0.25">
      <c r="B2287" s="22"/>
      <c r="C2287" s="22"/>
      <c r="D2287" s="9"/>
      <c r="E2287" s="41">
        <f t="shared" ref="E2287" si="920">SUM(F2287:L2287)</f>
        <v>0</v>
      </c>
      <c r="F2287" s="41"/>
      <c r="G2287" s="41"/>
      <c r="H2287" s="41"/>
      <c r="I2287" s="41"/>
      <c r="J2287" s="23"/>
      <c r="K2287" s="23"/>
      <c r="L2287" s="23"/>
    </row>
    <row r="2288" spans="1:13" x14ac:dyDescent="0.25">
      <c r="A2288" s="78"/>
      <c r="B2288" s="81" t="s">
        <v>706</v>
      </c>
      <c r="C2288" s="75" t="s">
        <v>482</v>
      </c>
      <c r="D2288" s="9" t="s">
        <v>2</v>
      </c>
      <c r="E2288" s="41">
        <f>E2289+E2291+E2293+E2294</f>
        <v>108926.7</v>
      </c>
      <c r="F2288" s="41">
        <f t="shared" ref="F2288:I2288" si="921">F2289+F2291+F2293+F2294</f>
        <v>108926.7</v>
      </c>
      <c r="G2288" s="41">
        <f t="shared" si="921"/>
        <v>108926.7</v>
      </c>
      <c r="H2288" s="41">
        <f t="shared" si="921"/>
        <v>107923.5</v>
      </c>
      <c r="I2288" s="41">
        <f t="shared" si="921"/>
        <v>107923.5</v>
      </c>
      <c r="J2288" s="5">
        <f t="shared" ref="J2288:J2289" si="922">I2288/E2288*100</f>
        <v>99.079013685349864</v>
      </c>
      <c r="K2288" s="5">
        <f t="shared" ref="K2288:K2289" si="923">I2288/F2288*100</f>
        <v>99.079013685349864</v>
      </c>
      <c r="L2288" s="5">
        <f t="shared" ref="L2288:L2289" si="924">H2288/G2288*100</f>
        <v>99.079013685349864</v>
      </c>
    </row>
    <row r="2289" spans="1:12" x14ac:dyDescent="0.25">
      <c r="A2289" s="79"/>
      <c r="B2289" s="82"/>
      <c r="C2289" s="76"/>
      <c r="D2289" s="9" t="s">
        <v>46</v>
      </c>
      <c r="E2289" s="41">
        <f>E2297</f>
        <v>108926.7</v>
      </c>
      <c r="F2289" s="41">
        <f t="shared" ref="F2289:I2289" si="925">F2297</f>
        <v>108926.7</v>
      </c>
      <c r="G2289" s="41">
        <f t="shared" si="925"/>
        <v>108926.7</v>
      </c>
      <c r="H2289" s="41">
        <f t="shared" si="925"/>
        <v>107923.5</v>
      </c>
      <c r="I2289" s="41">
        <f t="shared" si="925"/>
        <v>107923.5</v>
      </c>
      <c r="J2289" s="5">
        <f t="shared" si="922"/>
        <v>99.079013685349864</v>
      </c>
      <c r="K2289" s="5">
        <f t="shared" si="923"/>
        <v>99.079013685349864</v>
      </c>
      <c r="L2289" s="5">
        <f t="shared" si="924"/>
        <v>99.079013685349864</v>
      </c>
    </row>
    <row r="2290" spans="1:12" ht="30" x14ac:dyDescent="0.25">
      <c r="A2290" s="79"/>
      <c r="B2290" s="82"/>
      <c r="C2290" s="76"/>
      <c r="D2290" s="68" t="s">
        <v>759</v>
      </c>
      <c r="E2290" s="41"/>
      <c r="F2290" s="41"/>
      <c r="G2290" s="41"/>
      <c r="H2290" s="41"/>
      <c r="I2290" s="41"/>
      <c r="J2290" s="5"/>
      <c r="K2290" s="5"/>
      <c r="L2290" s="5"/>
    </row>
    <row r="2291" spans="1:12" x14ac:dyDescent="0.25">
      <c r="A2291" s="79"/>
      <c r="B2291" s="82"/>
      <c r="C2291" s="76"/>
      <c r="D2291" s="68" t="s">
        <v>760</v>
      </c>
      <c r="E2291" s="41">
        <f t="shared" ref="E2291:L2291" si="926">E2299</f>
        <v>0</v>
      </c>
      <c r="F2291" s="41">
        <f t="shared" si="926"/>
        <v>0</v>
      </c>
      <c r="G2291" s="41">
        <f t="shared" si="926"/>
        <v>0</v>
      </c>
      <c r="H2291" s="41">
        <f t="shared" si="926"/>
        <v>0</v>
      </c>
      <c r="I2291" s="41">
        <f t="shared" si="926"/>
        <v>0</v>
      </c>
      <c r="J2291" s="23">
        <f t="shared" si="926"/>
        <v>0</v>
      </c>
      <c r="K2291" s="23">
        <f t="shared" si="926"/>
        <v>0</v>
      </c>
      <c r="L2291" s="23">
        <f t="shared" si="926"/>
        <v>0</v>
      </c>
    </row>
    <row r="2292" spans="1:12" ht="30" x14ac:dyDescent="0.25">
      <c r="A2292" s="79"/>
      <c r="B2292" s="82"/>
      <c r="C2292" s="76"/>
      <c r="D2292" s="68" t="s">
        <v>761</v>
      </c>
      <c r="E2292" s="41"/>
      <c r="F2292" s="41"/>
      <c r="G2292" s="41"/>
      <c r="H2292" s="41"/>
      <c r="I2292" s="41"/>
      <c r="J2292" s="23"/>
      <c r="K2292" s="23"/>
      <c r="L2292" s="23"/>
    </row>
    <row r="2293" spans="1:12" x14ac:dyDescent="0.25">
      <c r="A2293" s="79"/>
      <c r="B2293" s="82"/>
      <c r="C2293" s="76"/>
      <c r="D2293" s="9" t="s">
        <v>5</v>
      </c>
      <c r="E2293" s="41">
        <f t="shared" ref="E2293:L2294" si="927">E2301</f>
        <v>0</v>
      </c>
      <c r="F2293" s="41">
        <f t="shared" si="927"/>
        <v>0</v>
      </c>
      <c r="G2293" s="41">
        <f t="shared" si="927"/>
        <v>0</v>
      </c>
      <c r="H2293" s="41">
        <f t="shared" si="927"/>
        <v>0</v>
      </c>
      <c r="I2293" s="41">
        <f t="shared" si="927"/>
        <v>0</v>
      </c>
      <c r="J2293" s="23">
        <f t="shared" si="927"/>
        <v>0</v>
      </c>
      <c r="K2293" s="23">
        <f t="shared" si="927"/>
        <v>0</v>
      </c>
      <c r="L2293" s="23">
        <f t="shared" si="927"/>
        <v>0</v>
      </c>
    </row>
    <row r="2294" spans="1:12" x14ac:dyDescent="0.25">
      <c r="A2294" s="80"/>
      <c r="B2294" s="83"/>
      <c r="C2294" s="77"/>
      <c r="D2294" s="9" t="s">
        <v>138</v>
      </c>
      <c r="E2294" s="41">
        <f t="shared" si="927"/>
        <v>0</v>
      </c>
      <c r="F2294" s="41">
        <f t="shared" si="927"/>
        <v>0</v>
      </c>
      <c r="G2294" s="41">
        <f t="shared" si="927"/>
        <v>0</v>
      </c>
      <c r="H2294" s="41">
        <f t="shared" si="927"/>
        <v>0</v>
      </c>
      <c r="I2294" s="41">
        <f t="shared" si="927"/>
        <v>0</v>
      </c>
      <c r="J2294" s="23">
        <f t="shared" si="927"/>
        <v>0</v>
      </c>
      <c r="K2294" s="23">
        <f t="shared" si="927"/>
        <v>0</v>
      </c>
      <c r="L2294" s="23">
        <f t="shared" si="927"/>
        <v>0</v>
      </c>
    </row>
    <row r="2295" spans="1:12" x14ac:dyDescent="0.25">
      <c r="B2295" s="25"/>
      <c r="C2295" s="92" t="s">
        <v>635</v>
      </c>
      <c r="D2295" s="93"/>
      <c r="E2295" s="93"/>
      <c r="F2295" s="93"/>
      <c r="G2295" s="93"/>
      <c r="H2295" s="93"/>
      <c r="I2295" s="93"/>
      <c r="J2295" s="93"/>
      <c r="K2295" s="93"/>
      <c r="L2295" s="93"/>
    </row>
    <row r="2296" spans="1:12" x14ac:dyDescent="0.25">
      <c r="A2296" s="78"/>
      <c r="B2296" s="84"/>
      <c r="C2296" s="87"/>
      <c r="D2296" s="9" t="s">
        <v>2</v>
      </c>
      <c r="E2296" s="41">
        <f>SUM(E2297:E2303)</f>
        <v>108926.7</v>
      </c>
      <c r="F2296" s="41">
        <f t="shared" ref="F2296:I2296" si="928">SUM(F2297:F2303)</f>
        <v>108926.7</v>
      </c>
      <c r="G2296" s="41">
        <f t="shared" si="928"/>
        <v>108926.7</v>
      </c>
      <c r="H2296" s="41">
        <f t="shared" si="928"/>
        <v>107923.5</v>
      </c>
      <c r="I2296" s="41">
        <f t="shared" si="928"/>
        <v>107923.5</v>
      </c>
      <c r="J2296" s="5">
        <f t="shared" ref="J2296:J2297" si="929">I2296/E2296*100</f>
        <v>99.079013685349864</v>
      </c>
      <c r="K2296" s="5">
        <f t="shared" ref="K2296:K2297" si="930">I2296/F2296*100</f>
        <v>99.079013685349864</v>
      </c>
      <c r="L2296" s="5">
        <f t="shared" ref="L2296:L2297" si="931">H2296/G2296*100</f>
        <v>99.079013685349864</v>
      </c>
    </row>
    <row r="2297" spans="1:12" x14ac:dyDescent="0.25">
      <c r="A2297" s="79"/>
      <c r="B2297" s="85"/>
      <c r="C2297" s="88"/>
      <c r="D2297" s="9" t="s">
        <v>46</v>
      </c>
      <c r="E2297" s="41">
        <f>E2305</f>
        <v>108926.7</v>
      </c>
      <c r="F2297" s="41">
        <f t="shared" ref="F2297:I2297" si="932">F2305</f>
        <v>108926.7</v>
      </c>
      <c r="G2297" s="41">
        <f t="shared" si="932"/>
        <v>108926.7</v>
      </c>
      <c r="H2297" s="41">
        <f t="shared" si="932"/>
        <v>107923.5</v>
      </c>
      <c r="I2297" s="41">
        <f t="shared" si="932"/>
        <v>107923.5</v>
      </c>
      <c r="J2297" s="5">
        <f t="shared" si="929"/>
        <v>99.079013685349864</v>
      </c>
      <c r="K2297" s="5">
        <f t="shared" si="930"/>
        <v>99.079013685349864</v>
      </c>
      <c r="L2297" s="5">
        <f t="shared" si="931"/>
        <v>99.079013685349864</v>
      </c>
    </row>
    <row r="2298" spans="1:12" ht="30" x14ac:dyDescent="0.25">
      <c r="A2298" s="79"/>
      <c r="B2298" s="85"/>
      <c r="C2298" s="88"/>
      <c r="D2298" s="68" t="s">
        <v>759</v>
      </c>
      <c r="E2298" s="41"/>
      <c r="F2298" s="41"/>
      <c r="G2298" s="41"/>
      <c r="H2298" s="41"/>
      <c r="I2298" s="41"/>
      <c r="J2298" s="5"/>
      <c r="K2298" s="5"/>
      <c r="L2298" s="5"/>
    </row>
    <row r="2299" spans="1:12" x14ac:dyDescent="0.25">
      <c r="A2299" s="79"/>
      <c r="B2299" s="85"/>
      <c r="C2299" s="88"/>
      <c r="D2299" s="68" t="s">
        <v>760</v>
      </c>
      <c r="E2299" s="41">
        <f t="shared" ref="E2299:L2299" si="933">E2307</f>
        <v>0</v>
      </c>
      <c r="F2299" s="41">
        <f t="shared" si="933"/>
        <v>0</v>
      </c>
      <c r="G2299" s="41">
        <f t="shared" si="933"/>
        <v>0</v>
      </c>
      <c r="H2299" s="41">
        <f t="shared" si="933"/>
        <v>0</v>
      </c>
      <c r="I2299" s="41">
        <f t="shared" si="933"/>
        <v>0</v>
      </c>
      <c r="J2299" s="23">
        <f t="shared" si="933"/>
        <v>0</v>
      </c>
      <c r="K2299" s="23">
        <f t="shared" si="933"/>
        <v>0</v>
      </c>
      <c r="L2299" s="23">
        <f t="shared" si="933"/>
        <v>0</v>
      </c>
    </row>
    <row r="2300" spans="1:12" ht="30" x14ac:dyDescent="0.25">
      <c r="A2300" s="79"/>
      <c r="B2300" s="85"/>
      <c r="C2300" s="88"/>
      <c r="D2300" s="68" t="s">
        <v>761</v>
      </c>
      <c r="E2300" s="41"/>
      <c r="F2300" s="41"/>
      <c r="G2300" s="41"/>
      <c r="H2300" s="41"/>
      <c r="I2300" s="41"/>
      <c r="J2300" s="23"/>
      <c r="K2300" s="23"/>
      <c r="L2300" s="23"/>
    </row>
    <row r="2301" spans="1:12" x14ac:dyDescent="0.25">
      <c r="A2301" s="79"/>
      <c r="B2301" s="85"/>
      <c r="C2301" s="88"/>
      <c r="D2301" s="68" t="s">
        <v>5</v>
      </c>
      <c r="E2301" s="41">
        <f t="shared" ref="E2301:L2302" si="934">E2309</f>
        <v>0</v>
      </c>
      <c r="F2301" s="41">
        <f t="shared" si="934"/>
        <v>0</v>
      </c>
      <c r="G2301" s="41">
        <f t="shared" si="934"/>
        <v>0</v>
      </c>
      <c r="H2301" s="41">
        <f t="shared" si="934"/>
        <v>0</v>
      </c>
      <c r="I2301" s="41">
        <f t="shared" si="934"/>
        <v>0</v>
      </c>
      <c r="J2301" s="23">
        <f t="shared" si="934"/>
        <v>0</v>
      </c>
      <c r="K2301" s="23">
        <f t="shared" si="934"/>
        <v>0</v>
      </c>
      <c r="L2301" s="23">
        <f t="shared" si="934"/>
        <v>0</v>
      </c>
    </row>
    <row r="2302" spans="1:12" x14ac:dyDescent="0.25">
      <c r="A2302" s="80"/>
      <c r="B2302" s="86"/>
      <c r="C2302" s="89"/>
      <c r="D2302" s="68" t="s">
        <v>138</v>
      </c>
      <c r="E2302" s="41">
        <f t="shared" si="934"/>
        <v>0</v>
      </c>
      <c r="F2302" s="41">
        <f t="shared" si="934"/>
        <v>0</v>
      </c>
      <c r="G2302" s="41">
        <f t="shared" si="934"/>
        <v>0</v>
      </c>
      <c r="H2302" s="41">
        <f t="shared" si="934"/>
        <v>0</v>
      </c>
      <c r="I2302" s="41">
        <f t="shared" si="934"/>
        <v>0</v>
      </c>
      <c r="J2302" s="23">
        <f t="shared" si="934"/>
        <v>0</v>
      </c>
      <c r="K2302" s="23">
        <f t="shared" si="934"/>
        <v>0</v>
      </c>
      <c r="L2302" s="23">
        <f t="shared" si="934"/>
        <v>0</v>
      </c>
    </row>
    <row r="2303" spans="1:12" x14ac:dyDescent="0.25">
      <c r="B2303" s="25"/>
      <c r="C2303" s="22"/>
      <c r="D2303" s="68"/>
      <c r="E2303" s="41">
        <f t="shared" ref="E2303:E2421" si="935">SUM(F2303:L2303)</f>
        <v>0</v>
      </c>
      <c r="F2303" s="41"/>
      <c r="G2303" s="41"/>
      <c r="H2303" s="41"/>
      <c r="I2303" s="41"/>
      <c r="J2303" s="23"/>
      <c r="K2303" s="23"/>
      <c r="L2303" s="23"/>
    </row>
    <row r="2304" spans="1:12" x14ac:dyDescent="0.25">
      <c r="A2304" s="78"/>
      <c r="B2304" s="75" t="s">
        <v>707</v>
      </c>
      <c r="C2304" s="75" t="s">
        <v>482</v>
      </c>
      <c r="D2304" s="68" t="s">
        <v>2</v>
      </c>
      <c r="E2304" s="41">
        <f>E2305+E2307+E2309+E2310</f>
        <v>108926.7</v>
      </c>
      <c r="F2304" s="41">
        <f t="shared" ref="F2304:I2304" si="936">F2305+F2307+F2309+F2310</f>
        <v>108926.7</v>
      </c>
      <c r="G2304" s="41">
        <f t="shared" si="936"/>
        <v>108926.7</v>
      </c>
      <c r="H2304" s="41">
        <f t="shared" si="936"/>
        <v>107923.5</v>
      </c>
      <c r="I2304" s="41">
        <f t="shared" si="936"/>
        <v>107923.5</v>
      </c>
      <c r="J2304" s="5">
        <f t="shared" ref="J2304:J2305" si="937">I2304/E2304*100</f>
        <v>99.079013685349864</v>
      </c>
      <c r="K2304" s="5">
        <f t="shared" ref="K2304:K2305" si="938">I2304/F2304*100</f>
        <v>99.079013685349864</v>
      </c>
      <c r="L2304" s="5">
        <f t="shared" ref="L2304:L2305" si="939">H2304/G2304*100</f>
        <v>99.079013685349864</v>
      </c>
    </row>
    <row r="2305" spans="1:13" x14ac:dyDescent="0.25">
      <c r="A2305" s="79"/>
      <c r="B2305" s="76"/>
      <c r="C2305" s="76"/>
      <c r="D2305" s="68" t="s">
        <v>46</v>
      </c>
      <c r="E2305" s="41">
        <f>E2312+E2319+E2326+E2333+E2340+E2347+E2354+E2361+E2368+E2375+E2382+E2389+E2396+E2401+E2408+E2415</f>
        <v>108926.7</v>
      </c>
      <c r="F2305" s="41">
        <f t="shared" ref="F2305:I2305" si="940">F2312+F2319+F2326+F2333+F2340+F2347+F2354+F2361+F2368+F2375+F2382+F2389+F2396+F2401+F2408+F2415</f>
        <v>108926.7</v>
      </c>
      <c r="G2305" s="41">
        <f t="shared" si="940"/>
        <v>108926.7</v>
      </c>
      <c r="H2305" s="41">
        <f t="shared" si="940"/>
        <v>107923.5</v>
      </c>
      <c r="I2305" s="41">
        <f t="shared" si="940"/>
        <v>107923.5</v>
      </c>
      <c r="J2305" s="5">
        <f t="shared" si="937"/>
        <v>99.079013685349864</v>
      </c>
      <c r="K2305" s="5">
        <f t="shared" si="938"/>
        <v>99.079013685349864</v>
      </c>
      <c r="L2305" s="5">
        <f t="shared" si="939"/>
        <v>99.079013685349864</v>
      </c>
    </row>
    <row r="2306" spans="1:13" ht="30" x14ac:dyDescent="0.25">
      <c r="A2306" s="79"/>
      <c r="B2306" s="76"/>
      <c r="C2306" s="76"/>
      <c r="D2306" s="68" t="s">
        <v>759</v>
      </c>
      <c r="E2306" s="41"/>
      <c r="F2306" s="41"/>
      <c r="G2306" s="41"/>
      <c r="H2306" s="41"/>
      <c r="I2306" s="41"/>
      <c r="J2306" s="5"/>
      <c r="K2306" s="5"/>
      <c r="L2306" s="5"/>
    </row>
    <row r="2307" spans="1:13" x14ac:dyDescent="0.25">
      <c r="A2307" s="79"/>
      <c r="B2307" s="76"/>
      <c r="C2307" s="76"/>
      <c r="D2307" s="68" t="s">
        <v>760</v>
      </c>
      <c r="E2307" s="41">
        <f>E2314+E2321+E2328+E2335+E2342+E2349+E2356+E2363+E2370+E2377+E2384+E2391+E2397+E2403+E2410</f>
        <v>0</v>
      </c>
      <c r="F2307" s="41">
        <f>F2314+F2321+F2328+F2335+F2342+F2349+F2356+F2363+F2370+F2377+F2384+F2391+F2397+F2403+F2410</f>
        <v>0</v>
      </c>
      <c r="G2307" s="41">
        <f>G2314+G2321+G2328+G2335+G2342+G2349+G2356+G2363+G2370+G2377+G2384+G2391+G2397+G2403+G2410</f>
        <v>0</v>
      </c>
      <c r="H2307" s="41">
        <f>H2314+H2321+H2328+H2335+H2342+H2349+H2356+H2363+H2370+H2377+H2384+H2391+H2397+H2403+H2410</f>
        <v>0</v>
      </c>
      <c r="I2307" s="41">
        <f>I2314+I2321+I2328+I2335+I2342+I2349+I2356+I2363+I2370+I2377+I2384+I2391+I2397+I2403+I2410</f>
        <v>0</v>
      </c>
      <c r="J2307" s="23">
        <v>0</v>
      </c>
      <c r="K2307" s="23">
        <v>0</v>
      </c>
      <c r="L2307" s="23">
        <v>0</v>
      </c>
    </row>
    <row r="2308" spans="1:13" ht="30" x14ac:dyDescent="0.25">
      <c r="A2308" s="79"/>
      <c r="B2308" s="76"/>
      <c r="C2308" s="76"/>
      <c r="D2308" s="68" t="s">
        <v>761</v>
      </c>
      <c r="E2308" s="41"/>
      <c r="F2308" s="41"/>
      <c r="G2308" s="41"/>
      <c r="H2308" s="41"/>
      <c r="I2308" s="41"/>
      <c r="J2308" s="23"/>
      <c r="K2308" s="23"/>
      <c r="L2308" s="23"/>
    </row>
    <row r="2309" spans="1:13" x14ac:dyDescent="0.25">
      <c r="A2309" s="79"/>
      <c r="B2309" s="76"/>
      <c r="C2309" s="76"/>
      <c r="D2309" s="68" t="s">
        <v>5</v>
      </c>
      <c r="E2309" s="41">
        <f t="shared" ref="E2309:I2310" si="941">E2316+E2323+E2330+E2337+E2344+E2351+E2358+E2365+E2372+E2379+E2386+E2393+E2398+E2405+E2412</f>
        <v>0</v>
      </c>
      <c r="F2309" s="41">
        <f t="shared" si="941"/>
        <v>0</v>
      </c>
      <c r="G2309" s="41">
        <f t="shared" si="941"/>
        <v>0</v>
      </c>
      <c r="H2309" s="41">
        <f t="shared" si="941"/>
        <v>0</v>
      </c>
      <c r="I2309" s="41">
        <f t="shared" si="941"/>
        <v>0</v>
      </c>
      <c r="J2309" s="23">
        <v>0</v>
      </c>
      <c r="K2309" s="23">
        <v>0</v>
      </c>
      <c r="L2309" s="23">
        <v>0</v>
      </c>
    </row>
    <row r="2310" spans="1:13" x14ac:dyDescent="0.25">
      <c r="A2310" s="80"/>
      <c r="B2310" s="77"/>
      <c r="C2310" s="77"/>
      <c r="D2310" s="68" t="s">
        <v>138</v>
      </c>
      <c r="E2310" s="41">
        <f t="shared" si="941"/>
        <v>0</v>
      </c>
      <c r="F2310" s="41">
        <f t="shared" si="941"/>
        <v>0</v>
      </c>
      <c r="G2310" s="41">
        <f t="shared" si="941"/>
        <v>0</v>
      </c>
      <c r="H2310" s="41">
        <f t="shared" si="941"/>
        <v>0</v>
      </c>
      <c r="I2310" s="41">
        <f t="shared" si="941"/>
        <v>0</v>
      </c>
      <c r="J2310" s="23">
        <v>0</v>
      </c>
      <c r="K2310" s="23">
        <v>0</v>
      </c>
      <c r="L2310" s="23">
        <v>0</v>
      </c>
    </row>
    <row r="2311" spans="1:13" s="7" customFormat="1" x14ac:dyDescent="0.25">
      <c r="A2311" s="73" t="s">
        <v>541</v>
      </c>
      <c r="B2311" s="71" t="s">
        <v>542</v>
      </c>
      <c r="C2311" s="72" t="s">
        <v>543</v>
      </c>
      <c r="D2311" s="68" t="s">
        <v>2</v>
      </c>
      <c r="E2311" s="1">
        <f>E2312</f>
        <v>1196.6000000000004</v>
      </c>
      <c r="F2311" s="1">
        <f>F2312</f>
        <v>1196.6000000000004</v>
      </c>
      <c r="G2311" s="1">
        <f>G2312</f>
        <v>1196.6000000000004</v>
      </c>
      <c r="H2311" s="1">
        <f t="shared" ref="H2311:I2311" si="942">H2312</f>
        <v>193.40000000000032</v>
      </c>
      <c r="I2311" s="1">
        <f t="shared" si="942"/>
        <v>193.40000000000032</v>
      </c>
      <c r="J2311" s="5">
        <f t="shared" ref="J2311:J2312" si="943">I2311/E2311*100</f>
        <v>16.162460304195243</v>
      </c>
      <c r="K2311" s="5">
        <f t="shared" ref="K2311:K2312" si="944">I2311/F2311*100</f>
        <v>16.162460304195243</v>
      </c>
      <c r="L2311" s="5">
        <f t="shared" ref="L2311:L2312" si="945">H2311/G2311*100</f>
        <v>16.162460304195243</v>
      </c>
      <c r="M2311" s="20"/>
    </row>
    <row r="2312" spans="1:13" s="7" customFormat="1" x14ac:dyDescent="0.25">
      <c r="A2312" s="73"/>
      <c r="B2312" s="71"/>
      <c r="C2312" s="72"/>
      <c r="D2312" s="68" t="s">
        <v>3</v>
      </c>
      <c r="E2312" s="1">
        <f>3000+5072-6875.4</f>
        <v>1196.6000000000004</v>
      </c>
      <c r="F2312" s="1">
        <f t="shared" ref="F2312:G2312" si="946">3000+5072-6875.4</f>
        <v>1196.6000000000004</v>
      </c>
      <c r="G2312" s="1">
        <f t="shared" si="946"/>
        <v>1196.6000000000004</v>
      </c>
      <c r="H2312" s="1">
        <f>3000+5072-6875.4-1003.2</f>
        <v>193.40000000000032</v>
      </c>
      <c r="I2312" s="1">
        <f>3000+5072-6875.4-1003.2</f>
        <v>193.40000000000032</v>
      </c>
      <c r="J2312" s="5">
        <f t="shared" si="943"/>
        <v>16.162460304195243</v>
      </c>
      <c r="K2312" s="5">
        <f t="shared" si="944"/>
        <v>16.162460304195243</v>
      </c>
      <c r="L2312" s="5">
        <f t="shared" si="945"/>
        <v>16.162460304195243</v>
      </c>
      <c r="M2312" s="20"/>
    </row>
    <row r="2313" spans="1:13" s="7" customFormat="1" ht="30" x14ac:dyDescent="0.25">
      <c r="A2313" s="73"/>
      <c r="B2313" s="71"/>
      <c r="C2313" s="72"/>
      <c r="D2313" s="68" t="s">
        <v>759</v>
      </c>
      <c r="E2313" s="1"/>
      <c r="F2313" s="1"/>
      <c r="G2313" s="1"/>
      <c r="H2313" s="1"/>
      <c r="I2313" s="1"/>
      <c r="J2313" s="5"/>
      <c r="K2313" s="5"/>
      <c r="L2313" s="5"/>
      <c r="M2313" s="20"/>
    </row>
    <row r="2314" spans="1:13" s="7" customFormat="1" x14ac:dyDescent="0.25">
      <c r="A2314" s="73"/>
      <c r="B2314" s="71"/>
      <c r="C2314" s="72"/>
      <c r="D2314" s="68" t="s">
        <v>760</v>
      </c>
      <c r="E2314" s="1">
        <v>0</v>
      </c>
      <c r="F2314" s="1">
        <v>0</v>
      </c>
      <c r="G2314" s="1">
        <v>0</v>
      </c>
      <c r="H2314" s="42"/>
      <c r="I2314" s="42"/>
      <c r="J2314" s="5"/>
      <c r="K2314" s="5"/>
      <c r="L2314" s="5"/>
      <c r="M2314" s="20"/>
    </row>
    <row r="2315" spans="1:13" s="7" customFormat="1" ht="30" x14ac:dyDescent="0.25">
      <c r="A2315" s="73"/>
      <c r="B2315" s="71"/>
      <c r="C2315" s="72"/>
      <c r="D2315" s="68" t="s">
        <v>761</v>
      </c>
      <c r="E2315" s="1"/>
      <c r="F2315" s="1"/>
      <c r="G2315" s="1"/>
      <c r="H2315" s="42"/>
      <c r="I2315" s="42"/>
      <c r="J2315" s="5"/>
      <c r="K2315" s="5"/>
      <c r="L2315" s="5"/>
      <c r="M2315" s="20"/>
    </row>
    <row r="2316" spans="1:13" s="7" customFormat="1" x14ac:dyDescent="0.25">
      <c r="A2316" s="73"/>
      <c r="B2316" s="71"/>
      <c r="C2316" s="72"/>
      <c r="D2316" s="68" t="s">
        <v>9</v>
      </c>
      <c r="E2316" s="1">
        <v>0</v>
      </c>
      <c r="F2316" s="1">
        <v>0</v>
      </c>
      <c r="G2316" s="1">
        <v>0</v>
      </c>
      <c r="H2316" s="42"/>
      <c r="I2316" s="42"/>
      <c r="J2316" s="5"/>
      <c r="K2316" s="5"/>
      <c r="L2316" s="5"/>
      <c r="M2316" s="20"/>
    </row>
    <row r="2317" spans="1:13" s="7" customFormat="1" x14ac:dyDescent="0.25">
      <c r="A2317" s="73"/>
      <c r="B2317" s="71"/>
      <c r="C2317" s="72"/>
      <c r="D2317" s="68" t="s">
        <v>13</v>
      </c>
      <c r="E2317" s="1">
        <v>0</v>
      </c>
      <c r="F2317" s="1">
        <v>0</v>
      </c>
      <c r="G2317" s="1">
        <v>0</v>
      </c>
      <c r="H2317" s="42"/>
      <c r="I2317" s="42"/>
      <c r="J2317" s="5"/>
      <c r="K2317" s="5"/>
      <c r="L2317" s="5"/>
      <c r="M2317" s="20"/>
    </row>
    <row r="2318" spans="1:13" s="7" customFormat="1" x14ac:dyDescent="0.25">
      <c r="A2318" s="73" t="s">
        <v>544</v>
      </c>
      <c r="B2318" s="71" t="s">
        <v>545</v>
      </c>
      <c r="C2318" s="72" t="s">
        <v>546</v>
      </c>
      <c r="D2318" s="68" t="s">
        <v>2</v>
      </c>
      <c r="E2318" s="1">
        <f>E2319</f>
        <v>268.5</v>
      </c>
      <c r="F2318" s="1">
        <f>F2319</f>
        <v>268.5</v>
      </c>
      <c r="G2318" s="1">
        <f>G2319</f>
        <v>268.5</v>
      </c>
      <c r="H2318" s="1">
        <f t="shared" ref="H2318:I2318" si="947">H2319</f>
        <v>268.5</v>
      </c>
      <c r="I2318" s="1">
        <f t="shared" si="947"/>
        <v>268.5</v>
      </c>
      <c r="J2318" s="5">
        <f t="shared" ref="J2318:J2368" si="948">I2318/E2318*100</f>
        <v>100</v>
      </c>
      <c r="K2318" s="5">
        <f t="shared" ref="K2318:K2368" si="949">I2318/F2318*100</f>
        <v>100</v>
      </c>
      <c r="L2318" s="5">
        <f t="shared" ref="L2318:L2368" si="950">H2318/G2318*100</f>
        <v>100</v>
      </c>
      <c r="M2318" s="20"/>
    </row>
    <row r="2319" spans="1:13" s="7" customFormat="1" x14ac:dyDescent="0.25">
      <c r="A2319" s="73"/>
      <c r="B2319" s="71"/>
      <c r="C2319" s="72"/>
      <c r="D2319" s="68" t="s">
        <v>3</v>
      </c>
      <c r="E2319" s="1">
        <v>268.5</v>
      </c>
      <c r="F2319" s="1">
        <v>268.5</v>
      </c>
      <c r="G2319" s="1">
        <v>268.5</v>
      </c>
      <c r="H2319" s="1">
        <v>268.5</v>
      </c>
      <c r="I2319" s="1">
        <v>268.5</v>
      </c>
      <c r="J2319" s="5">
        <f t="shared" si="948"/>
        <v>100</v>
      </c>
      <c r="K2319" s="5">
        <f t="shared" si="949"/>
        <v>100</v>
      </c>
      <c r="L2319" s="5">
        <f t="shared" si="950"/>
        <v>100</v>
      </c>
      <c r="M2319" s="20"/>
    </row>
    <row r="2320" spans="1:13" s="7" customFormat="1" ht="30" x14ac:dyDescent="0.25">
      <c r="A2320" s="73"/>
      <c r="B2320" s="71"/>
      <c r="C2320" s="72"/>
      <c r="D2320" s="68" t="s">
        <v>759</v>
      </c>
      <c r="E2320" s="1"/>
      <c r="F2320" s="1"/>
      <c r="G2320" s="1"/>
      <c r="H2320" s="1"/>
      <c r="I2320" s="1"/>
      <c r="J2320" s="5"/>
      <c r="K2320" s="5"/>
      <c r="L2320" s="5"/>
      <c r="M2320" s="20"/>
    </row>
    <row r="2321" spans="1:13" s="7" customFormat="1" x14ac:dyDescent="0.25">
      <c r="A2321" s="73"/>
      <c r="B2321" s="71"/>
      <c r="C2321" s="72"/>
      <c r="D2321" s="68" t="s">
        <v>760</v>
      </c>
      <c r="E2321" s="1">
        <v>0</v>
      </c>
      <c r="F2321" s="1">
        <v>0</v>
      </c>
      <c r="G2321" s="1">
        <v>0</v>
      </c>
      <c r="H2321" s="42"/>
      <c r="I2321" s="42"/>
      <c r="J2321" s="5"/>
      <c r="K2321" s="5"/>
      <c r="L2321" s="5"/>
      <c r="M2321" s="20"/>
    </row>
    <row r="2322" spans="1:13" s="7" customFormat="1" ht="30" x14ac:dyDescent="0.25">
      <c r="A2322" s="73"/>
      <c r="B2322" s="71"/>
      <c r="C2322" s="72"/>
      <c r="D2322" s="68" t="s">
        <v>761</v>
      </c>
      <c r="E2322" s="1"/>
      <c r="F2322" s="1"/>
      <c r="G2322" s="1"/>
      <c r="H2322" s="42"/>
      <c r="I2322" s="42"/>
      <c r="J2322" s="5"/>
      <c r="K2322" s="5"/>
      <c r="L2322" s="5"/>
      <c r="M2322" s="20"/>
    </row>
    <row r="2323" spans="1:13" s="7" customFormat="1" x14ac:dyDescent="0.25">
      <c r="A2323" s="73"/>
      <c r="B2323" s="71"/>
      <c r="C2323" s="72"/>
      <c r="D2323" s="68" t="s">
        <v>9</v>
      </c>
      <c r="E2323" s="1">
        <v>0</v>
      </c>
      <c r="F2323" s="1">
        <v>0</v>
      </c>
      <c r="G2323" s="1">
        <v>0</v>
      </c>
      <c r="H2323" s="42"/>
      <c r="I2323" s="42"/>
      <c r="J2323" s="5"/>
      <c r="K2323" s="5"/>
      <c r="L2323" s="5"/>
      <c r="M2323" s="20"/>
    </row>
    <row r="2324" spans="1:13" s="7" customFormat="1" x14ac:dyDescent="0.25">
      <c r="A2324" s="73"/>
      <c r="B2324" s="71"/>
      <c r="C2324" s="72"/>
      <c r="D2324" s="68" t="s">
        <v>13</v>
      </c>
      <c r="E2324" s="1">
        <v>0</v>
      </c>
      <c r="F2324" s="1">
        <v>0</v>
      </c>
      <c r="G2324" s="1">
        <v>0</v>
      </c>
      <c r="H2324" s="42"/>
      <c r="I2324" s="42"/>
      <c r="J2324" s="5"/>
      <c r="K2324" s="5"/>
      <c r="L2324" s="5"/>
      <c r="M2324" s="20"/>
    </row>
    <row r="2325" spans="1:13" s="7" customFormat="1" hidden="1" x14ac:dyDescent="0.25">
      <c r="A2325" s="73" t="s">
        <v>547</v>
      </c>
      <c r="B2325" s="71" t="s">
        <v>548</v>
      </c>
      <c r="C2325" s="72" t="s">
        <v>549</v>
      </c>
      <c r="D2325" s="68" t="s">
        <v>2</v>
      </c>
      <c r="E2325" s="1">
        <f>E2326</f>
        <v>0</v>
      </c>
      <c r="F2325" s="1">
        <f>F2326</f>
        <v>0</v>
      </c>
      <c r="G2325" s="1">
        <f>G2326</f>
        <v>0</v>
      </c>
      <c r="H2325" s="1">
        <f t="shared" ref="H2325:I2325" si="951">H2326</f>
        <v>0</v>
      </c>
      <c r="I2325" s="1">
        <f t="shared" si="951"/>
        <v>0</v>
      </c>
      <c r="J2325" s="5" t="e">
        <f t="shared" si="948"/>
        <v>#DIV/0!</v>
      </c>
      <c r="K2325" s="5" t="e">
        <f t="shared" si="949"/>
        <v>#DIV/0!</v>
      </c>
      <c r="L2325" s="5" t="e">
        <f t="shared" si="950"/>
        <v>#DIV/0!</v>
      </c>
      <c r="M2325" s="20"/>
    </row>
    <row r="2326" spans="1:13" s="7" customFormat="1" hidden="1" x14ac:dyDescent="0.25">
      <c r="A2326" s="73"/>
      <c r="B2326" s="71"/>
      <c r="C2326" s="72"/>
      <c r="D2326" s="68" t="s">
        <v>3</v>
      </c>
      <c r="E2326" s="1"/>
      <c r="F2326" s="1"/>
      <c r="G2326" s="1"/>
      <c r="H2326" s="1"/>
      <c r="I2326" s="1"/>
      <c r="J2326" s="5" t="e">
        <f t="shared" si="948"/>
        <v>#DIV/0!</v>
      </c>
      <c r="K2326" s="5" t="e">
        <f t="shared" si="949"/>
        <v>#DIV/0!</v>
      </c>
      <c r="L2326" s="5" t="e">
        <f t="shared" si="950"/>
        <v>#DIV/0!</v>
      </c>
      <c r="M2326" s="20"/>
    </row>
    <row r="2327" spans="1:13" s="7" customFormat="1" ht="30" hidden="1" x14ac:dyDescent="0.25">
      <c r="A2327" s="73"/>
      <c r="B2327" s="71"/>
      <c r="C2327" s="72"/>
      <c r="D2327" s="68" t="s">
        <v>759</v>
      </c>
      <c r="E2327" s="1"/>
      <c r="F2327" s="1"/>
      <c r="G2327" s="1"/>
      <c r="H2327" s="1"/>
      <c r="I2327" s="1"/>
      <c r="J2327" s="5"/>
      <c r="K2327" s="5"/>
      <c r="L2327" s="5"/>
      <c r="M2327" s="20"/>
    </row>
    <row r="2328" spans="1:13" s="7" customFormat="1" hidden="1" x14ac:dyDescent="0.25">
      <c r="A2328" s="73"/>
      <c r="B2328" s="71"/>
      <c r="C2328" s="72"/>
      <c r="D2328" s="68" t="s">
        <v>760</v>
      </c>
      <c r="E2328" s="1">
        <v>0</v>
      </c>
      <c r="F2328" s="1">
        <v>0</v>
      </c>
      <c r="G2328" s="1">
        <v>0</v>
      </c>
      <c r="H2328" s="42"/>
      <c r="I2328" s="42"/>
      <c r="J2328" s="5"/>
      <c r="K2328" s="5"/>
      <c r="L2328" s="5"/>
      <c r="M2328" s="20"/>
    </row>
    <row r="2329" spans="1:13" s="7" customFormat="1" ht="30" hidden="1" x14ac:dyDescent="0.25">
      <c r="A2329" s="73"/>
      <c r="B2329" s="71"/>
      <c r="C2329" s="72"/>
      <c r="D2329" s="68" t="s">
        <v>761</v>
      </c>
      <c r="E2329" s="1"/>
      <c r="F2329" s="1"/>
      <c r="G2329" s="1"/>
      <c r="H2329" s="42"/>
      <c r="I2329" s="42"/>
      <c r="J2329" s="5"/>
      <c r="K2329" s="5"/>
      <c r="L2329" s="5"/>
      <c r="M2329" s="20"/>
    </row>
    <row r="2330" spans="1:13" s="7" customFormat="1" hidden="1" x14ac:dyDescent="0.25">
      <c r="A2330" s="73"/>
      <c r="B2330" s="71"/>
      <c r="C2330" s="72"/>
      <c r="D2330" s="68" t="s">
        <v>9</v>
      </c>
      <c r="E2330" s="1">
        <v>0</v>
      </c>
      <c r="F2330" s="1">
        <v>0</v>
      </c>
      <c r="G2330" s="1">
        <v>0</v>
      </c>
      <c r="H2330" s="42"/>
      <c r="I2330" s="42"/>
      <c r="J2330" s="5"/>
      <c r="K2330" s="5"/>
      <c r="L2330" s="5"/>
      <c r="M2330" s="20"/>
    </row>
    <row r="2331" spans="1:13" s="7" customFormat="1" hidden="1" x14ac:dyDescent="0.25">
      <c r="A2331" s="73"/>
      <c r="B2331" s="71"/>
      <c r="C2331" s="72"/>
      <c r="D2331" s="68" t="s">
        <v>13</v>
      </c>
      <c r="E2331" s="1">
        <v>0</v>
      </c>
      <c r="F2331" s="1">
        <v>0</v>
      </c>
      <c r="G2331" s="1">
        <v>0</v>
      </c>
      <c r="H2331" s="42"/>
      <c r="I2331" s="42"/>
      <c r="J2331" s="5"/>
      <c r="K2331" s="5"/>
      <c r="L2331" s="5"/>
      <c r="M2331" s="20"/>
    </row>
    <row r="2332" spans="1:13" s="7" customFormat="1" x14ac:dyDescent="0.25">
      <c r="A2332" s="73" t="s">
        <v>550</v>
      </c>
      <c r="B2332" s="71" t="s">
        <v>551</v>
      </c>
      <c r="C2332" s="72" t="s">
        <v>552</v>
      </c>
      <c r="D2332" s="68" t="s">
        <v>2</v>
      </c>
      <c r="E2332" s="1">
        <f>E2333</f>
        <v>110</v>
      </c>
      <c r="F2332" s="1">
        <f>F2333</f>
        <v>110</v>
      </c>
      <c r="G2332" s="1">
        <f>G2333</f>
        <v>110</v>
      </c>
      <c r="H2332" s="1">
        <f t="shared" ref="H2332:I2332" si="952">H2333</f>
        <v>110</v>
      </c>
      <c r="I2332" s="1">
        <f t="shared" si="952"/>
        <v>110</v>
      </c>
      <c r="J2332" s="5">
        <f t="shared" si="948"/>
        <v>100</v>
      </c>
      <c r="K2332" s="5">
        <f t="shared" si="949"/>
        <v>100</v>
      </c>
      <c r="L2332" s="5">
        <f t="shared" si="950"/>
        <v>100</v>
      </c>
      <c r="M2332" s="20"/>
    </row>
    <row r="2333" spans="1:13" s="7" customFormat="1" x14ac:dyDescent="0.25">
      <c r="A2333" s="73"/>
      <c r="B2333" s="71"/>
      <c r="C2333" s="72"/>
      <c r="D2333" s="68" t="s">
        <v>3</v>
      </c>
      <c r="E2333" s="1">
        <v>110</v>
      </c>
      <c r="F2333" s="1">
        <v>110</v>
      </c>
      <c r="G2333" s="1">
        <v>110</v>
      </c>
      <c r="H2333" s="1">
        <v>110</v>
      </c>
      <c r="I2333" s="1">
        <v>110</v>
      </c>
      <c r="J2333" s="5">
        <f t="shared" si="948"/>
        <v>100</v>
      </c>
      <c r="K2333" s="5">
        <f t="shared" si="949"/>
        <v>100</v>
      </c>
      <c r="L2333" s="5">
        <f t="shared" si="950"/>
        <v>100</v>
      </c>
      <c r="M2333" s="20"/>
    </row>
    <row r="2334" spans="1:13" s="7" customFormat="1" ht="30" x14ac:dyDescent="0.25">
      <c r="A2334" s="73"/>
      <c r="B2334" s="71"/>
      <c r="C2334" s="72"/>
      <c r="D2334" s="68" t="s">
        <v>759</v>
      </c>
      <c r="E2334" s="1"/>
      <c r="F2334" s="1"/>
      <c r="G2334" s="1"/>
      <c r="H2334" s="1"/>
      <c r="I2334" s="1"/>
      <c r="J2334" s="5"/>
      <c r="K2334" s="5"/>
      <c r="L2334" s="5"/>
      <c r="M2334" s="20"/>
    </row>
    <row r="2335" spans="1:13" s="7" customFormat="1" x14ac:dyDescent="0.25">
      <c r="A2335" s="73"/>
      <c r="B2335" s="71"/>
      <c r="C2335" s="72"/>
      <c r="D2335" s="68" t="s">
        <v>760</v>
      </c>
      <c r="E2335" s="1">
        <v>0</v>
      </c>
      <c r="F2335" s="1">
        <v>0</v>
      </c>
      <c r="G2335" s="1">
        <v>0</v>
      </c>
      <c r="H2335" s="42"/>
      <c r="I2335" s="42"/>
      <c r="J2335" s="5"/>
      <c r="K2335" s="5"/>
      <c r="L2335" s="5"/>
      <c r="M2335" s="20"/>
    </row>
    <row r="2336" spans="1:13" s="7" customFormat="1" ht="30" x14ac:dyDescent="0.25">
      <c r="A2336" s="73"/>
      <c r="B2336" s="71"/>
      <c r="C2336" s="72"/>
      <c r="D2336" s="68" t="s">
        <v>761</v>
      </c>
      <c r="E2336" s="1"/>
      <c r="F2336" s="1"/>
      <c r="G2336" s="1"/>
      <c r="H2336" s="42"/>
      <c r="I2336" s="42"/>
      <c r="J2336" s="5"/>
      <c r="K2336" s="5"/>
      <c r="L2336" s="5"/>
      <c r="M2336" s="20"/>
    </row>
    <row r="2337" spans="1:13" s="7" customFormat="1" x14ac:dyDescent="0.25">
      <c r="A2337" s="73"/>
      <c r="B2337" s="71"/>
      <c r="C2337" s="72"/>
      <c r="D2337" s="68" t="s">
        <v>9</v>
      </c>
      <c r="E2337" s="1">
        <v>0</v>
      </c>
      <c r="F2337" s="1">
        <v>0</v>
      </c>
      <c r="G2337" s="1">
        <v>0</v>
      </c>
      <c r="H2337" s="42"/>
      <c r="I2337" s="42"/>
      <c r="J2337" s="5"/>
      <c r="K2337" s="5"/>
      <c r="L2337" s="5"/>
      <c r="M2337" s="20"/>
    </row>
    <row r="2338" spans="1:13" s="7" customFormat="1" x14ac:dyDescent="0.25">
      <c r="A2338" s="73"/>
      <c r="B2338" s="71"/>
      <c r="C2338" s="72"/>
      <c r="D2338" s="68" t="s">
        <v>13</v>
      </c>
      <c r="E2338" s="1">
        <v>0</v>
      </c>
      <c r="F2338" s="1">
        <v>0</v>
      </c>
      <c r="G2338" s="1">
        <v>0</v>
      </c>
      <c r="H2338" s="42"/>
      <c r="I2338" s="42"/>
      <c r="J2338" s="5"/>
      <c r="K2338" s="5"/>
      <c r="L2338" s="5"/>
      <c r="M2338" s="20"/>
    </row>
    <row r="2339" spans="1:13" s="7" customFormat="1" x14ac:dyDescent="0.25">
      <c r="A2339" s="73" t="s">
        <v>553</v>
      </c>
      <c r="B2339" s="71" t="s">
        <v>554</v>
      </c>
      <c r="C2339" s="72" t="s">
        <v>555</v>
      </c>
      <c r="D2339" s="68" t="s">
        <v>2</v>
      </c>
      <c r="E2339" s="1">
        <f>E2340</f>
        <v>115.2</v>
      </c>
      <c r="F2339" s="1">
        <f>F2340</f>
        <v>115.2</v>
      </c>
      <c r="G2339" s="1">
        <f>G2340</f>
        <v>115.2</v>
      </c>
      <c r="H2339" s="1">
        <f t="shared" ref="H2339:I2339" si="953">H2340</f>
        <v>115.2</v>
      </c>
      <c r="I2339" s="1">
        <f t="shared" si="953"/>
        <v>115.2</v>
      </c>
      <c r="J2339" s="5">
        <f t="shared" si="948"/>
        <v>100</v>
      </c>
      <c r="K2339" s="5">
        <f t="shared" si="949"/>
        <v>100</v>
      </c>
      <c r="L2339" s="5">
        <f t="shared" si="950"/>
        <v>100</v>
      </c>
      <c r="M2339" s="20"/>
    </row>
    <row r="2340" spans="1:13" s="7" customFormat="1" x14ac:dyDescent="0.25">
      <c r="A2340" s="73"/>
      <c r="B2340" s="71"/>
      <c r="C2340" s="72"/>
      <c r="D2340" s="68" t="s">
        <v>3</v>
      </c>
      <c r="E2340" s="1">
        <v>115.2</v>
      </c>
      <c r="F2340" s="1">
        <v>115.2</v>
      </c>
      <c r="G2340" s="1">
        <v>115.2</v>
      </c>
      <c r="H2340" s="1">
        <v>115.2</v>
      </c>
      <c r="I2340" s="1">
        <v>115.2</v>
      </c>
      <c r="J2340" s="5">
        <f t="shared" si="948"/>
        <v>100</v>
      </c>
      <c r="K2340" s="5">
        <f t="shared" si="949"/>
        <v>100</v>
      </c>
      <c r="L2340" s="5">
        <f t="shared" si="950"/>
        <v>100</v>
      </c>
      <c r="M2340" s="20"/>
    </row>
    <row r="2341" spans="1:13" s="7" customFormat="1" ht="30" x14ac:dyDescent="0.25">
      <c r="A2341" s="73"/>
      <c r="B2341" s="71"/>
      <c r="C2341" s="72"/>
      <c r="D2341" s="68" t="s">
        <v>759</v>
      </c>
      <c r="E2341" s="1"/>
      <c r="F2341" s="1"/>
      <c r="G2341" s="1"/>
      <c r="H2341" s="1"/>
      <c r="I2341" s="1"/>
      <c r="J2341" s="5"/>
      <c r="K2341" s="5"/>
      <c r="L2341" s="5"/>
      <c r="M2341" s="20"/>
    </row>
    <row r="2342" spans="1:13" s="7" customFormat="1" x14ac:dyDescent="0.25">
      <c r="A2342" s="73"/>
      <c r="B2342" s="71"/>
      <c r="C2342" s="72"/>
      <c r="D2342" s="68" t="s">
        <v>760</v>
      </c>
      <c r="E2342" s="1">
        <v>0</v>
      </c>
      <c r="F2342" s="1">
        <v>0</v>
      </c>
      <c r="G2342" s="1">
        <v>0</v>
      </c>
      <c r="H2342" s="42"/>
      <c r="I2342" s="42"/>
      <c r="J2342" s="5"/>
      <c r="K2342" s="5"/>
      <c r="L2342" s="5"/>
      <c r="M2342" s="20"/>
    </row>
    <row r="2343" spans="1:13" s="7" customFormat="1" ht="30" x14ac:dyDescent="0.25">
      <c r="A2343" s="73"/>
      <c r="B2343" s="71"/>
      <c r="C2343" s="72"/>
      <c r="D2343" s="68" t="s">
        <v>761</v>
      </c>
      <c r="E2343" s="1"/>
      <c r="F2343" s="1"/>
      <c r="G2343" s="1"/>
      <c r="H2343" s="42"/>
      <c r="I2343" s="42"/>
      <c r="J2343" s="5"/>
      <c r="K2343" s="5"/>
      <c r="L2343" s="5"/>
      <c r="M2343" s="20"/>
    </row>
    <row r="2344" spans="1:13" s="7" customFormat="1" x14ac:dyDescent="0.25">
      <c r="A2344" s="73"/>
      <c r="B2344" s="71"/>
      <c r="C2344" s="72"/>
      <c r="D2344" s="68" t="s">
        <v>9</v>
      </c>
      <c r="E2344" s="1">
        <v>0</v>
      </c>
      <c r="F2344" s="1">
        <v>0</v>
      </c>
      <c r="G2344" s="1">
        <v>0</v>
      </c>
      <c r="H2344" s="42"/>
      <c r="I2344" s="42"/>
      <c r="J2344" s="5"/>
      <c r="K2344" s="5"/>
      <c r="L2344" s="5"/>
      <c r="M2344" s="20"/>
    </row>
    <row r="2345" spans="1:13" s="7" customFormat="1" x14ac:dyDescent="0.25">
      <c r="A2345" s="73"/>
      <c r="B2345" s="71"/>
      <c r="C2345" s="72"/>
      <c r="D2345" s="68" t="s">
        <v>13</v>
      </c>
      <c r="E2345" s="1">
        <v>0</v>
      </c>
      <c r="F2345" s="1">
        <v>0</v>
      </c>
      <c r="G2345" s="1">
        <v>0</v>
      </c>
      <c r="H2345" s="42"/>
      <c r="I2345" s="42"/>
      <c r="J2345" s="5"/>
      <c r="K2345" s="5"/>
      <c r="L2345" s="5"/>
      <c r="M2345" s="20"/>
    </row>
    <row r="2346" spans="1:13" s="7" customFormat="1" hidden="1" x14ac:dyDescent="0.25">
      <c r="A2346" s="73" t="s">
        <v>556</v>
      </c>
      <c r="B2346" s="71" t="s">
        <v>557</v>
      </c>
      <c r="C2346" s="72" t="s">
        <v>558</v>
      </c>
      <c r="D2346" s="68" t="s">
        <v>2</v>
      </c>
      <c r="E2346" s="1">
        <f>E2347</f>
        <v>0</v>
      </c>
      <c r="F2346" s="1">
        <f>F2347</f>
        <v>0</v>
      </c>
      <c r="G2346" s="1">
        <f>G2347</f>
        <v>0</v>
      </c>
      <c r="H2346" s="1">
        <f t="shared" ref="H2346:I2346" si="954">H2347</f>
        <v>0</v>
      </c>
      <c r="I2346" s="1">
        <f t="shared" si="954"/>
        <v>0</v>
      </c>
      <c r="J2346" s="5" t="e">
        <f t="shared" si="948"/>
        <v>#DIV/0!</v>
      </c>
      <c r="K2346" s="5"/>
      <c r="L2346" s="5"/>
      <c r="M2346" s="20"/>
    </row>
    <row r="2347" spans="1:13" s="7" customFormat="1" hidden="1" x14ac:dyDescent="0.25">
      <c r="A2347" s="73"/>
      <c r="B2347" s="71"/>
      <c r="C2347" s="72"/>
      <c r="D2347" s="68" t="s">
        <v>3</v>
      </c>
      <c r="E2347" s="1"/>
      <c r="F2347" s="1"/>
      <c r="G2347" s="1"/>
      <c r="H2347" s="42"/>
      <c r="I2347" s="42"/>
      <c r="J2347" s="5" t="e">
        <f t="shared" si="948"/>
        <v>#DIV/0!</v>
      </c>
      <c r="K2347" s="5"/>
      <c r="L2347" s="5"/>
      <c r="M2347" s="20"/>
    </row>
    <row r="2348" spans="1:13" s="7" customFormat="1" ht="30" hidden="1" x14ac:dyDescent="0.25">
      <c r="A2348" s="73"/>
      <c r="B2348" s="71"/>
      <c r="C2348" s="72"/>
      <c r="D2348" s="68" t="s">
        <v>759</v>
      </c>
      <c r="E2348" s="1"/>
      <c r="F2348" s="1"/>
      <c r="G2348" s="1"/>
      <c r="H2348" s="42"/>
      <c r="I2348" s="42"/>
      <c r="J2348" s="5"/>
      <c r="K2348" s="5"/>
      <c r="L2348" s="5"/>
      <c r="M2348" s="20"/>
    </row>
    <row r="2349" spans="1:13" s="7" customFormat="1" hidden="1" x14ac:dyDescent="0.25">
      <c r="A2349" s="73"/>
      <c r="B2349" s="71"/>
      <c r="C2349" s="72"/>
      <c r="D2349" s="68" t="s">
        <v>760</v>
      </c>
      <c r="E2349" s="1">
        <v>0</v>
      </c>
      <c r="F2349" s="1">
        <v>0</v>
      </c>
      <c r="G2349" s="1">
        <v>0</v>
      </c>
      <c r="H2349" s="42"/>
      <c r="I2349" s="42"/>
      <c r="J2349" s="5"/>
      <c r="K2349" s="5"/>
      <c r="L2349" s="5"/>
      <c r="M2349" s="20"/>
    </row>
    <row r="2350" spans="1:13" s="7" customFormat="1" ht="30" hidden="1" x14ac:dyDescent="0.25">
      <c r="A2350" s="73"/>
      <c r="B2350" s="71"/>
      <c r="C2350" s="72"/>
      <c r="D2350" s="68" t="s">
        <v>761</v>
      </c>
      <c r="E2350" s="1"/>
      <c r="F2350" s="1"/>
      <c r="G2350" s="1"/>
      <c r="H2350" s="42"/>
      <c r="I2350" s="42"/>
      <c r="J2350" s="5"/>
      <c r="K2350" s="5"/>
      <c r="L2350" s="5"/>
      <c r="M2350" s="20"/>
    </row>
    <row r="2351" spans="1:13" s="7" customFormat="1" hidden="1" x14ac:dyDescent="0.25">
      <c r="A2351" s="73"/>
      <c r="B2351" s="71"/>
      <c r="C2351" s="72"/>
      <c r="D2351" s="68" t="s">
        <v>9</v>
      </c>
      <c r="E2351" s="1">
        <v>0</v>
      </c>
      <c r="F2351" s="1">
        <v>0</v>
      </c>
      <c r="G2351" s="1">
        <v>0</v>
      </c>
      <c r="H2351" s="42"/>
      <c r="I2351" s="42"/>
      <c r="J2351" s="5"/>
      <c r="K2351" s="5"/>
      <c r="L2351" s="5"/>
      <c r="M2351" s="20"/>
    </row>
    <row r="2352" spans="1:13" s="7" customFormat="1" hidden="1" x14ac:dyDescent="0.25">
      <c r="A2352" s="73"/>
      <c r="B2352" s="71"/>
      <c r="C2352" s="72"/>
      <c r="D2352" s="68" t="s">
        <v>13</v>
      </c>
      <c r="E2352" s="1">
        <v>0</v>
      </c>
      <c r="F2352" s="1">
        <v>0</v>
      </c>
      <c r="G2352" s="1">
        <v>0</v>
      </c>
      <c r="H2352" s="42"/>
      <c r="I2352" s="42"/>
      <c r="J2352" s="5"/>
      <c r="K2352" s="5"/>
      <c r="L2352" s="5"/>
      <c r="M2352" s="20"/>
    </row>
    <row r="2353" spans="1:13" s="7" customFormat="1" x14ac:dyDescent="0.25">
      <c r="A2353" s="73" t="s">
        <v>559</v>
      </c>
      <c r="B2353" s="71" t="s">
        <v>560</v>
      </c>
      <c r="C2353" s="72" t="s">
        <v>561</v>
      </c>
      <c r="D2353" s="68" t="s">
        <v>2</v>
      </c>
      <c r="E2353" s="1">
        <f>E2354</f>
        <v>982.6</v>
      </c>
      <c r="F2353" s="1">
        <f>F2354</f>
        <v>982.6</v>
      </c>
      <c r="G2353" s="1">
        <f>G2354</f>
        <v>982.6</v>
      </c>
      <c r="H2353" s="1">
        <f t="shared" ref="H2353:I2353" si="955">H2354</f>
        <v>982.6</v>
      </c>
      <c r="I2353" s="1">
        <f t="shared" si="955"/>
        <v>982.6</v>
      </c>
      <c r="J2353" s="5">
        <f t="shared" si="948"/>
        <v>100</v>
      </c>
      <c r="K2353" s="5">
        <f t="shared" si="949"/>
        <v>100</v>
      </c>
      <c r="L2353" s="5">
        <f t="shared" si="950"/>
        <v>100</v>
      </c>
      <c r="M2353" s="20"/>
    </row>
    <row r="2354" spans="1:13" s="7" customFormat="1" x14ac:dyDescent="0.25">
      <c r="A2354" s="73"/>
      <c r="B2354" s="71"/>
      <c r="C2354" s="72"/>
      <c r="D2354" s="68" t="s">
        <v>3</v>
      </c>
      <c r="E2354" s="1">
        <v>982.6</v>
      </c>
      <c r="F2354" s="1">
        <v>982.6</v>
      </c>
      <c r="G2354" s="1">
        <v>982.6</v>
      </c>
      <c r="H2354" s="1">
        <v>982.6</v>
      </c>
      <c r="I2354" s="1">
        <v>982.6</v>
      </c>
      <c r="J2354" s="5">
        <f t="shared" si="948"/>
        <v>100</v>
      </c>
      <c r="K2354" s="5">
        <f t="shared" si="949"/>
        <v>100</v>
      </c>
      <c r="L2354" s="5">
        <f t="shared" si="950"/>
        <v>100</v>
      </c>
      <c r="M2354" s="20"/>
    </row>
    <row r="2355" spans="1:13" s="7" customFormat="1" ht="30" x14ac:dyDescent="0.25">
      <c r="A2355" s="73"/>
      <c r="B2355" s="71"/>
      <c r="C2355" s="72"/>
      <c r="D2355" s="68" t="s">
        <v>759</v>
      </c>
      <c r="E2355" s="1"/>
      <c r="F2355" s="1"/>
      <c r="G2355" s="1"/>
      <c r="H2355" s="1"/>
      <c r="I2355" s="1"/>
      <c r="J2355" s="5"/>
      <c r="K2355" s="5"/>
      <c r="L2355" s="5"/>
      <c r="M2355" s="20"/>
    </row>
    <row r="2356" spans="1:13" s="7" customFormat="1" x14ac:dyDescent="0.25">
      <c r="A2356" s="73"/>
      <c r="B2356" s="71"/>
      <c r="C2356" s="72"/>
      <c r="D2356" s="68" t="s">
        <v>760</v>
      </c>
      <c r="E2356" s="1">
        <v>0</v>
      </c>
      <c r="F2356" s="1">
        <v>0</v>
      </c>
      <c r="G2356" s="1">
        <v>0</v>
      </c>
      <c r="H2356" s="1"/>
      <c r="I2356" s="1"/>
      <c r="J2356" s="5"/>
      <c r="K2356" s="5"/>
      <c r="L2356" s="5"/>
      <c r="M2356" s="20"/>
    </row>
    <row r="2357" spans="1:13" s="7" customFormat="1" ht="30" x14ac:dyDescent="0.25">
      <c r="A2357" s="73"/>
      <c r="B2357" s="71"/>
      <c r="C2357" s="72"/>
      <c r="D2357" s="68" t="s">
        <v>761</v>
      </c>
      <c r="E2357" s="1"/>
      <c r="F2357" s="1"/>
      <c r="G2357" s="1"/>
      <c r="H2357" s="1"/>
      <c r="I2357" s="1"/>
      <c r="J2357" s="5"/>
      <c r="K2357" s="5"/>
      <c r="L2357" s="5"/>
      <c r="M2357" s="20"/>
    </row>
    <row r="2358" spans="1:13" s="7" customFormat="1" x14ac:dyDescent="0.25">
      <c r="A2358" s="73"/>
      <c r="B2358" s="71"/>
      <c r="C2358" s="72"/>
      <c r="D2358" s="68" t="s">
        <v>9</v>
      </c>
      <c r="E2358" s="1">
        <v>0</v>
      </c>
      <c r="F2358" s="1">
        <v>0</v>
      </c>
      <c r="G2358" s="1">
        <v>0</v>
      </c>
      <c r="H2358" s="42"/>
      <c r="I2358" s="42"/>
      <c r="J2358" s="5"/>
      <c r="K2358" s="5"/>
      <c r="L2358" s="5"/>
      <c r="M2358" s="20"/>
    </row>
    <row r="2359" spans="1:13" s="7" customFormat="1" x14ac:dyDescent="0.25">
      <c r="A2359" s="73"/>
      <c r="B2359" s="71"/>
      <c r="C2359" s="72"/>
      <c r="D2359" s="68" t="s">
        <v>13</v>
      </c>
      <c r="E2359" s="1">
        <v>0</v>
      </c>
      <c r="F2359" s="1">
        <v>0</v>
      </c>
      <c r="G2359" s="1">
        <v>0</v>
      </c>
      <c r="H2359" s="42"/>
      <c r="I2359" s="42"/>
      <c r="J2359" s="5"/>
      <c r="K2359" s="5"/>
      <c r="L2359" s="5"/>
      <c r="M2359" s="20"/>
    </row>
    <row r="2360" spans="1:13" s="7" customFormat="1" hidden="1" x14ac:dyDescent="0.25">
      <c r="A2360" s="73" t="s">
        <v>562</v>
      </c>
      <c r="B2360" s="71" t="s">
        <v>563</v>
      </c>
      <c r="C2360" s="72" t="s">
        <v>564</v>
      </c>
      <c r="D2360" s="68" t="s">
        <v>2</v>
      </c>
      <c r="E2360" s="1">
        <f>E2361</f>
        <v>0</v>
      </c>
      <c r="F2360" s="1">
        <f>F2361</f>
        <v>0</v>
      </c>
      <c r="G2360" s="1">
        <f>G2361</f>
        <v>0</v>
      </c>
      <c r="H2360" s="1">
        <f t="shared" ref="H2360:I2360" si="956">H2361</f>
        <v>0</v>
      </c>
      <c r="I2360" s="1">
        <f t="shared" si="956"/>
        <v>0</v>
      </c>
      <c r="J2360" s="5" t="e">
        <f t="shared" si="948"/>
        <v>#DIV/0!</v>
      </c>
      <c r="K2360" s="5" t="e">
        <f t="shared" si="949"/>
        <v>#DIV/0!</v>
      </c>
      <c r="L2360" s="5" t="e">
        <f t="shared" si="950"/>
        <v>#DIV/0!</v>
      </c>
      <c r="M2360" s="20"/>
    </row>
    <row r="2361" spans="1:13" s="7" customFormat="1" hidden="1" x14ac:dyDescent="0.25">
      <c r="A2361" s="73"/>
      <c r="B2361" s="71"/>
      <c r="C2361" s="72"/>
      <c r="D2361" s="68" t="s">
        <v>3</v>
      </c>
      <c r="E2361" s="1">
        <v>0</v>
      </c>
      <c r="F2361" s="1"/>
      <c r="G2361" s="1"/>
      <c r="H2361" s="1"/>
      <c r="I2361" s="1"/>
      <c r="J2361" s="5" t="e">
        <f t="shared" si="948"/>
        <v>#DIV/0!</v>
      </c>
      <c r="K2361" s="5" t="e">
        <f t="shared" si="949"/>
        <v>#DIV/0!</v>
      </c>
      <c r="L2361" s="5" t="e">
        <f t="shared" si="950"/>
        <v>#DIV/0!</v>
      </c>
      <c r="M2361" s="20"/>
    </row>
    <row r="2362" spans="1:13" s="7" customFormat="1" ht="30" hidden="1" x14ac:dyDescent="0.25">
      <c r="A2362" s="73"/>
      <c r="B2362" s="71"/>
      <c r="C2362" s="72"/>
      <c r="D2362" s="68" t="s">
        <v>759</v>
      </c>
      <c r="E2362" s="1"/>
      <c r="F2362" s="1"/>
      <c r="G2362" s="1"/>
      <c r="H2362" s="1"/>
      <c r="I2362" s="1"/>
      <c r="J2362" s="5"/>
      <c r="K2362" s="5"/>
      <c r="L2362" s="5"/>
      <c r="M2362" s="20"/>
    </row>
    <row r="2363" spans="1:13" s="7" customFormat="1" hidden="1" x14ac:dyDescent="0.25">
      <c r="A2363" s="73"/>
      <c r="B2363" s="71"/>
      <c r="C2363" s="72"/>
      <c r="D2363" s="68" t="s">
        <v>760</v>
      </c>
      <c r="E2363" s="1">
        <v>0</v>
      </c>
      <c r="F2363" s="1">
        <v>0</v>
      </c>
      <c r="G2363" s="1">
        <v>0</v>
      </c>
      <c r="H2363" s="42"/>
      <c r="I2363" s="42"/>
      <c r="J2363" s="5"/>
      <c r="K2363" s="5"/>
      <c r="L2363" s="5"/>
      <c r="M2363" s="20"/>
    </row>
    <row r="2364" spans="1:13" s="7" customFormat="1" ht="30" hidden="1" x14ac:dyDescent="0.25">
      <c r="A2364" s="73"/>
      <c r="B2364" s="71"/>
      <c r="C2364" s="72"/>
      <c r="D2364" s="68" t="s">
        <v>761</v>
      </c>
      <c r="E2364" s="1"/>
      <c r="F2364" s="1"/>
      <c r="G2364" s="1"/>
      <c r="H2364" s="42"/>
      <c r="I2364" s="42"/>
      <c r="J2364" s="5"/>
      <c r="K2364" s="5"/>
      <c r="L2364" s="5"/>
      <c r="M2364" s="20"/>
    </row>
    <row r="2365" spans="1:13" s="7" customFormat="1" hidden="1" x14ac:dyDescent="0.25">
      <c r="A2365" s="73"/>
      <c r="B2365" s="71"/>
      <c r="C2365" s="72"/>
      <c r="D2365" s="68" t="s">
        <v>9</v>
      </c>
      <c r="E2365" s="1">
        <v>0</v>
      </c>
      <c r="F2365" s="1">
        <v>0</v>
      </c>
      <c r="G2365" s="1">
        <v>0</v>
      </c>
      <c r="H2365" s="42"/>
      <c r="I2365" s="42"/>
      <c r="J2365" s="5"/>
      <c r="K2365" s="5"/>
      <c r="L2365" s="5"/>
      <c r="M2365" s="20"/>
    </row>
    <row r="2366" spans="1:13" s="7" customFormat="1" hidden="1" x14ac:dyDescent="0.25">
      <c r="A2366" s="73"/>
      <c r="B2366" s="71"/>
      <c r="C2366" s="72"/>
      <c r="D2366" s="68" t="s">
        <v>13</v>
      </c>
      <c r="E2366" s="1">
        <v>0</v>
      </c>
      <c r="F2366" s="1">
        <v>0</v>
      </c>
      <c r="G2366" s="1">
        <v>0</v>
      </c>
      <c r="H2366" s="42"/>
      <c r="I2366" s="42"/>
      <c r="J2366" s="5"/>
      <c r="K2366" s="5"/>
      <c r="L2366" s="5"/>
      <c r="M2366" s="20"/>
    </row>
    <row r="2367" spans="1:13" s="7" customFormat="1" x14ac:dyDescent="0.25">
      <c r="A2367" s="73" t="s">
        <v>565</v>
      </c>
      <c r="B2367" s="71" t="s">
        <v>566</v>
      </c>
      <c r="C2367" s="72" t="s">
        <v>567</v>
      </c>
      <c r="D2367" s="68" t="s">
        <v>2</v>
      </c>
      <c r="E2367" s="1">
        <f>E2368+E2370+E2372+E2373</f>
        <v>178.8</v>
      </c>
      <c r="F2367" s="1">
        <f>F2368+F2370+F2372+F2373</f>
        <v>178.8</v>
      </c>
      <c r="G2367" s="1">
        <f>G2368+G2370+G2372+G2373</f>
        <v>178.8</v>
      </c>
      <c r="H2367" s="1">
        <f t="shared" ref="H2367:I2367" si="957">H2368+H2370+H2372+H2373</f>
        <v>178.8</v>
      </c>
      <c r="I2367" s="1">
        <f t="shared" si="957"/>
        <v>178.8</v>
      </c>
      <c r="J2367" s="5">
        <f t="shared" si="948"/>
        <v>100</v>
      </c>
      <c r="K2367" s="5">
        <f t="shared" si="949"/>
        <v>100</v>
      </c>
      <c r="L2367" s="5">
        <f t="shared" si="950"/>
        <v>100</v>
      </c>
      <c r="M2367" s="20"/>
    </row>
    <row r="2368" spans="1:13" s="7" customFormat="1" x14ac:dyDescent="0.25">
      <c r="A2368" s="73"/>
      <c r="B2368" s="71"/>
      <c r="C2368" s="72"/>
      <c r="D2368" s="68" t="s">
        <v>3</v>
      </c>
      <c r="E2368" s="1">
        <v>178.8</v>
      </c>
      <c r="F2368" s="1">
        <v>178.8</v>
      </c>
      <c r="G2368" s="1">
        <v>178.8</v>
      </c>
      <c r="H2368" s="1">
        <v>178.8</v>
      </c>
      <c r="I2368" s="1">
        <v>178.8</v>
      </c>
      <c r="J2368" s="5">
        <f t="shared" si="948"/>
        <v>100</v>
      </c>
      <c r="K2368" s="5">
        <f t="shared" si="949"/>
        <v>100</v>
      </c>
      <c r="L2368" s="5">
        <f t="shared" si="950"/>
        <v>100</v>
      </c>
      <c r="M2368" s="20"/>
    </row>
    <row r="2369" spans="1:13" s="7" customFormat="1" ht="30" x14ac:dyDescent="0.25">
      <c r="A2369" s="73"/>
      <c r="B2369" s="71"/>
      <c r="C2369" s="72"/>
      <c r="D2369" s="68" t="s">
        <v>759</v>
      </c>
      <c r="E2369" s="1"/>
      <c r="F2369" s="1"/>
      <c r="G2369" s="1"/>
      <c r="H2369" s="1"/>
      <c r="I2369" s="1"/>
      <c r="J2369" s="5"/>
      <c r="K2369" s="5"/>
      <c r="L2369" s="5"/>
      <c r="M2369" s="20"/>
    </row>
    <row r="2370" spans="1:13" s="7" customFormat="1" x14ac:dyDescent="0.25">
      <c r="A2370" s="73"/>
      <c r="B2370" s="71"/>
      <c r="C2370" s="72"/>
      <c r="D2370" s="68" t="s">
        <v>760</v>
      </c>
      <c r="E2370" s="1">
        <v>0</v>
      </c>
      <c r="F2370" s="1">
        <v>0</v>
      </c>
      <c r="G2370" s="1">
        <v>0</v>
      </c>
      <c r="H2370" s="42"/>
      <c r="I2370" s="42"/>
      <c r="J2370" s="5"/>
      <c r="K2370" s="5"/>
      <c r="L2370" s="5"/>
      <c r="M2370" s="20"/>
    </row>
    <row r="2371" spans="1:13" s="7" customFormat="1" ht="30" x14ac:dyDescent="0.25">
      <c r="A2371" s="73"/>
      <c r="B2371" s="71"/>
      <c r="C2371" s="72"/>
      <c r="D2371" s="68" t="s">
        <v>761</v>
      </c>
      <c r="E2371" s="1"/>
      <c r="F2371" s="1"/>
      <c r="G2371" s="1"/>
      <c r="H2371" s="42"/>
      <c r="I2371" s="42"/>
      <c r="J2371" s="5"/>
      <c r="K2371" s="5"/>
      <c r="L2371" s="5"/>
      <c r="M2371" s="20"/>
    </row>
    <row r="2372" spans="1:13" s="7" customFormat="1" x14ac:dyDescent="0.25">
      <c r="A2372" s="73"/>
      <c r="B2372" s="71"/>
      <c r="C2372" s="72"/>
      <c r="D2372" s="68" t="s">
        <v>9</v>
      </c>
      <c r="E2372" s="1">
        <v>0</v>
      </c>
      <c r="F2372" s="1">
        <v>0</v>
      </c>
      <c r="G2372" s="1">
        <v>0</v>
      </c>
      <c r="H2372" s="42"/>
      <c r="I2372" s="42"/>
      <c r="J2372" s="5"/>
      <c r="K2372" s="5"/>
      <c r="L2372" s="5"/>
      <c r="M2372" s="20"/>
    </row>
    <row r="2373" spans="1:13" s="7" customFormat="1" x14ac:dyDescent="0.25">
      <c r="A2373" s="73"/>
      <c r="B2373" s="71"/>
      <c r="C2373" s="72"/>
      <c r="D2373" s="68" t="s">
        <v>13</v>
      </c>
      <c r="E2373" s="1">
        <v>0</v>
      </c>
      <c r="F2373" s="1">
        <v>0</v>
      </c>
      <c r="G2373" s="1">
        <v>0</v>
      </c>
      <c r="H2373" s="42"/>
      <c r="I2373" s="42"/>
      <c r="J2373" s="5"/>
      <c r="K2373" s="5"/>
      <c r="L2373" s="5"/>
      <c r="M2373" s="20"/>
    </row>
    <row r="2374" spans="1:13" s="7" customFormat="1" hidden="1" x14ac:dyDescent="0.25">
      <c r="A2374" s="73" t="s">
        <v>568</v>
      </c>
      <c r="B2374" s="71" t="s">
        <v>569</v>
      </c>
      <c r="C2374" s="72" t="s">
        <v>570</v>
      </c>
      <c r="D2374" s="68" t="s">
        <v>2</v>
      </c>
      <c r="E2374" s="1">
        <f>E2375</f>
        <v>0</v>
      </c>
      <c r="F2374" s="1">
        <f>F2375</f>
        <v>0</v>
      </c>
      <c r="G2374" s="1">
        <f>G2375</f>
        <v>0</v>
      </c>
      <c r="H2374" s="1">
        <f t="shared" ref="H2374:I2374" si="958">H2375</f>
        <v>0</v>
      </c>
      <c r="I2374" s="1">
        <f t="shared" si="958"/>
        <v>0</v>
      </c>
      <c r="J2374" s="5" t="e">
        <f t="shared" ref="J2374:J2408" si="959">I2374/E2374*100</f>
        <v>#DIV/0!</v>
      </c>
      <c r="K2374" s="5" t="e">
        <f t="shared" ref="K2374:K2408" si="960">I2374/F2374*100</f>
        <v>#DIV/0!</v>
      </c>
      <c r="L2374" s="5" t="e">
        <f t="shared" ref="L2374:L2408" si="961">H2374/G2374*100</f>
        <v>#DIV/0!</v>
      </c>
      <c r="M2374" s="20"/>
    </row>
    <row r="2375" spans="1:13" s="7" customFormat="1" hidden="1" x14ac:dyDescent="0.25">
      <c r="A2375" s="73"/>
      <c r="B2375" s="71"/>
      <c r="C2375" s="72"/>
      <c r="D2375" s="68" t="s">
        <v>3</v>
      </c>
      <c r="E2375" s="1">
        <v>0</v>
      </c>
      <c r="F2375" s="1"/>
      <c r="G2375" s="1"/>
      <c r="H2375" s="1"/>
      <c r="I2375" s="1"/>
      <c r="J2375" s="5" t="e">
        <f t="shared" si="959"/>
        <v>#DIV/0!</v>
      </c>
      <c r="K2375" s="5" t="e">
        <f t="shared" si="960"/>
        <v>#DIV/0!</v>
      </c>
      <c r="L2375" s="5" t="e">
        <f t="shared" si="961"/>
        <v>#DIV/0!</v>
      </c>
      <c r="M2375" s="20"/>
    </row>
    <row r="2376" spans="1:13" s="7" customFormat="1" ht="30" hidden="1" x14ac:dyDescent="0.25">
      <c r="A2376" s="73"/>
      <c r="B2376" s="71"/>
      <c r="C2376" s="72"/>
      <c r="D2376" s="68" t="s">
        <v>759</v>
      </c>
      <c r="E2376" s="1"/>
      <c r="F2376" s="1"/>
      <c r="G2376" s="1"/>
      <c r="H2376" s="1"/>
      <c r="I2376" s="1"/>
      <c r="J2376" s="5"/>
      <c r="K2376" s="5"/>
      <c r="L2376" s="5"/>
      <c r="M2376" s="20"/>
    </row>
    <row r="2377" spans="1:13" s="7" customFormat="1" hidden="1" x14ac:dyDescent="0.25">
      <c r="A2377" s="73"/>
      <c r="B2377" s="71"/>
      <c r="C2377" s="72"/>
      <c r="D2377" s="68" t="s">
        <v>760</v>
      </c>
      <c r="E2377" s="1">
        <v>0</v>
      </c>
      <c r="F2377" s="1">
        <v>0</v>
      </c>
      <c r="G2377" s="1">
        <v>0</v>
      </c>
      <c r="H2377" s="42"/>
      <c r="I2377" s="42"/>
      <c r="J2377" s="5"/>
      <c r="K2377" s="5"/>
      <c r="L2377" s="5"/>
      <c r="M2377" s="20"/>
    </row>
    <row r="2378" spans="1:13" s="7" customFormat="1" ht="30" hidden="1" x14ac:dyDescent="0.25">
      <c r="A2378" s="73"/>
      <c r="B2378" s="71"/>
      <c r="C2378" s="72"/>
      <c r="D2378" s="68" t="s">
        <v>761</v>
      </c>
      <c r="E2378" s="1"/>
      <c r="F2378" s="1"/>
      <c r="G2378" s="1"/>
      <c r="H2378" s="42"/>
      <c r="I2378" s="42"/>
      <c r="J2378" s="5"/>
      <c r="K2378" s="5"/>
      <c r="L2378" s="5"/>
      <c r="M2378" s="20"/>
    </row>
    <row r="2379" spans="1:13" s="7" customFormat="1" hidden="1" x14ac:dyDescent="0.25">
      <c r="A2379" s="73"/>
      <c r="B2379" s="71"/>
      <c r="C2379" s="72"/>
      <c r="D2379" s="68" t="s">
        <v>9</v>
      </c>
      <c r="E2379" s="1">
        <v>0</v>
      </c>
      <c r="F2379" s="1">
        <v>0</v>
      </c>
      <c r="G2379" s="1">
        <v>0</v>
      </c>
      <c r="H2379" s="42"/>
      <c r="I2379" s="42"/>
      <c r="J2379" s="5"/>
      <c r="K2379" s="5"/>
      <c r="L2379" s="5"/>
      <c r="M2379" s="20"/>
    </row>
    <row r="2380" spans="1:13" s="7" customFormat="1" hidden="1" x14ac:dyDescent="0.25">
      <c r="A2380" s="73"/>
      <c r="B2380" s="71"/>
      <c r="C2380" s="72"/>
      <c r="D2380" s="68" t="s">
        <v>13</v>
      </c>
      <c r="E2380" s="1">
        <v>0</v>
      </c>
      <c r="F2380" s="1">
        <v>0</v>
      </c>
      <c r="G2380" s="1">
        <v>0</v>
      </c>
      <c r="H2380" s="42"/>
      <c r="I2380" s="42"/>
      <c r="J2380" s="5"/>
      <c r="K2380" s="5"/>
      <c r="L2380" s="5"/>
      <c r="M2380" s="20"/>
    </row>
    <row r="2381" spans="1:13" s="7" customFormat="1" x14ac:dyDescent="0.25">
      <c r="A2381" s="73" t="s">
        <v>571</v>
      </c>
      <c r="B2381" s="71" t="s">
        <v>572</v>
      </c>
      <c r="C2381" s="72" t="s">
        <v>573</v>
      </c>
      <c r="D2381" s="68" t="s">
        <v>2</v>
      </c>
      <c r="E2381" s="1">
        <f>E2382</f>
        <v>296</v>
      </c>
      <c r="F2381" s="1">
        <f>F2382</f>
        <v>296</v>
      </c>
      <c r="G2381" s="1">
        <f>G2382</f>
        <v>296</v>
      </c>
      <c r="H2381" s="1">
        <f t="shared" ref="H2381:I2381" si="962">H2382</f>
        <v>296</v>
      </c>
      <c r="I2381" s="1">
        <f t="shared" si="962"/>
        <v>296</v>
      </c>
      <c r="J2381" s="5">
        <f t="shared" si="959"/>
        <v>100</v>
      </c>
      <c r="K2381" s="5">
        <f t="shared" si="960"/>
        <v>100</v>
      </c>
      <c r="L2381" s="5">
        <f t="shared" si="961"/>
        <v>100</v>
      </c>
      <c r="M2381" s="20"/>
    </row>
    <row r="2382" spans="1:13" s="7" customFormat="1" x14ac:dyDescent="0.25">
      <c r="A2382" s="73"/>
      <c r="B2382" s="71"/>
      <c r="C2382" s="72"/>
      <c r="D2382" s="68" t="s">
        <v>3</v>
      </c>
      <c r="E2382" s="1">
        <v>296</v>
      </c>
      <c r="F2382" s="1">
        <v>296</v>
      </c>
      <c r="G2382" s="1">
        <v>296</v>
      </c>
      <c r="H2382" s="1">
        <v>296</v>
      </c>
      <c r="I2382" s="1">
        <v>296</v>
      </c>
      <c r="J2382" s="5">
        <f t="shared" si="959"/>
        <v>100</v>
      </c>
      <c r="K2382" s="5">
        <f t="shared" si="960"/>
        <v>100</v>
      </c>
      <c r="L2382" s="5">
        <f t="shared" si="961"/>
        <v>100</v>
      </c>
      <c r="M2382" s="20"/>
    </row>
    <row r="2383" spans="1:13" s="7" customFormat="1" ht="30" x14ac:dyDescent="0.25">
      <c r="A2383" s="73"/>
      <c r="B2383" s="71"/>
      <c r="C2383" s="72"/>
      <c r="D2383" s="68" t="s">
        <v>759</v>
      </c>
      <c r="E2383" s="1"/>
      <c r="F2383" s="1"/>
      <c r="G2383" s="1"/>
      <c r="H2383" s="1"/>
      <c r="I2383" s="1"/>
      <c r="J2383" s="5"/>
      <c r="K2383" s="5"/>
      <c r="L2383" s="5"/>
      <c r="M2383" s="20"/>
    </row>
    <row r="2384" spans="1:13" s="7" customFormat="1" x14ac:dyDescent="0.25">
      <c r="A2384" s="73"/>
      <c r="B2384" s="71"/>
      <c r="C2384" s="72"/>
      <c r="D2384" s="68" t="s">
        <v>760</v>
      </c>
      <c r="E2384" s="1">
        <v>0</v>
      </c>
      <c r="F2384" s="1">
        <v>0</v>
      </c>
      <c r="G2384" s="1">
        <v>0</v>
      </c>
      <c r="H2384" s="42"/>
      <c r="I2384" s="42"/>
      <c r="J2384" s="5"/>
      <c r="K2384" s="5"/>
      <c r="L2384" s="5"/>
      <c r="M2384" s="20"/>
    </row>
    <row r="2385" spans="1:13" s="7" customFormat="1" ht="30" x14ac:dyDescent="0.25">
      <c r="A2385" s="73"/>
      <c r="B2385" s="71"/>
      <c r="C2385" s="72"/>
      <c r="D2385" s="68" t="s">
        <v>761</v>
      </c>
      <c r="E2385" s="1"/>
      <c r="F2385" s="1"/>
      <c r="G2385" s="1"/>
      <c r="H2385" s="42"/>
      <c r="I2385" s="42"/>
      <c r="J2385" s="5"/>
      <c r="K2385" s="5"/>
      <c r="L2385" s="5"/>
      <c r="M2385" s="20"/>
    </row>
    <row r="2386" spans="1:13" s="7" customFormat="1" x14ac:dyDescent="0.25">
      <c r="A2386" s="73"/>
      <c r="B2386" s="71"/>
      <c r="C2386" s="72"/>
      <c r="D2386" s="68" t="s">
        <v>9</v>
      </c>
      <c r="E2386" s="1">
        <v>0</v>
      </c>
      <c r="F2386" s="1">
        <v>0</v>
      </c>
      <c r="G2386" s="1">
        <v>0</v>
      </c>
      <c r="H2386" s="42"/>
      <c r="I2386" s="42"/>
      <c r="J2386" s="5"/>
      <c r="K2386" s="5"/>
      <c r="L2386" s="5"/>
      <c r="M2386" s="20"/>
    </row>
    <row r="2387" spans="1:13" s="7" customFormat="1" x14ac:dyDescent="0.25">
      <c r="A2387" s="73"/>
      <c r="B2387" s="71"/>
      <c r="C2387" s="72"/>
      <c r="D2387" s="68" t="s">
        <v>13</v>
      </c>
      <c r="E2387" s="1">
        <v>0</v>
      </c>
      <c r="F2387" s="1">
        <v>0</v>
      </c>
      <c r="G2387" s="1">
        <v>0</v>
      </c>
      <c r="H2387" s="42"/>
      <c r="I2387" s="42"/>
      <c r="J2387" s="5"/>
      <c r="K2387" s="5"/>
      <c r="L2387" s="5"/>
      <c r="M2387" s="20"/>
    </row>
    <row r="2388" spans="1:13" s="7" customFormat="1" x14ac:dyDescent="0.25">
      <c r="A2388" s="73" t="s">
        <v>574</v>
      </c>
      <c r="B2388" s="71" t="s">
        <v>575</v>
      </c>
      <c r="C2388" s="72" t="s">
        <v>576</v>
      </c>
      <c r="D2388" s="68" t="s">
        <v>2</v>
      </c>
      <c r="E2388" s="1">
        <f>E2389</f>
        <v>374.8</v>
      </c>
      <c r="F2388" s="1">
        <f>F2389</f>
        <v>374.8</v>
      </c>
      <c r="G2388" s="1">
        <f>G2389</f>
        <v>374.8</v>
      </c>
      <c r="H2388" s="1">
        <f t="shared" ref="H2388:I2388" si="963">H2389</f>
        <v>374.8</v>
      </c>
      <c r="I2388" s="1">
        <f t="shared" si="963"/>
        <v>374.8</v>
      </c>
      <c r="J2388" s="5">
        <f t="shared" si="959"/>
        <v>100</v>
      </c>
      <c r="K2388" s="5">
        <f t="shared" si="960"/>
        <v>100</v>
      </c>
      <c r="L2388" s="5">
        <f t="shared" si="961"/>
        <v>100</v>
      </c>
      <c r="M2388" s="20"/>
    </row>
    <row r="2389" spans="1:13" s="7" customFormat="1" x14ac:dyDescent="0.25">
      <c r="A2389" s="73"/>
      <c r="B2389" s="71"/>
      <c r="C2389" s="72"/>
      <c r="D2389" s="68" t="s">
        <v>3</v>
      </c>
      <c r="E2389" s="1">
        <v>374.8</v>
      </c>
      <c r="F2389" s="1">
        <v>374.8</v>
      </c>
      <c r="G2389" s="1">
        <v>374.8</v>
      </c>
      <c r="H2389" s="1">
        <v>374.8</v>
      </c>
      <c r="I2389" s="1">
        <v>374.8</v>
      </c>
      <c r="J2389" s="5">
        <f t="shared" si="959"/>
        <v>100</v>
      </c>
      <c r="K2389" s="5">
        <f t="shared" si="960"/>
        <v>100</v>
      </c>
      <c r="L2389" s="5">
        <f t="shared" si="961"/>
        <v>100</v>
      </c>
      <c r="M2389" s="20"/>
    </row>
    <row r="2390" spans="1:13" s="7" customFormat="1" ht="30" x14ac:dyDescent="0.25">
      <c r="A2390" s="73"/>
      <c r="B2390" s="71"/>
      <c r="C2390" s="72"/>
      <c r="D2390" s="68" t="s">
        <v>759</v>
      </c>
      <c r="E2390" s="1"/>
      <c r="F2390" s="1"/>
      <c r="G2390" s="1"/>
      <c r="H2390" s="1"/>
      <c r="I2390" s="1"/>
      <c r="J2390" s="5"/>
      <c r="K2390" s="5"/>
      <c r="L2390" s="5"/>
      <c r="M2390" s="20"/>
    </row>
    <row r="2391" spans="1:13" s="7" customFormat="1" x14ac:dyDescent="0.25">
      <c r="A2391" s="73"/>
      <c r="B2391" s="71"/>
      <c r="C2391" s="72"/>
      <c r="D2391" s="68" t="s">
        <v>760</v>
      </c>
      <c r="E2391" s="1">
        <v>0</v>
      </c>
      <c r="F2391" s="1">
        <v>0</v>
      </c>
      <c r="G2391" s="1">
        <v>0</v>
      </c>
      <c r="H2391" s="42"/>
      <c r="I2391" s="42"/>
      <c r="J2391" s="5"/>
      <c r="K2391" s="5"/>
      <c r="L2391" s="5"/>
      <c r="M2391" s="20"/>
    </row>
    <row r="2392" spans="1:13" s="7" customFormat="1" ht="30" x14ac:dyDescent="0.25">
      <c r="A2392" s="73"/>
      <c r="B2392" s="71"/>
      <c r="C2392" s="72"/>
      <c r="D2392" s="68" t="s">
        <v>761</v>
      </c>
      <c r="E2392" s="1"/>
      <c r="F2392" s="1"/>
      <c r="G2392" s="1"/>
      <c r="H2392" s="42"/>
      <c r="I2392" s="42"/>
      <c r="J2392" s="5"/>
      <c r="K2392" s="5"/>
      <c r="L2392" s="5"/>
      <c r="M2392" s="20"/>
    </row>
    <row r="2393" spans="1:13" s="7" customFormat="1" x14ac:dyDescent="0.25">
      <c r="A2393" s="73"/>
      <c r="B2393" s="71"/>
      <c r="C2393" s="72"/>
      <c r="D2393" s="68" t="s">
        <v>9</v>
      </c>
      <c r="E2393" s="1">
        <v>0</v>
      </c>
      <c r="F2393" s="1">
        <v>0</v>
      </c>
      <c r="G2393" s="1">
        <v>0</v>
      </c>
      <c r="H2393" s="42"/>
      <c r="I2393" s="42"/>
      <c r="J2393" s="5"/>
      <c r="K2393" s="5"/>
      <c r="L2393" s="5"/>
      <c r="M2393" s="20"/>
    </row>
    <row r="2394" spans="1:13" s="7" customFormat="1" x14ac:dyDescent="0.25">
      <c r="A2394" s="73"/>
      <c r="B2394" s="71"/>
      <c r="C2394" s="72"/>
      <c r="D2394" s="68" t="s">
        <v>13</v>
      </c>
      <c r="E2394" s="1">
        <v>0</v>
      </c>
      <c r="F2394" s="1">
        <v>0</v>
      </c>
      <c r="G2394" s="1">
        <v>0</v>
      </c>
      <c r="H2394" s="42"/>
      <c r="I2394" s="42"/>
      <c r="J2394" s="5"/>
      <c r="K2394" s="5"/>
      <c r="L2394" s="5"/>
      <c r="M2394" s="20"/>
    </row>
    <row r="2395" spans="1:13" s="7" customFormat="1" hidden="1" x14ac:dyDescent="0.25">
      <c r="A2395" s="73" t="s">
        <v>577</v>
      </c>
      <c r="B2395" s="71" t="s">
        <v>578</v>
      </c>
      <c r="C2395" s="72" t="s">
        <v>579</v>
      </c>
      <c r="D2395" s="68" t="s">
        <v>2</v>
      </c>
      <c r="E2395" s="1">
        <f>E2396</f>
        <v>0</v>
      </c>
      <c r="F2395" s="1">
        <f>F2396</f>
        <v>0</v>
      </c>
      <c r="G2395" s="1">
        <f>G2396</f>
        <v>0</v>
      </c>
      <c r="H2395" s="1">
        <f t="shared" ref="H2395:I2395" si="964">H2396</f>
        <v>0</v>
      </c>
      <c r="I2395" s="1">
        <f t="shared" si="964"/>
        <v>0</v>
      </c>
      <c r="J2395" s="5" t="e">
        <f t="shared" si="959"/>
        <v>#DIV/0!</v>
      </c>
      <c r="K2395" s="5" t="e">
        <f t="shared" si="960"/>
        <v>#DIV/0!</v>
      </c>
      <c r="L2395" s="5" t="e">
        <f t="shared" si="961"/>
        <v>#DIV/0!</v>
      </c>
      <c r="M2395" s="20"/>
    </row>
    <row r="2396" spans="1:13" s="7" customFormat="1" hidden="1" x14ac:dyDescent="0.25">
      <c r="A2396" s="90"/>
      <c r="B2396" s="71"/>
      <c r="C2396" s="72"/>
      <c r="D2396" s="68" t="s">
        <v>3</v>
      </c>
      <c r="E2396" s="1">
        <v>0</v>
      </c>
      <c r="F2396" s="1"/>
      <c r="G2396" s="1"/>
      <c r="H2396" s="1"/>
      <c r="I2396" s="1"/>
      <c r="J2396" s="5" t="e">
        <f t="shared" si="959"/>
        <v>#DIV/0!</v>
      </c>
      <c r="K2396" s="5" t="e">
        <f t="shared" si="960"/>
        <v>#DIV/0!</v>
      </c>
      <c r="L2396" s="5" t="e">
        <f t="shared" si="961"/>
        <v>#DIV/0!</v>
      </c>
      <c r="M2396" s="20"/>
    </row>
    <row r="2397" spans="1:13" s="7" customFormat="1" hidden="1" x14ac:dyDescent="0.25">
      <c r="A2397" s="90"/>
      <c r="B2397" s="71"/>
      <c r="C2397" s="72"/>
      <c r="D2397" s="68" t="s">
        <v>4</v>
      </c>
      <c r="E2397" s="1">
        <v>0</v>
      </c>
      <c r="F2397" s="1">
        <v>0</v>
      </c>
      <c r="G2397" s="1">
        <v>0</v>
      </c>
      <c r="H2397" s="42"/>
      <c r="I2397" s="42"/>
      <c r="J2397" s="5"/>
      <c r="K2397" s="5"/>
      <c r="L2397" s="5"/>
      <c r="M2397" s="20"/>
    </row>
    <row r="2398" spans="1:13" s="7" customFormat="1" hidden="1" x14ac:dyDescent="0.25">
      <c r="A2398" s="90"/>
      <c r="B2398" s="71"/>
      <c r="C2398" s="72"/>
      <c r="D2398" s="68" t="s">
        <v>9</v>
      </c>
      <c r="E2398" s="1">
        <v>0</v>
      </c>
      <c r="F2398" s="1">
        <v>0</v>
      </c>
      <c r="G2398" s="1">
        <v>0</v>
      </c>
      <c r="H2398" s="42"/>
      <c r="I2398" s="42"/>
      <c r="J2398" s="5"/>
      <c r="K2398" s="5"/>
      <c r="L2398" s="5"/>
      <c r="M2398" s="20"/>
    </row>
    <row r="2399" spans="1:13" s="7" customFormat="1" hidden="1" x14ac:dyDescent="0.25">
      <c r="A2399" s="90"/>
      <c r="B2399" s="71"/>
      <c r="C2399" s="72"/>
      <c r="D2399" s="68" t="s">
        <v>13</v>
      </c>
      <c r="E2399" s="1">
        <v>0</v>
      </c>
      <c r="F2399" s="1">
        <v>0</v>
      </c>
      <c r="G2399" s="1">
        <v>0</v>
      </c>
      <c r="H2399" s="42"/>
      <c r="I2399" s="42"/>
      <c r="J2399" s="5"/>
      <c r="K2399" s="5"/>
      <c r="L2399" s="5"/>
      <c r="M2399" s="20"/>
    </row>
    <row r="2400" spans="1:13" s="7" customFormat="1" x14ac:dyDescent="0.25">
      <c r="A2400" s="73" t="s">
        <v>580</v>
      </c>
      <c r="B2400" s="71" t="s">
        <v>581</v>
      </c>
      <c r="C2400" s="72" t="s">
        <v>582</v>
      </c>
      <c r="D2400" s="68" t="s">
        <v>2</v>
      </c>
      <c r="E2400" s="1">
        <f>E2401</f>
        <v>231.2</v>
      </c>
      <c r="F2400" s="1">
        <f>F2401</f>
        <v>231.2</v>
      </c>
      <c r="G2400" s="1">
        <f>G2401</f>
        <v>231.2</v>
      </c>
      <c r="H2400" s="1">
        <f t="shared" ref="H2400:I2400" si="965">H2401</f>
        <v>231.2</v>
      </c>
      <c r="I2400" s="1">
        <f t="shared" si="965"/>
        <v>231.2</v>
      </c>
      <c r="J2400" s="5">
        <f t="shared" si="959"/>
        <v>100</v>
      </c>
      <c r="K2400" s="5">
        <f t="shared" si="960"/>
        <v>100</v>
      </c>
      <c r="L2400" s="5">
        <f t="shared" si="961"/>
        <v>100</v>
      </c>
      <c r="M2400" s="20"/>
    </row>
    <row r="2401" spans="1:13" s="7" customFormat="1" x14ac:dyDescent="0.25">
      <c r="A2401" s="73"/>
      <c r="B2401" s="71"/>
      <c r="C2401" s="72"/>
      <c r="D2401" s="68" t="s">
        <v>3</v>
      </c>
      <c r="E2401" s="1">
        <v>231.2</v>
      </c>
      <c r="F2401" s="1">
        <v>231.2</v>
      </c>
      <c r="G2401" s="1">
        <v>231.2</v>
      </c>
      <c r="H2401" s="1">
        <v>231.2</v>
      </c>
      <c r="I2401" s="1">
        <v>231.2</v>
      </c>
      <c r="J2401" s="5">
        <f t="shared" si="959"/>
        <v>100</v>
      </c>
      <c r="K2401" s="5">
        <f t="shared" si="960"/>
        <v>100</v>
      </c>
      <c r="L2401" s="5">
        <f t="shared" si="961"/>
        <v>100</v>
      </c>
      <c r="M2401" s="20"/>
    </row>
    <row r="2402" spans="1:13" s="7" customFormat="1" ht="30" x14ac:dyDescent="0.25">
      <c r="A2402" s="73"/>
      <c r="B2402" s="71"/>
      <c r="C2402" s="72"/>
      <c r="D2402" s="68" t="s">
        <v>759</v>
      </c>
      <c r="E2402" s="1"/>
      <c r="F2402" s="1"/>
      <c r="G2402" s="1"/>
      <c r="H2402" s="1"/>
      <c r="I2402" s="1"/>
      <c r="J2402" s="5"/>
      <c r="K2402" s="5"/>
      <c r="L2402" s="5"/>
      <c r="M2402" s="20"/>
    </row>
    <row r="2403" spans="1:13" s="7" customFormat="1" x14ac:dyDescent="0.25">
      <c r="A2403" s="73"/>
      <c r="B2403" s="71"/>
      <c r="C2403" s="72"/>
      <c r="D2403" s="68" t="s">
        <v>760</v>
      </c>
      <c r="E2403" s="1">
        <v>0</v>
      </c>
      <c r="F2403" s="1">
        <v>0</v>
      </c>
      <c r="G2403" s="1">
        <v>0</v>
      </c>
      <c r="H2403" s="42"/>
      <c r="I2403" s="42"/>
      <c r="J2403" s="5"/>
      <c r="K2403" s="5"/>
      <c r="L2403" s="5"/>
      <c r="M2403" s="20"/>
    </row>
    <row r="2404" spans="1:13" s="7" customFormat="1" ht="30" x14ac:dyDescent="0.25">
      <c r="A2404" s="73"/>
      <c r="B2404" s="71"/>
      <c r="C2404" s="72"/>
      <c r="D2404" s="68" t="s">
        <v>761</v>
      </c>
      <c r="E2404" s="1"/>
      <c r="F2404" s="1"/>
      <c r="G2404" s="1"/>
      <c r="H2404" s="42"/>
      <c r="I2404" s="42"/>
      <c r="J2404" s="5"/>
      <c r="K2404" s="5"/>
      <c r="L2404" s="5"/>
      <c r="M2404" s="20"/>
    </row>
    <row r="2405" spans="1:13" s="7" customFormat="1" x14ac:dyDescent="0.25">
      <c r="A2405" s="73"/>
      <c r="B2405" s="71"/>
      <c r="C2405" s="72"/>
      <c r="D2405" s="68" t="s">
        <v>583</v>
      </c>
      <c r="E2405" s="1">
        <v>0</v>
      </c>
      <c r="F2405" s="1">
        <v>0</v>
      </c>
      <c r="G2405" s="1">
        <v>0</v>
      </c>
      <c r="H2405" s="42"/>
      <c r="I2405" s="42"/>
      <c r="J2405" s="5"/>
      <c r="K2405" s="5"/>
      <c r="L2405" s="5"/>
      <c r="M2405" s="20"/>
    </row>
    <row r="2406" spans="1:13" s="7" customFormat="1" x14ac:dyDescent="0.25">
      <c r="A2406" s="73"/>
      <c r="B2406" s="71"/>
      <c r="C2406" s="72"/>
      <c r="D2406" s="68" t="s">
        <v>13</v>
      </c>
      <c r="E2406" s="1">
        <v>0</v>
      </c>
      <c r="F2406" s="1">
        <v>0</v>
      </c>
      <c r="G2406" s="1">
        <v>0</v>
      </c>
      <c r="H2406" s="42"/>
      <c r="I2406" s="42"/>
      <c r="J2406" s="5"/>
      <c r="K2406" s="5"/>
      <c r="L2406" s="5"/>
      <c r="M2406" s="20"/>
    </row>
    <row r="2407" spans="1:13" s="7" customFormat="1" x14ac:dyDescent="0.25">
      <c r="A2407" s="73" t="s">
        <v>584</v>
      </c>
      <c r="B2407" s="71" t="s">
        <v>585</v>
      </c>
      <c r="C2407" s="72" t="s">
        <v>586</v>
      </c>
      <c r="D2407" s="68" t="s">
        <v>2</v>
      </c>
      <c r="E2407" s="1">
        <f>E2408</f>
        <v>100366.6</v>
      </c>
      <c r="F2407" s="1">
        <f>F2408</f>
        <v>100366.6</v>
      </c>
      <c r="G2407" s="1">
        <f>G2408</f>
        <v>100366.6</v>
      </c>
      <c r="H2407" s="1">
        <f t="shared" ref="H2407:I2407" si="966">H2408</f>
        <v>100366.6</v>
      </c>
      <c r="I2407" s="1">
        <f t="shared" si="966"/>
        <v>100366.6</v>
      </c>
      <c r="J2407" s="5">
        <f t="shared" si="959"/>
        <v>100</v>
      </c>
      <c r="K2407" s="5">
        <f t="shared" si="960"/>
        <v>100</v>
      </c>
      <c r="L2407" s="5">
        <f t="shared" si="961"/>
        <v>100</v>
      </c>
      <c r="M2407" s="20"/>
    </row>
    <row r="2408" spans="1:13" s="7" customFormat="1" x14ac:dyDescent="0.25">
      <c r="A2408" s="73"/>
      <c r="B2408" s="71"/>
      <c r="C2408" s="72"/>
      <c r="D2408" s="68" t="s">
        <v>3</v>
      </c>
      <c r="E2408" s="1">
        <v>100366.6</v>
      </c>
      <c r="F2408" s="1">
        <v>100366.6</v>
      </c>
      <c r="G2408" s="1">
        <v>100366.6</v>
      </c>
      <c r="H2408" s="1">
        <v>100366.6</v>
      </c>
      <c r="I2408" s="1">
        <v>100366.6</v>
      </c>
      <c r="J2408" s="5">
        <f t="shared" si="959"/>
        <v>100</v>
      </c>
      <c r="K2408" s="5">
        <f t="shared" si="960"/>
        <v>100</v>
      </c>
      <c r="L2408" s="5">
        <f t="shared" si="961"/>
        <v>100</v>
      </c>
      <c r="M2408" s="20"/>
    </row>
    <row r="2409" spans="1:13" s="7" customFormat="1" ht="30" x14ac:dyDescent="0.25">
      <c r="A2409" s="73"/>
      <c r="B2409" s="71"/>
      <c r="C2409" s="72"/>
      <c r="D2409" s="68" t="s">
        <v>759</v>
      </c>
      <c r="E2409" s="1"/>
      <c r="F2409" s="1"/>
      <c r="G2409" s="1"/>
      <c r="H2409" s="1"/>
      <c r="I2409" s="1"/>
      <c r="J2409" s="5"/>
      <c r="K2409" s="5"/>
      <c r="L2409" s="5"/>
      <c r="M2409" s="20"/>
    </row>
    <row r="2410" spans="1:13" s="7" customFormat="1" x14ac:dyDescent="0.25">
      <c r="A2410" s="73"/>
      <c r="B2410" s="71"/>
      <c r="C2410" s="72"/>
      <c r="D2410" s="68" t="s">
        <v>760</v>
      </c>
      <c r="E2410" s="1">
        <v>0</v>
      </c>
      <c r="F2410" s="1">
        <v>0</v>
      </c>
      <c r="G2410" s="1">
        <v>0</v>
      </c>
      <c r="H2410" s="42"/>
      <c r="I2410" s="42"/>
      <c r="J2410" s="5"/>
      <c r="K2410" s="5"/>
      <c r="L2410" s="5"/>
      <c r="M2410" s="20"/>
    </row>
    <row r="2411" spans="1:13" s="7" customFormat="1" ht="30" x14ac:dyDescent="0.25">
      <c r="A2411" s="73"/>
      <c r="B2411" s="71"/>
      <c r="C2411" s="72"/>
      <c r="D2411" s="68" t="s">
        <v>761</v>
      </c>
      <c r="E2411" s="1"/>
      <c r="F2411" s="1"/>
      <c r="G2411" s="1"/>
      <c r="H2411" s="42"/>
      <c r="I2411" s="42"/>
      <c r="J2411" s="5"/>
      <c r="K2411" s="5"/>
      <c r="L2411" s="5"/>
      <c r="M2411" s="20"/>
    </row>
    <row r="2412" spans="1:13" s="7" customFormat="1" x14ac:dyDescent="0.25">
      <c r="A2412" s="73"/>
      <c r="B2412" s="71"/>
      <c r="C2412" s="72"/>
      <c r="D2412" s="68" t="s">
        <v>583</v>
      </c>
      <c r="E2412" s="1">
        <v>0</v>
      </c>
      <c r="F2412" s="1">
        <v>0</v>
      </c>
      <c r="G2412" s="1">
        <v>0</v>
      </c>
      <c r="H2412" s="42"/>
      <c r="I2412" s="42"/>
      <c r="J2412" s="5"/>
      <c r="K2412" s="5"/>
      <c r="L2412" s="5"/>
      <c r="M2412" s="20"/>
    </row>
    <row r="2413" spans="1:13" s="7" customFormat="1" x14ac:dyDescent="0.25">
      <c r="A2413" s="73"/>
      <c r="B2413" s="71"/>
      <c r="C2413" s="72"/>
      <c r="D2413" s="68" t="s">
        <v>13</v>
      </c>
      <c r="E2413" s="1">
        <v>0</v>
      </c>
      <c r="F2413" s="1">
        <v>0</v>
      </c>
      <c r="G2413" s="1">
        <v>0</v>
      </c>
      <c r="H2413" s="42"/>
      <c r="I2413" s="42"/>
      <c r="J2413" s="5"/>
      <c r="K2413" s="5"/>
      <c r="L2413" s="5"/>
      <c r="M2413" s="20"/>
    </row>
    <row r="2414" spans="1:13" s="7" customFormat="1" x14ac:dyDescent="0.25">
      <c r="A2414" s="73" t="s">
        <v>751</v>
      </c>
      <c r="B2414" s="71" t="s">
        <v>753</v>
      </c>
      <c r="C2414" s="72" t="s">
        <v>752</v>
      </c>
      <c r="D2414" s="68" t="s">
        <v>2</v>
      </c>
      <c r="E2414" s="1">
        <f>E2415</f>
        <v>4806.3999999999996</v>
      </c>
      <c r="F2414" s="1">
        <f>F2415</f>
        <v>4806.3999999999996</v>
      </c>
      <c r="G2414" s="1">
        <f>G2415</f>
        <v>4806.3999999999996</v>
      </c>
      <c r="H2414" s="1">
        <f t="shared" ref="H2414:I2414" si="967">H2415</f>
        <v>4806.3999999999996</v>
      </c>
      <c r="I2414" s="1">
        <f t="shared" si="967"/>
        <v>4806.3999999999996</v>
      </c>
      <c r="J2414" s="5">
        <f t="shared" ref="J2414:J2415" si="968">I2414/E2414*100</f>
        <v>100</v>
      </c>
      <c r="K2414" s="5">
        <f t="shared" ref="K2414:K2415" si="969">I2414/F2414*100</f>
        <v>100</v>
      </c>
      <c r="L2414" s="5">
        <f t="shared" ref="L2414:L2415" si="970">H2414/G2414*100</f>
        <v>100</v>
      </c>
      <c r="M2414" s="20"/>
    </row>
    <row r="2415" spans="1:13" s="7" customFormat="1" x14ac:dyDescent="0.25">
      <c r="A2415" s="73"/>
      <c r="B2415" s="71"/>
      <c r="C2415" s="72"/>
      <c r="D2415" s="68" t="s">
        <v>3</v>
      </c>
      <c r="E2415" s="1">
        <v>4806.3999999999996</v>
      </c>
      <c r="F2415" s="1">
        <v>4806.3999999999996</v>
      </c>
      <c r="G2415" s="1">
        <v>4806.3999999999996</v>
      </c>
      <c r="H2415" s="1">
        <v>4806.3999999999996</v>
      </c>
      <c r="I2415" s="1">
        <v>4806.3999999999996</v>
      </c>
      <c r="J2415" s="5">
        <f t="shared" si="968"/>
        <v>100</v>
      </c>
      <c r="K2415" s="5">
        <f t="shared" si="969"/>
        <v>100</v>
      </c>
      <c r="L2415" s="5">
        <f t="shared" si="970"/>
        <v>100</v>
      </c>
      <c r="M2415" s="20"/>
    </row>
    <row r="2416" spans="1:13" s="7" customFormat="1" ht="30" x14ac:dyDescent="0.25">
      <c r="A2416" s="73"/>
      <c r="B2416" s="71"/>
      <c r="C2416" s="72"/>
      <c r="D2416" s="68" t="s">
        <v>759</v>
      </c>
      <c r="E2416" s="1"/>
      <c r="F2416" s="1"/>
      <c r="G2416" s="1"/>
      <c r="H2416" s="1"/>
      <c r="I2416" s="1"/>
      <c r="J2416" s="5"/>
      <c r="K2416" s="5"/>
      <c r="L2416" s="5"/>
      <c r="M2416" s="20"/>
    </row>
    <row r="2417" spans="1:13" s="7" customFormat="1" x14ac:dyDescent="0.25">
      <c r="A2417" s="73"/>
      <c r="B2417" s="71"/>
      <c r="C2417" s="72"/>
      <c r="D2417" s="68" t="s">
        <v>760</v>
      </c>
      <c r="E2417" s="1">
        <v>0</v>
      </c>
      <c r="F2417" s="1">
        <v>0</v>
      </c>
      <c r="G2417" s="1">
        <v>0</v>
      </c>
      <c r="H2417" s="42"/>
      <c r="I2417" s="42"/>
      <c r="J2417" s="5"/>
      <c r="K2417" s="5"/>
      <c r="L2417" s="5"/>
      <c r="M2417" s="20"/>
    </row>
    <row r="2418" spans="1:13" s="7" customFormat="1" ht="30" x14ac:dyDescent="0.25">
      <c r="A2418" s="73"/>
      <c r="B2418" s="71"/>
      <c r="C2418" s="72"/>
      <c r="D2418" s="68" t="s">
        <v>761</v>
      </c>
      <c r="E2418" s="1"/>
      <c r="F2418" s="1"/>
      <c r="G2418" s="1"/>
      <c r="H2418" s="42"/>
      <c r="I2418" s="42"/>
      <c r="J2418" s="5"/>
      <c r="K2418" s="5"/>
      <c r="L2418" s="5"/>
      <c r="M2418" s="20"/>
    </row>
    <row r="2419" spans="1:13" s="7" customFormat="1" x14ac:dyDescent="0.25">
      <c r="A2419" s="73"/>
      <c r="B2419" s="71"/>
      <c r="C2419" s="72"/>
      <c r="D2419" s="68" t="s">
        <v>583</v>
      </c>
      <c r="E2419" s="1">
        <v>0</v>
      </c>
      <c r="F2419" s="1">
        <v>0</v>
      </c>
      <c r="G2419" s="1">
        <v>0</v>
      </c>
      <c r="H2419" s="42"/>
      <c r="I2419" s="42"/>
      <c r="J2419" s="5"/>
      <c r="K2419" s="5"/>
      <c r="L2419" s="5"/>
      <c r="M2419" s="20"/>
    </row>
    <row r="2420" spans="1:13" s="7" customFormat="1" x14ac:dyDescent="0.25">
      <c r="A2420" s="73"/>
      <c r="B2420" s="71"/>
      <c r="C2420" s="72"/>
      <c r="D2420" s="68" t="s">
        <v>13</v>
      </c>
      <c r="E2420" s="1">
        <v>0</v>
      </c>
      <c r="F2420" s="1">
        <v>0</v>
      </c>
      <c r="G2420" s="1">
        <v>0</v>
      </c>
      <c r="H2420" s="42"/>
      <c r="I2420" s="42"/>
      <c r="J2420" s="5"/>
      <c r="K2420" s="5"/>
      <c r="L2420" s="5"/>
      <c r="M2420" s="20"/>
    </row>
    <row r="2421" spans="1:13" x14ac:dyDescent="0.25">
      <c r="B2421" s="22"/>
      <c r="C2421" s="22"/>
      <c r="D2421" s="68"/>
      <c r="E2421" s="41">
        <f t="shared" si="935"/>
        <v>0</v>
      </c>
      <c r="F2421" s="41"/>
      <c r="G2421" s="41"/>
      <c r="H2421" s="41"/>
      <c r="I2421" s="41"/>
      <c r="J2421" s="23"/>
      <c r="K2421" s="23"/>
      <c r="L2421" s="23"/>
    </row>
    <row r="2422" spans="1:13" x14ac:dyDescent="0.25">
      <c r="A2422" s="73" t="s">
        <v>587</v>
      </c>
      <c r="B2422" s="81" t="s">
        <v>708</v>
      </c>
      <c r="C2422" s="75"/>
      <c r="D2422" s="68" t="s">
        <v>2</v>
      </c>
      <c r="E2422" s="41">
        <f>E2430</f>
        <v>9090.2999999999993</v>
      </c>
      <c r="F2422" s="41">
        <f t="shared" ref="F2422:I2422" si="971">F2430</f>
        <v>9090.2999999999993</v>
      </c>
      <c r="G2422" s="41">
        <f t="shared" si="971"/>
        <v>9090.2999999999993</v>
      </c>
      <c r="H2422" s="41">
        <f t="shared" si="971"/>
        <v>9090.2999999999993</v>
      </c>
      <c r="I2422" s="41">
        <f t="shared" si="971"/>
        <v>9090.2999999999993</v>
      </c>
      <c r="J2422" s="5">
        <f t="shared" ref="J2422:J2423" si="972">I2422/E2422*100</f>
        <v>100</v>
      </c>
      <c r="K2422" s="5">
        <f t="shared" ref="K2422:K2423" si="973">I2422/F2422*100</f>
        <v>100</v>
      </c>
      <c r="L2422" s="5">
        <f t="shared" ref="L2422:L2423" si="974">H2422/G2422*100</f>
        <v>100</v>
      </c>
    </row>
    <row r="2423" spans="1:13" x14ac:dyDescent="0.25">
      <c r="A2423" s="73"/>
      <c r="B2423" s="82"/>
      <c r="C2423" s="76"/>
      <c r="D2423" s="68" t="s">
        <v>46</v>
      </c>
      <c r="E2423" s="41">
        <f>E2431</f>
        <v>3491.8999999999996</v>
      </c>
      <c r="F2423" s="41">
        <f>F2431</f>
        <v>3491.8999999999996</v>
      </c>
      <c r="G2423" s="41">
        <f>G2431</f>
        <v>3491.8999999999996</v>
      </c>
      <c r="H2423" s="41">
        <f>H2431</f>
        <v>3491.8999999999996</v>
      </c>
      <c r="I2423" s="41">
        <f>I2431</f>
        <v>3491.8999999999996</v>
      </c>
      <c r="J2423" s="5">
        <f t="shared" si="972"/>
        <v>100</v>
      </c>
      <c r="K2423" s="5">
        <f t="shared" si="973"/>
        <v>100</v>
      </c>
      <c r="L2423" s="5">
        <f t="shared" si="974"/>
        <v>100</v>
      </c>
    </row>
    <row r="2424" spans="1:13" ht="30" x14ac:dyDescent="0.25">
      <c r="A2424" s="73"/>
      <c r="B2424" s="82"/>
      <c r="C2424" s="76"/>
      <c r="D2424" s="68" t="s">
        <v>759</v>
      </c>
      <c r="E2424" s="41">
        <f t="shared" ref="E2424:I2424" si="975">E2432</f>
        <v>691.9</v>
      </c>
      <c r="F2424" s="41">
        <f t="shared" si="975"/>
        <v>691.9</v>
      </c>
      <c r="G2424" s="41">
        <f t="shared" si="975"/>
        <v>691.9</v>
      </c>
      <c r="H2424" s="41">
        <f t="shared" si="975"/>
        <v>691.9</v>
      </c>
      <c r="I2424" s="41">
        <f t="shared" si="975"/>
        <v>691.9</v>
      </c>
      <c r="J2424" s="5">
        <f t="shared" ref="J2424:J2428" si="976">I2424/E2424*100</f>
        <v>100</v>
      </c>
      <c r="K2424" s="5">
        <f t="shared" ref="K2424:K2428" si="977">I2424/F2424*100</f>
        <v>100</v>
      </c>
      <c r="L2424" s="5">
        <f t="shared" ref="L2424:L2428" si="978">H2424/G2424*100</f>
        <v>100</v>
      </c>
    </row>
    <row r="2425" spans="1:13" x14ac:dyDescent="0.25">
      <c r="A2425" s="73"/>
      <c r="B2425" s="82"/>
      <c r="C2425" s="76"/>
      <c r="D2425" s="68" t="s">
        <v>760</v>
      </c>
      <c r="E2425" s="41">
        <f t="shared" ref="E2425:I2425" si="979">E2433</f>
        <v>5598.4</v>
      </c>
      <c r="F2425" s="41">
        <f t="shared" si="979"/>
        <v>5598.4</v>
      </c>
      <c r="G2425" s="41">
        <f t="shared" si="979"/>
        <v>5598.4</v>
      </c>
      <c r="H2425" s="41">
        <f t="shared" si="979"/>
        <v>5598.4</v>
      </c>
      <c r="I2425" s="41">
        <f t="shared" si="979"/>
        <v>5598.4</v>
      </c>
      <c r="J2425" s="5">
        <f t="shared" si="976"/>
        <v>100</v>
      </c>
      <c r="K2425" s="5">
        <f t="shared" si="977"/>
        <v>100</v>
      </c>
      <c r="L2425" s="5">
        <f t="shared" si="978"/>
        <v>100</v>
      </c>
    </row>
    <row r="2426" spans="1:13" ht="30" x14ac:dyDescent="0.25">
      <c r="A2426" s="73"/>
      <c r="B2426" s="82"/>
      <c r="C2426" s="76"/>
      <c r="D2426" s="68" t="s">
        <v>761</v>
      </c>
      <c r="E2426" s="41">
        <f t="shared" ref="E2426:I2426" si="980">E2434</f>
        <v>5598.4</v>
      </c>
      <c r="F2426" s="41">
        <f t="shared" si="980"/>
        <v>5598.4</v>
      </c>
      <c r="G2426" s="41">
        <f t="shared" si="980"/>
        <v>5598.4</v>
      </c>
      <c r="H2426" s="41">
        <f t="shared" si="980"/>
        <v>5598.4</v>
      </c>
      <c r="I2426" s="41">
        <f t="shared" si="980"/>
        <v>5598.4</v>
      </c>
      <c r="J2426" s="5">
        <f t="shared" si="976"/>
        <v>100</v>
      </c>
      <c r="K2426" s="5">
        <f t="shared" si="977"/>
        <v>100</v>
      </c>
      <c r="L2426" s="5">
        <f t="shared" si="978"/>
        <v>100</v>
      </c>
    </row>
    <row r="2427" spans="1:13" x14ac:dyDescent="0.25">
      <c r="A2427" s="73"/>
      <c r="B2427" s="82"/>
      <c r="C2427" s="76"/>
      <c r="D2427" s="68" t="s">
        <v>5</v>
      </c>
      <c r="E2427" s="41">
        <f t="shared" ref="E2427:I2427" si="981">E2435</f>
        <v>0</v>
      </c>
      <c r="F2427" s="41">
        <f t="shared" si="981"/>
        <v>0</v>
      </c>
      <c r="G2427" s="41">
        <f t="shared" si="981"/>
        <v>0</v>
      </c>
      <c r="H2427" s="41">
        <f t="shared" si="981"/>
        <v>0</v>
      </c>
      <c r="I2427" s="41">
        <f t="shared" si="981"/>
        <v>0</v>
      </c>
      <c r="J2427" s="5" t="e">
        <f t="shared" si="976"/>
        <v>#DIV/0!</v>
      </c>
      <c r="K2427" s="5" t="e">
        <f t="shared" si="977"/>
        <v>#DIV/0!</v>
      </c>
      <c r="L2427" s="5" t="e">
        <f t="shared" si="978"/>
        <v>#DIV/0!</v>
      </c>
    </row>
    <row r="2428" spans="1:13" x14ac:dyDescent="0.25">
      <c r="A2428" s="73"/>
      <c r="B2428" s="83"/>
      <c r="C2428" s="77"/>
      <c r="D2428" s="68" t="s">
        <v>138</v>
      </c>
      <c r="E2428" s="41">
        <f t="shared" ref="E2428:I2428" si="982">E2436</f>
        <v>0</v>
      </c>
      <c r="F2428" s="41">
        <f t="shared" si="982"/>
        <v>0</v>
      </c>
      <c r="G2428" s="41">
        <f t="shared" si="982"/>
        <v>0</v>
      </c>
      <c r="H2428" s="41">
        <f t="shared" si="982"/>
        <v>0</v>
      </c>
      <c r="I2428" s="41">
        <f t="shared" si="982"/>
        <v>0</v>
      </c>
      <c r="J2428" s="5" t="e">
        <f t="shared" si="976"/>
        <v>#DIV/0!</v>
      </c>
      <c r="K2428" s="5" t="e">
        <f t="shared" si="977"/>
        <v>#DIV/0!</v>
      </c>
      <c r="L2428" s="5" t="e">
        <f t="shared" si="978"/>
        <v>#DIV/0!</v>
      </c>
    </row>
    <row r="2429" spans="1:13" x14ac:dyDescent="0.25">
      <c r="B2429" s="25"/>
      <c r="C2429" s="37" t="s">
        <v>635</v>
      </c>
      <c r="D2429" s="68"/>
      <c r="E2429" s="49"/>
      <c r="F2429" s="49"/>
      <c r="G2429" s="49"/>
      <c r="H2429" s="49"/>
      <c r="I2429" s="49"/>
      <c r="J2429" s="38"/>
      <c r="K2429" s="38"/>
      <c r="L2429" s="38"/>
    </row>
    <row r="2430" spans="1:13" x14ac:dyDescent="0.25">
      <c r="A2430" s="78"/>
      <c r="B2430" s="84"/>
      <c r="C2430" s="87"/>
      <c r="D2430" s="68" t="s">
        <v>2</v>
      </c>
      <c r="E2430" s="41">
        <f>E2431+E2433</f>
        <v>9090.2999999999993</v>
      </c>
      <c r="F2430" s="41">
        <f t="shared" ref="F2430:I2430" si="983">F2431+F2433</f>
        <v>9090.2999999999993</v>
      </c>
      <c r="G2430" s="41">
        <f t="shared" si="983"/>
        <v>9090.2999999999993</v>
      </c>
      <c r="H2430" s="41">
        <f t="shared" si="983"/>
        <v>9090.2999999999993</v>
      </c>
      <c r="I2430" s="41">
        <f t="shared" si="983"/>
        <v>9090.2999999999993</v>
      </c>
      <c r="J2430" s="5">
        <f t="shared" ref="J2430:J2517" si="984">I2430/E2430*100</f>
        <v>100</v>
      </c>
      <c r="K2430" s="5">
        <f t="shared" ref="K2430:K2517" si="985">I2430/F2430*100</f>
        <v>100</v>
      </c>
      <c r="L2430" s="5">
        <f t="shared" ref="L2430:L2517" si="986">H2430/G2430*100</f>
        <v>100</v>
      </c>
    </row>
    <row r="2431" spans="1:13" x14ac:dyDescent="0.25">
      <c r="A2431" s="79"/>
      <c r="B2431" s="85"/>
      <c r="C2431" s="88"/>
      <c r="D2431" s="68" t="s">
        <v>46</v>
      </c>
      <c r="E2431" s="41">
        <f t="shared" ref="E2431:I2433" si="987">E2438+E2446+E2454+E2462+E2470+E2478+E2485+E2492+E2548</f>
        <v>3491.8999999999996</v>
      </c>
      <c r="F2431" s="41">
        <f t="shared" si="987"/>
        <v>3491.8999999999996</v>
      </c>
      <c r="G2431" s="41">
        <f t="shared" si="987"/>
        <v>3491.8999999999996</v>
      </c>
      <c r="H2431" s="41">
        <f t="shared" si="987"/>
        <v>3491.8999999999996</v>
      </c>
      <c r="I2431" s="41">
        <f t="shared" si="987"/>
        <v>3491.8999999999996</v>
      </c>
      <c r="J2431" s="5">
        <f t="shared" si="984"/>
        <v>100</v>
      </c>
      <c r="K2431" s="5">
        <f t="shared" si="985"/>
        <v>100</v>
      </c>
      <c r="L2431" s="5">
        <f t="shared" si="986"/>
        <v>100</v>
      </c>
    </row>
    <row r="2432" spans="1:13" ht="30" x14ac:dyDescent="0.25">
      <c r="A2432" s="79"/>
      <c r="B2432" s="85"/>
      <c r="C2432" s="88"/>
      <c r="D2432" s="68" t="s">
        <v>759</v>
      </c>
      <c r="E2432" s="41">
        <f t="shared" si="987"/>
        <v>691.9</v>
      </c>
      <c r="F2432" s="41">
        <f t="shared" si="987"/>
        <v>691.9</v>
      </c>
      <c r="G2432" s="41">
        <f t="shared" si="987"/>
        <v>691.9</v>
      </c>
      <c r="H2432" s="41">
        <f t="shared" si="987"/>
        <v>691.9</v>
      </c>
      <c r="I2432" s="41">
        <f t="shared" si="987"/>
        <v>691.9</v>
      </c>
      <c r="J2432" s="5">
        <f t="shared" ref="J2432:J2434" si="988">I2432/E2432*100</f>
        <v>100</v>
      </c>
      <c r="K2432" s="5">
        <f t="shared" ref="K2432:K2434" si="989">I2432/F2432*100</f>
        <v>100</v>
      </c>
      <c r="L2432" s="5">
        <f t="shared" ref="L2432:L2434" si="990">H2432/G2432*100</f>
        <v>100</v>
      </c>
    </row>
    <row r="2433" spans="1:13" x14ac:dyDescent="0.25">
      <c r="A2433" s="79"/>
      <c r="B2433" s="85"/>
      <c r="C2433" s="88"/>
      <c r="D2433" s="68" t="s">
        <v>760</v>
      </c>
      <c r="E2433" s="41">
        <f t="shared" si="987"/>
        <v>5598.4</v>
      </c>
      <c r="F2433" s="41">
        <f t="shared" si="987"/>
        <v>5598.4</v>
      </c>
      <c r="G2433" s="41">
        <f t="shared" si="987"/>
        <v>5598.4</v>
      </c>
      <c r="H2433" s="41">
        <f t="shared" si="987"/>
        <v>5598.4</v>
      </c>
      <c r="I2433" s="41">
        <f t="shared" si="987"/>
        <v>5598.4</v>
      </c>
      <c r="J2433" s="5">
        <f t="shared" si="988"/>
        <v>100</v>
      </c>
      <c r="K2433" s="5">
        <f t="shared" si="989"/>
        <v>100</v>
      </c>
      <c r="L2433" s="5">
        <f t="shared" si="990"/>
        <v>100</v>
      </c>
    </row>
    <row r="2434" spans="1:13" ht="30" x14ac:dyDescent="0.25">
      <c r="A2434" s="79"/>
      <c r="B2434" s="85"/>
      <c r="C2434" s="88"/>
      <c r="D2434" s="68" t="s">
        <v>761</v>
      </c>
      <c r="E2434" s="41">
        <f>E2433</f>
        <v>5598.4</v>
      </c>
      <c r="F2434" s="41">
        <f t="shared" ref="F2434:I2434" si="991">F2433</f>
        <v>5598.4</v>
      </c>
      <c r="G2434" s="41">
        <f t="shared" si="991"/>
        <v>5598.4</v>
      </c>
      <c r="H2434" s="41">
        <f t="shared" si="991"/>
        <v>5598.4</v>
      </c>
      <c r="I2434" s="41">
        <f t="shared" si="991"/>
        <v>5598.4</v>
      </c>
      <c r="J2434" s="5">
        <f t="shared" si="988"/>
        <v>100</v>
      </c>
      <c r="K2434" s="5">
        <f t="shared" si="989"/>
        <v>100</v>
      </c>
      <c r="L2434" s="5">
        <f t="shared" si="990"/>
        <v>100</v>
      </c>
    </row>
    <row r="2435" spans="1:13" x14ac:dyDescent="0.25">
      <c r="A2435" s="79"/>
      <c r="B2435" s="85"/>
      <c r="C2435" s="88"/>
      <c r="D2435" s="9" t="s">
        <v>5</v>
      </c>
      <c r="E2435" s="41">
        <f t="shared" ref="E2435:I2436" si="992">E2442+E2450+E2458+E2466+E2474+E2482+E2489+E2496+E2552</f>
        <v>0</v>
      </c>
      <c r="F2435" s="41">
        <f t="shared" si="992"/>
        <v>0</v>
      </c>
      <c r="G2435" s="41">
        <f t="shared" si="992"/>
        <v>0</v>
      </c>
      <c r="H2435" s="41">
        <f t="shared" si="992"/>
        <v>0</v>
      </c>
      <c r="I2435" s="41">
        <f t="shared" si="992"/>
        <v>0</v>
      </c>
      <c r="J2435" s="5" t="e">
        <f t="shared" si="984"/>
        <v>#DIV/0!</v>
      </c>
      <c r="K2435" s="5" t="e">
        <f t="shared" si="985"/>
        <v>#DIV/0!</v>
      </c>
      <c r="L2435" s="5" t="e">
        <f t="shared" si="986"/>
        <v>#DIV/0!</v>
      </c>
    </row>
    <row r="2436" spans="1:13" x14ac:dyDescent="0.25">
      <c r="A2436" s="80"/>
      <c r="B2436" s="86"/>
      <c r="C2436" s="89"/>
      <c r="D2436" s="9" t="s">
        <v>138</v>
      </c>
      <c r="E2436" s="41">
        <f t="shared" si="992"/>
        <v>0</v>
      </c>
      <c r="F2436" s="41">
        <f t="shared" si="992"/>
        <v>0</v>
      </c>
      <c r="G2436" s="41">
        <f t="shared" si="992"/>
        <v>0</v>
      </c>
      <c r="H2436" s="41">
        <f t="shared" si="992"/>
        <v>0</v>
      </c>
      <c r="I2436" s="41">
        <f t="shared" si="992"/>
        <v>0</v>
      </c>
      <c r="J2436" s="5" t="e">
        <f t="shared" si="984"/>
        <v>#DIV/0!</v>
      </c>
      <c r="K2436" s="5" t="e">
        <f t="shared" si="985"/>
        <v>#DIV/0!</v>
      </c>
      <c r="L2436" s="5" t="e">
        <f t="shared" si="986"/>
        <v>#DIV/0!</v>
      </c>
    </row>
    <row r="2437" spans="1:13" s="27" customFormat="1" hidden="1" x14ac:dyDescent="0.25">
      <c r="A2437" s="56"/>
      <c r="B2437" s="75" t="s">
        <v>709</v>
      </c>
      <c r="C2437" s="75" t="s">
        <v>710</v>
      </c>
      <c r="D2437" s="9" t="s">
        <v>2</v>
      </c>
      <c r="E2437" s="41">
        <v>0</v>
      </c>
      <c r="F2437" s="41">
        <v>0</v>
      </c>
      <c r="G2437" s="41">
        <v>0</v>
      </c>
      <c r="H2437" s="41">
        <v>0</v>
      </c>
      <c r="I2437" s="41">
        <v>0</v>
      </c>
      <c r="J2437" s="5" t="e">
        <f t="shared" si="984"/>
        <v>#DIV/0!</v>
      </c>
      <c r="K2437" s="5" t="e">
        <f t="shared" si="985"/>
        <v>#DIV/0!</v>
      </c>
      <c r="L2437" s="5" t="e">
        <f t="shared" si="986"/>
        <v>#DIV/0!</v>
      </c>
      <c r="M2437" s="20"/>
    </row>
    <row r="2438" spans="1:13" s="27" customFormat="1" hidden="1" x14ac:dyDescent="0.25">
      <c r="A2438" s="56"/>
      <c r="B2438" s="76"/>
      <c r="C2438" s="76"/>
      <c r="D2438" s="9" t="s">
        <v>46</v>
      </c>
      <c r="E2438" s="41">
        <v>0</v>
      </c>
      <c r="F2438" s="41">
        <v>0</v>
      </c>
      <c r="G2438" s="41">
        <v>0</v>
      </c>
      <c r="H2438" s="41">
        <v>0</v>
      </c>
      <c r="I2438" s="41">
        <v>0</v>
      </c>
      <c r="J2438" s="5" t="e">
        <f t="shared" si="984"/>
        <v>#DIV/0!</v>
      </c>
      <c r="K2438" s="5" t="e">
        <f t="shared" si="985"/>
        <v>#DIV/0!</v>
      </c>
      <c r="L2438" s="5" t="e">
        <f t="shared" si="986"/>
        <v>#DIV/0!</v>
      </c>
      <c r="M2438" s="20"/>
    </row>
    <row r="2439" spans="1:13" s="27" customFormat="1" ht="30" hidden="1" x14ac:dyDescent="0.25">
      <c r="A2439" s="56"/>
      <c r="B2439" s="76"/>
      <c r="C2439" s="76"/>
      <c r="D2439" s="68" t="s">
        <v>759</v>
      </c>
      <c r="E2439" s="41"/>
      <c r="F2439" s="41"/>
      <c r="G2439" s="41"/>
      <c r="H2439" s="41"/>
      <c r="I2439" s="41"/>
      <c r="J2439" s="5"/>
      <c r="K2439" s="5"/>
      <c r="L2439" s="5"/>
      <c r="M2439" s="20"/>
    </row>
    <row r="2440" spans="1:13" s="27" customFormat="1" hidden="1" x14ac:dyDescent="0.25">
      <c r="A2440" s="56"/>
      <c r="B2440" s="76"/>
      <c r="C2440" s="76"/>
      <c r="D2440" s="68" t="s">
        <v>760</v>
      </c>
      <c r="E2440" s="41">
        <v>0</v>
      </c>
      <c r="F2440" s="41">
        <v>0</v>
      </c>
      <c r="G2440" s="41">
        <v>0</v>
      </c>
      <c r="H2440" s="41">
        <v>0</v>
      </c>
      <c r="I2440" s="41">
        <v>0</v>
      </c>
      <c r="J2440" s="5" t="e">
        <f t="shared" si="984"/>
        <v>#DIV/0!</v>
      </c>
      <c r="K2440" s="5" t="e">
        <f t="shared" si="985"/>
        <v>#DIV/0!</v>
      </c>
      <c r="L2440" s="5" t="e">
        <f t="shared" si="986"/>
        <v>#DIV/0!</v>
      </c>
      <c r="M2440" s="20"/>
    </row>
    <row r="2441" spans="1:13" s="27" customFormat="1" ht="30" hidden="1" x14ac:dyDescent="0.25">
      <c r="A2441" s="56"/>
      <c r="B2441" s="76"/>
      <c r="C2441" s="76"/>
      <c r="D2441" s="68" t="s">
        <v>761</v>
      </c>
      <c r="E2441" s="41"/>
      <c r="F2441" s="41"/>
      <c r="G2441" s="41"/>
      <c r="H2441" s="41"/>
      <c r="I2441" s="41"/>
      <c r="J2441" s="5"/>
      <c r="K2441" s="5"/>
      <c r="L2441" s="5"/>
      <c r="M2441" s="20"/>
    </row>
    <row r="2442" spans="1:13" s="27" customFormat="1" hidden="1" x14ac:dyDescent="0.25">
      <c r="A2442" s="56"/>
      <c r="B2442" s="76"/>
      <c r="C2442" s="76"/>
      <c r="D2442" s="9" t="s">
        <v>5</v>
      </c>
      <c r="E2442" s="41">
        <v>0</v>
      </c>
      <c r="F2442" s="41">
        <v>0</v>
      </c>
      <c r="G2442" s="41">
        <v>0</v>
      </c>
      <c r="H2442" s="41">
        <v>0</v>
      </c>
      <c r="I2442" s="41">
        <v>0</v>
      </c>
      <c r="J2442" s="5" t="e">
        <f t="shared" si="984"/>
        <v>#DIV/0!</v>
      </c>
      <c r="K2442" s="5" t="e">
        <f t="shared" si="985"/>
        <v>#DIV/0!</v>
      </c>
      <c r="L2442" s="5" t="e">
        <f t="shared" si="986"/>
        <v>#DIV/0!</v>
      </c>
      <c r="M2442" s="20"/>
    </row>
    <row r="2443" spans="1:13" s="27" customFormat="1" hidden="1" x14ac:dyDescent="0.25">
      <c r="A2443" s="56"/>
      <c r="B2443" s="77"/>
      <c r="C2443" s="77"/>
      <c r="D2443" s="9" t="s">
        <v>138</v>
      </c>
      <c r="E2443" s="41">
        <v>0</v>
      </c>
      <c r="F2443" s="41">
        <v>0</v>
      </c>
      <c r="G2443" s="41">
        <v>0</v>
      </c>
      <c r="H2443" s="41">
        <v>0</v>
      </c>
      <c r="I2443" s="41">
        <v>0</v>
      </c>
      <c r="J2443" s="5" t="e">
        <f t="shared" si="984"/>
        <v>#DIV/0!</v>
      </c>
      <c r="K2443" s="5" t="e">
        <f t="shared" si="985"/>
        <v>#DIV/0!</v>
      </c>
      <c r="L2443" s="5" t="e">
        <f t="shared" si="986"/>
        <v>#DIV/0!</v>
      </c>
      <c r="M2443" s="20"/>
    </row>
    <row r="2444" spans="1:13" s="27" customFormat="1" hidden="1" x14ac:dyDescent="0.25">
      <c r="A2444" s="56"/>
      <c r="B2444" s="22"/>
      <c r="C2444" s="22"/>
      <c r="D2444" s="9"/>
      <c r="E2444" s="41"/>
      <c r="F2444" s="41"/>
      <c r="G2444" s="41"/>
      <c r="H2444" s="41"/>
      <c r="I2444" s="41"/>
      <c r="J2444" s="5"/>
      <c r="K2444" s="5"/>
      <c r="L2444" s="5"/>
      <c r="M2444" s="20"/>
    </row>
    <row r="2445" spans="1:13" s="27" customFormat="1" hidden="1" x14ac:dyDescent="0.25">
      <c r="A2445" s="56"/>
      <c r="B2445" s="75" t="s">
        <v>711</v>
      </c>
      <c r="C2445" s="75" t="s">
        <v>712</v>
      </c>
      <c r="D2445" s="9" t="s">
        <v>2</v>
      </c>
      <c r="E2445" s="41">
        <v>0</v>
      </c>
      <c r="F2445" s="41">
        <v>0</v>
      </c>
      <c r="G2445" s="41">
        <v>0</v>
      </c>
      <c r="H2445" s="41">
        <v>0</v>
      </c>
      <c r="I2445" s="41">
        <v>0</v>
      </c>
      <c r="J2445" s="5" t="e">
        <f t="shared" si="984"/>
        <v>#DIV/0!</v>
      </c>
      <c r="K2445" s="5" t="e">
        <f t="shared" si="985"/>
        <v>#DIV/0!</v>
      </c>
      <c r="L2445" s="5" t="e">
        <f t="shared" si="986"/>
        <v>#DIV/0!</v>
      </c>
      <c r="M2445" s="20"/>
    </row>
    <row r="2446" spans="1:13" s="27" customFormat="1" hidden="1" x14ac:dyDescent="0.25">
      <c r="A2446" s="56"/>
      <c r="B2446" s="76"/>
      <c r="C2446" s="76"/>
      <c r="D2446" s="9" t="s">
        <v>46</v>
      </c>
      <c r="E2446" s="41">
        <v>0</v>
      </c>
      <c r="F2446" s="41">
        <v>0</v>
      </c>
      <c r="G2446" s="41">
        <v>0</v>
      </c>
      <c r="H2446" s="41">
        <v>0</v>
      </c>
      <c r="I2446" s="41">
        <v>0</v>
      </c>
      <c r="J2446" s="5" t="e">
        <f t="shared" si="984"/>
        <v>#DIV/0!</v>
      </c>
      <c r="K2446" s="5" t="e">
        <f t="shared" si="985"/>
        <v>#DIV/0!</v>
      </c>
      <c r="L2446" s="5" t="e">
        <f t="shared" si="986"/>
        <v>#DIV/0!</v>
      </c>
      <c r="M2446" s="20"/>
    </row>
    <row r="2447" spans="1:13" s="27" customFormat="1" ht="30" hidden="1" x14ac:dyDescent="0.25">
      <c r="A2447" s="56"/>
      <c r="B2447" s="76"/>
      <c r="C2447" s="76"/>
      <c r="D2447" s="68" t="s">
        <v>759</v>
      </c>
      <c r="E2447" s="41"/>
      <c r="F2447" s="41"/>
      <c r="G2447" s="41"/>
      <c r="H2447" s="41"/>
      <c r="I2447" s="41"/>
      <c r="J2447" s="5"/>
      <c r="K2447" s="5"/>
      <c r="L2447" s="5"/>
      <c r="M2447" s="20"/>
    </row>
    <row r="2448" spans="1:13" s="27" customFormat="1" hidden="1" x14ac:dyDescent="0.25">
      <c r="A2448" s="56"/>
      <c r="B2448" s="76"/>
      <c r="C2448" s="76"/>
      <c r="D2448" s="68" t="s">
        <v>760</v>
      </c>
      <c r="E2448" s="41">
        <v>0</v>
      </c>
      <c r="F2448" s="41">
        <v>0</v>
      </c>
      <c r="G2448" s="41">
        <v>0</v>
      </c>
      <c r="H2448" s="41">
        <v>0</v>
      </c>
      <c r="I2448" s="41">
        <v>0</v>
      </c>
      <c r="J2448" s="5" t="e">
        <f t="shared" si="984"/>
        <v>#DIV/0!</v>
      </c>
      <c r="K2448" s="5" t="e">
        <f t="shared" si="985"/>
        <v>#DIV/0!</v>
      </c>
      <c r="L2448" s="5" t="e">
        <f t="shared" si="986"/>
        <v>#DIV/0!</v>
      </c>
      <c r="M2448" s="20"/>
    </row>
    <row r="2449" spans="1:13" s="27" customFormat="1" ht="30" hidden="1" x14ac:dyDescent="0.25">
      <c r="A2449" s="56"/>
      <c r="B2449" s="76"/>
      <c r="C2449" s="76"/>
      <c r="D2449" s="68" t="s">
        <v>761</v>
      </c>
      <c r="E2449" s="41"/>
      <c r="F2449" s="41"/>
      <c r="G2449" s="41"/>
      <c r="H2449" s="41"/>
      <c r="I2449" s="41"/>
      <c r="J2449" s="5"/>
      <c r="K2449" s="5"/>
      <c r="L2449" s="5"/>
      <c r="M2449" s="20"/>
    </row>
    <row r="2450" spans="1:13" s="27" customFormat="1" hidden="1" x14ac:dyDescent="0.25">
      <c r="A2450" s="56"/>
      <c r="B2450" s="76"/>
      <c r="C2450" s="76"/>
      <c r="D2450" s="9" t="s">
        <v>5</v>
      </c>
      <c r="E2450" s="41">
        <v>0</v>
      </c>
      <c r="F2450" s="41">
        <v>0</v>
      </c>
      <c r="G2450" s="41">
        <v>0</v>
      </c>
      <c r="H2450" s="41">
        <v>0</v>
      </c>
      <c r="I2450" s="41">
        <v>0</v>
      </c>
      <c r="J2450" s="5" t="e">
        <f t="shared" si="984"/>
        <v>#DIV/0!</v>
      </c>
      <c r="K2450" s="5" t="e">
        <f t="shared" si="985"/>
        <v>#DIV/0!</v>
      </c>
      <c r="L2450" s="5" t="e">
        <f t="shared" si="986"/>
        <v>#DIV/0!</v>
      </c>
      <c r="M2450" s="20"/>
    </row>
    <row r="2451" spans="1:13" s="27" customFormat="1" hidden="1" x14ac:dyDescent="0.25">
      <c r="A2451" s="56"/>
      <c r="B2451" s="77"/>
      <c r="C2451" s="77"/>
      <c r="D2451" s="9" t="s">
        <v>138</v>
      </c>
      <c r="E2451" s="41">
        <v>0</v>
      </c>
      <c r="F2451" s="41">
        <v>0</v>
      </c>
      <c r="G2451" s="41">
        <v>0</v>
      </c>
      <c r="H2451" s="41">
        <v>0</v>
      </c>
      <c r="I2451" s="41">
        <v>0</v>
      </c>
      <c r="J2451" s="5" t="e">
        <f t="shared" si="984"/>
        <v>#DIV/0!</v>
      </c>
      <c r="K2451" s="5" t="e">
        <f t="shared" si="985"/>
        <v>#DIV/0!</v>
      </c>
      <c r="L2451" s="5" t="e">
        <f t="shared" si="986"/>
        <v>#DIV/0!</v>
      </c>
      <c r="M2451" s="20"/>
    </row>
    <row r="2452" spans="1:13" s="27" customFormat="1" hidden="1" x14ac:dyDescent="0.25">
      <c r="A2452" s="56"/>
      <c r="B2452" s="22"/>
      <c r="C2452" s="22"/>
      <c r="D2452" s="9"/>
      <c r="E2452" s="41"/>
      <c r="F2452" s="41"/>
      <c r="G2452" s="41"/>
      <c r="H2452" s="41"/>
      <c r="I2452" s="41"/>
      <c r="J2452" s="5"/>
      <c r="K2452" s="5"/>
      <c r="L2452" s="5"/>
      <c r="M2452" s="20"/>
    </row>
    <row r="2453" spans="1:13" s="27" customFormat="1" hidden="1" x14ac:dyDescent="0.25">
      <c r="A2453" s="56"/>
      <c r="B2453" s="75" t="s">
        <v>713</v>
      </c>
      <c r="C2453" s="75" t="s">
        <v>714</v>
      </c>
      <c r="D2453" s="9" t="s">
        <v>2</v>
      </c>
      <c r="E2453" s="41">
        <v>0</v>
      </c>
      <c r="F2453" s="41">
        <v>0</v>
      </c>
      <c r="G2453" s="41">
        <v>0</v>
      </c>
      <c r="H2453" s="41">
        <v>0</v>
      </c>
      <c r="I2453" s="41">
        <v>0</v>
      </c>
      <c r="J2453" s="5" t="e">
        <f t="shared" si="984"/>
        <v>#DIV/0!</v>
      </c>
      <c r="K2453" s="5" t="e">
        <f t="shared" si="985"/>
        <v>#DIV/0!</v>
      </c>
      <c r="L2453" s="5" t="e">
        <f t="shared" si="986"/>
        <v>#DIV/0!</v>
      </c>
      <c r="M2453" s="20"/>
    </row>
    <row r="2454" spans="1:13" s="27" customFormat="1" hidden="1" x14ac:dyDescent="0.25">
      <c r="A2454" s="56"/>
      <c r="B2454" s="76"/>
      <c r="C2454" s="76"/>
      <c r="D2454" s="9" t="s">
        <v>46</v>
      </c>
      <c r="E2454" s="41">
        <v>0</v>
      </c>
      <c r="F2454" s="41">
        <v>0</v>
      </c>
      <c r="G2454" s="41">
        <v>0</v>
      </c>
      <c r="H2454" s="41">
        <v>0</v>
      </c>
      <c r="I2454" s="41">
        <v>0</v>
      </c>
      <c r="J2454" s="5" t="e">
        <f t="shared" si="984"/>
        <v>#DIV/0!</v>
      </c>
      <c r="K2454" s="5" t="e">
        <f t="shared" si="985"/>
        <v>#DIV/0!</v>
      </c>
      <c r="L2454" s="5" t="e">
        <f t="shared" si="986"/>
        <v>#DIV/0!</v>
      </c>
      <c r="M2454" s="20"/>
    </row>
    <row r="2455" spans="1:13" s="27" customFormat="1" ht="30" hidden="1" x14ac:dyDescent="0.25">
      <c r="A2455" s="56"/>
      <c r="B2455" s="76"/>
      <c r="C2455" s="76"/>
      <c r="D2455" s="68" t="s">
        <v>759</v>
      </c>
      <c r="E2455" s="41"/>
      <c r="F2455" s="41"/>
      <c r="G2455" s="41"/>
      <c r="H2455" s="41"/>
      <c r="I2455" s="41"/>
      <c r="J2455" s="5"/>
      <c r="K2455" s="5"/>
      <c r="L2455" s="5"/>
      <c r="M2455" s="20"/>
    </row>
    <row r="2456" spans="1:13" s="27" customFormat="1" hidden="1" x14ac:dyDescent="0.25">
      <c r="A2456" s="56"/>
      <c r="B2456" s="76"/>
      <c r="C2456" s="76"/>
      <c r="D2456" s="68" t="s">
        <v>760</v>
      </c>
      <c r="E2456" s="41">
        <v>0</v>
      </c>
      <c r="F2456" s="41">
        <v>0</v>
      </c>
      <c r="G2456" s="41">
        <v>0</v>
      </c>
      <c r="H2456" s="41">
        <v>0</v>
      </c>
      <c r="I2456" s="41">
        <v>0</v>
      </c>
      <c r="J2456" s="5" t="e">
        <f t="shared" si="984"/>
        <v>#DIV/0!</v>
      </c>
      <c r="K2456" s="5" t="e">
        <f t="shared" si="985"/>
        <v>#DIV/0!</v>
      </c>
      <c r="L2456" s="5" t="e">
        <f t="shared" si="986"/>
        <v>#DIV/0!</v>
      </c>
      <c r="M2456" s="20"/>
    </row>
    <row r="2457" spans="1:13" s="27" customFormat="1" ht="30" hidden="1" x14ac:dyDescent="0.25">
      <c r="A2457" s="56"/>
      <c r="B2457" s="76"/>
      <c r="C2457" s="76"/>
      <c r="D2457" s="68" t="s">
        <v>761</v>
      </c>
      <c r="E2457" s="41"/>
      <c r="F2457" s="41"/>
      <c r="G2457" s="41"/>
      <c r="H2457" s="41"/>
      <c r="I2457" s="41"/>
      <c r="J2457" s="5"/>
      <c r="K2457" s="5"/>
      <c r="L2457" s="5"/>
      <c r="M2457" s="20"/>
    </row>
    <row r="2458" spans="1:13" s="27" customFormat="1" hidden="1" x14ac:dyDescent="0.25">
      <c r="A2458" s="56"/>
      <c r="B2458" s="76"/>
      <c r="C2458" s="76"/>
      <c r="D2458" s="9" t="s">
        <v>5</v>
      </c>
      <c r="E2458" s="41">
        <v>0</v>
      </c>
      <c r="F2458" s="41">
        <v>0</v>
      </c>
      <c r="G2458" s="41">
        <v>0</v>
      </c>
      <c r="H2458" s="41">
        <v>0</v>
      </c>
      <c r="I2458" s="41">
        <v>0</v>
      </c>
      <c r="J2458" s="5" t="e">
        <f t="shared" si="984"/>
        <v>#DIV/0!</v>
      </c>
      <c r="K2458" s="5" t="e">
        <f t="shared" si="985"/>
        <v>#DIV/0!</v>
      </c>
      <c r="L2458" s="5" t="e">
        <f t="shared" si="986"/>
        <v>#DIV/0!</v>
      </c>
      <c r="M2458" s="20"/>
    </row>
    <row r="2459" spans="1:13" s="27" customFormat="1" hidden="1" x14ac:dyDescent="0.25">
      <c r="A2459" s="56"/>
      <c r="B2459" s="77"/>
      <c r="C2459" s="77"/>
      <c r="D2459" s="9" t="s">
        <v>138</v>
      </c>
      <c r="E2459" s="41">
        <v>0</v>
      </c>
      <c r="F2459" s="41">
        <v>0</v>
      </c>
      <c r="G2459" s="41">
        <v>0</v>
      </c>
      <c r="H2459" s="41">
        <v>0</v>
      </c>
      <c r="I2459" s="41">
        <v>0</v>
      </c>
      <c r="J2459" s="5" t="e">
        <f t="shared" si="984"/>
        <v>#DIV/0!</v>
      </c>
      <c r="K2459" s="5" t="e">
        <f t="shared" si="985"/>
        <v>#DIV/0!</v>
      </c>
      <c r="L2459" s="5" t="e">
        <f t="shared" si="986"/>
        <v>#DIV/0!</v>
      </c>
      <c r="M2459" s="20"/>
    </row>
    <row r="2460" spans="1:13" s="27" customFormat="1" hidden="1" x14ac:dyDescent="0.25">
      <c r="A2460" s="56"/>
      <c r="B2460" s="22"/>
      <c r="C2460" s="22"/>
      <c r="D2460" s="9"/>
      <c r="E2460" s="41"/>
      <c r="F2460" s="41"/>
      <c r="G2460" s="41"/>
      <c r="H2460" s="41"/>
      <c r="I2460" s="41"/>
      <c r="J2460" s="5"/>
      <c r="K2460" s="5"/>
      <c r="L2460" s="5"/>
      <c r="M2460" s="20"/>
    </row>
    <row r="2461" spans="1:13" s="27" customFormat="1" hidden="1" x14ac:dyDescent="0.25">
      <c r="A2461" s="56"/>
      <c r="B2461" s="75" t="s">
        <v>715</v>
      </c>
      <c r="C2461" s="75" t="s">
        <v>716</v>
      </c>
      <c r="D2461" s="9" t="s">
        <v>2</v>
      </c>
      <c r="E2461" s="41">
        <v>0</v>
      </c>
      <c r="F2461" s="41">
        <v>0</v>
      </c>
      <c r="G2461" s="41">
        <v>0</v>
      </c>
      <c r="H2461" s="41">
        <v>0</v>
      </c>
      <c r="I2461" s="41">
        <v>0</v>
      </c>
      <c r="J2461" s="5" t="e">
        <f t="shared" si="984"/>
        <v>#DIV/0!</v>
      </c>
      <c r="K2461" s="5" t="e">
        <f t="shared" si="985"/>
        <v>#DIV/0!</v>
      </c>
      <c r="L2461" s="5" t="e">
        <f t="shared" si="986"/>
        <v>#DIV/0!</v>
      </c>
      <c r="M2461" s="20"/>
    </row>
    <row r="2462" spans="1:13" s="27" customFormat="1" hidden="1" x14ac:dyDescent="0.25">
      <c r="A2462" s="56"/>
      <c r="B2462" s="76"/>
      <c r="C2462" s="76"/>
      <c r="D2462" s="9" t="s">
        <v>46</v>
      </c>
      <c r="E2462" s="41">
        <v>0</v>
      </c>
      <c r="F2462" s="41">
        <v>0</v>
      </c>
      <c r="G2462" s="41">
        <v>0</v>
      </c>
      <c r="H2462" s="41">
        <v>0</v>
      </c>
      <c r="I2462" s="41">
        <v>0</v>
      </c>
      <c r="J2462" s="5" t="e">
        <f t="shared" si="984"/>
        <v>#DIV/0!</v>
      </c>
      <c r="K2462" s="5" t="e">
        <f t="shared" si="985"/>
        <v>#DIV/0!</v>
      </c>
      <c r="L2462" s="5" t="e">
        <f t="shared" si="986"/>
        <v>#DIV/0!</v>
      </c>
      <c r="M2462" s="20"/>
    </row>
    <row r="2463" spans="1:13" s="27" customFormat="1" ht="30" hidden="1" x14ac:dyDescent="0.25">
      <c r="A2463" s="56"/>
      <c r="B2463" s="76"/>
      <c r="C2463" s="76"/>
      <c r="D2463" s="68" t="s">
        <v>759</v>
      </c>
      <c r="E2463" s="41"/>
      <c r="F2463" s="41"/>
      <c r="G2463" s="41"/>
      <c r="H2463" s="41"/>
      <c r="I2463" s="41"/>
      <c r="J2463" s="5"/>
      <c r="K2463" s="5"/>
      <c r="L2463" s="5"/>
      <c r="M2463" s="20"/>
    </row>
    <row r="2464" spans="1:13" s="27" customFormat="1" hidden="1" x14ac:dyDescent="0.25">
      <c r="A2464" s="56"/>
      <c r="B2464" s="76"/>
      <c r="C2464" s="76"/>
      <c r="D2464" s="68" t="s">
        <v>760</v>
      </c>
      <c r="E2464" s="41">
        <v>0</v>
      </c>
      <c r="F2464" s="41">
        <v>0</v>
      </c>
      <c r="G2464" s="41">
        <v>0</v>
      </c>
      <c r="H2464" s="41">
        <v>0</v>
      </c>
      <c r="I2464" s="41">
        <v>0</v>
      </c>
      <c r="J2464" s="5" t="e">
        <f t="shared" si="984"/>
        <v>#DIV/0!</v>
      </c>
      <c r="K2464" s="5" t="e">
        <f t="shared" si="985"/>
        <v>#DIV/0!</v>
      </c>
      <c r="L2464" s="5" t="e">
        <f t="shared" si="986"/>
        <v>#DIV/0!</v>
      </c>
      <c r="M2464" s="20"/>
    </row>
    <row r="2465" spans="1:13" s="27" customFormat="1" ht="30" hidden="1" x14ac:dyDescent="0.25">
      <c r="A2465" s="56"/>
      <c r="B2465" s="76"/>
      <c r="C2465" s="76"/>
      <c r="D2465" s="68" t="s">
        <v>761</v>
      </c>
      <c r="E2465" s="41"/>
      <c r="F2465" s="41"/>
      <c r="G2465" s="41"/>
      <c r="H2465" s="41"/>
      <c r="I2465" s="41"/>
      <c r="J2465" s="5"/>
      <c r="K2465" s="5"/>
      <c r="L2465" s="5"/>
      <c r="M2465" s="20"/>
    </row>
    <row r="2466" spans="1:13" s="27" customFormat="1" hidden="1" x14ac:dyDescent="0.25">
      <c r="A2466" s="56"/>
      <c r="B2466" s="76"/>
      <c r="C2466" s="76"/>
      <c r="D2466" s="9" t="s">
        <v>5</v>
      </c>
      <c r="E2466" s="41">
        <v>0</v>
      </c>
      <c r="F2466" s="41">
        <v>0</v>
      </c>
      <c r="G2466" s="41">
        <v>0</v>
      </c>
      <c r="H2466" s="41">
        <v>0</v>
      </c>
      <c r="I2466" s="41">
        <v>0</v>
      </c>
      <c r="J2466" s="5" t="e">
        <f t="shared" si="984"/>
        <v>#DIV/0!</v>
      </c>
      <c r="K2466" s="5" t="e">
        <f t="shared" si="985"/>
        <v>#DIV/0!</v>
      </c>
      <c r="L2466" s="5" t="e">
        <f t="shared" si="986"/>
        <v>#DIV/0!</v>
      </c>
      <c r="M2466" s="20"/>
    </row>
    <row r="2467" spans="1:13" s="27" customFormat="1" hidden="1" x14ac:dyDescent="0.25">
      <c r="A2467" s="56"/>
      <c r="B2467" s="77"/>
      <c r="C2467" s="77"/>
      <c r="D2467" s="9" t="s">
        <v>138</v>
      </c>
      <c r="E2467" s="41">
        <v>0</v>
      </c>
      <c r="F2467" s="41">
        <v>0</v>
      </c>
      <c r="G2467" s="41">
        <v>0</v>
      </c>
      <c r="H2467" s="41">
        <v>0</v>
      </c>
      <c r="I2467" s="41">
        <v>0</v>
      </c>
      <c r="J2467" s="5" t="e">
        <f t="shared" si="984"/>
        <v>#DIV/0!</v>
      </c>
      <c r="K2467" s="5" t="e">
        <f t="shared" si="985"/>
        <v>#DIV/0!</v>
      </c>
      <c r="L2467" s="5" t="e">
        <f t="shared" si="986"/>
        <v>#DIV/0!</v>
      </c>
      <c r="M2467" s="20"/>
    </row>
    <row r="2468" spans="1:13" s="27" customFormat="1" hidden="1" x14ac:dyDescent="0.25">
      <c r="A2468" s="56"/>
      <c r="B2468" s="22"/>
      <c r="C2468" s="22"/>
      <c r="D2468" s="9"/>
      <c r="E2468" s="41"/>
      <c r="F2468" s="41"/>
      <c r="G2468" s="41"/>
      <c r="H2468" s="41"/>
      <c r="I2468" s="41"/>
      <c r="J2468" s="5"/>
      <c r="K2468" s="5"/>
      <c r="L2468" s="5"/>
      <c r="M2468" s="20"/>
    </row>
    <row r="2469" spans="1:13" s="27" customFormat="1" hidden="1" x14ac:dyDescent="0.25">
      <c r="A2469" s="56"/>
      <c r="B2469" s="75" t="s">
        <v>717</v>
      </c>
      <c r="C2469" s="75" t="s">
        <v>718</v>
      </c>
      <c r="D2469" s="9" t="s">
        <v>2</v>
      </c>
      <c r="E2469" s="41">
        <v>0</v>
      </c>
      <c r="F2469" s="41">
        <v>0</v>
      </c>
      <c r="G2469" s="41">
        <v>0</v>
      </c>
      <c r="H2469" s="41">
        <v>0</v>
      </c>
      <c r="I2469" s="41">
        <v>0</v>
      </c>
      <c r="J2469" s="5" t="e">
        <f t="shared" si="984"/>
        <v>#DIV/0!</v>
      </c>
      <c r="K2469" s="5" t="e">
        <f t="shared" si="985"/>
        <v>#DIV/0!</v>
      </c>
      <c r="L2469" s="5" t="e">
        <f t="shared" si="986"/>
        <v>#DIV/0!</v>
      </c>
      <c r="M2469" s="20"/>
    </row>
    <row r="2470" spans="1:13" s="27" customFormat="1" hidden="1" x14ac:dyDescent="0.25">
      <c r="A2470" s="56"/>
      <c r="B2470" s="76"/>
      <c r="C2470" s="76"/>
      <c r="D2470" s="9" t="s">
        <v>46</v>
      </c>
      <c r="E2470" s="41">
        <v>0</v>
      </c>
      <c r="F2470" s="41">
        <v>0</v>
      </c>
      <c r="G2470" s="41">
        <v>0</v>
      </c>
      <c r="H2470" s="41">
        <v>0</v>
      </c>
      <c r="I2470" s="41">
        <v>0</v>
      </c>
      <c r="J2470" s="5" t="e">
        <f t="shared" si="984"/>
        <v>#DIV/0!</v>
      </c>
      <c r="K2470" s="5" t="e">
        <f t="shared" si="985"/>
        <v>#DIV/0!</v>
      </c>
      <c r="L2470" s="5" t="e">
        <f t="shared" si="986"/>
        <v>#DIV/0!</v>
      </c>
      <c r="M2470" s="20"/>
    </row>
    <row r="2471" spans="1:13" s="27" customFormat="1" ht="30" hidden="1" x14ac:dyDescent="0.25">
      <c r="A2471" s="56"/>
      <c r="B2471" s="76"/>
      <c r="C2471" s="76"/>
      <c r="D2471" s="68" t="s">
        <v>759</v>
      </c>
      <c r="E2471" s="41"/>
      <c r="F2471" s="41"/>
      <c r="G2471" s="41"/>
      <c r="H2471" s="41"/>
      <c r="I2471" s="41"/>
      <c r="J2471" s="5"/>
      <c r="K2471" s="5"/>
      <c r="L2471" s="5"/>
      <c r="M2471" s="20"/>
    </row>
    <row r="2472" spans="1:13" s="27" customFormat="1" hidden="1" x14ac:dyDescent="0.25">
      <c r="A2472" s="56"/>
      <c r="B2472" s="76"/>
      <c r="C2472" s="76"/>
      <c r="D2472" s="68" t="s">
        <v>760</v>
      </c>
      <c r="E2472" s="41">
        <v>0</v>
      </c>
      <c r="F2472" s="41">
        <v>0</v>
      </c>
      <c r="G2472" s="41">
        <v>0</v>
      </c>
      <c r="H2472" s="41">
        <v>0</v>
      </c>
      <c r="I2472" s="41">
        <v>0</v>
      </c>
      <c r="J2472" s="5" t="e">
        <f t="shared" si="984"/>
        <v>#DIV/0!</v>
      </c>
      <c r="K2472" s="5" t="e">
        <f t="shared" si="985"/>
        <v>#DIV/0!</v>
      </c>
      <c r="L2472" s="5" t="e">
        <f t="shared" si="986"/>
        <v>#DIV/0!</v>
      </c>
      <c r="M2472" s="20"/>
    </row>
    <row r="2473" spans="1:13" s="27" customFormat="1" ht="30" hidden="1" x14ac:dyDescent="0.25">
      <c r="A2473" s="56"/>
      <c r="B2473" s="76"/>
      <c r="C2473" s="76"/>
      <c r="D2473" s="68" t="s">
        <v>761</v>
      </c>
      <c r="E2473" s="41"/>
      <c r="F2473" s="41"/>
      <c r="G2473" s="41"/>
      <c r="H2473" s="41"/>
      <c r="I2473" s="41"/>
      <c r="J2473" s="5"/>
      <c r="K2473" s="5"/>
      <c r="L2473" s="5"/>
      <c r="M2473" s="20"/>
    </row>
    <row r="2474" spans="1:13" s="27" customFormat="1" hidden="1" x14ac:dyDescent="0.25">
      <c r="A2474" s="56"/>
      <c r="B2474" s="76"/>
      <c r="C2474" s="76"/>
      <c r="D2474" s="9" t="s">
        <v>5</v>
      </c>
      <c r="E2474" s="41">
        <v>0</v>
      </c>
      <c r="F2474" s="41">
        <v>0</v>
      </c>
      <c r="G2474" s="41">
        <v>0</v>
      </c>
      <c r="H2474" s="41">
        <v>0</v>
      </c>
      <c r="I2474" s="41">
        <v>0</v>
      </c>
      <c r="J2474" s="5" t="e">
        <f t="shared" si="984"/>
        <v>#DIV/0!</v>
      </c>
      <c r="K2474" s="5" t="e">
        <f t="shared" si="985"/>
        <v>#DIV/0!</v>
      </c>
      <c r="L2474" s="5" t="e">
        <f t="shared" si="986"/>
        <v>#DIV/0!</v>
      </c>
      <c r="M2474" s="20"/>
    </row>
    <row r="2475" spans="1:13" s="27" customFormat="1" hidden="1" x14ac:dyDescent="0.25">
      <c r="A2475" s="56"/>
      <c r="B2475" s="77"/>
      <c r="C2475" s="77"/>
      <c r="D2475" s="9" t="s">
        <v>138</v>
      </c>
      <c r="E2475" s="41">
        <v>0</v>
      </c>
      <c r="F2475" s="41">
        <v>0</v>
      </c>
      <c r="G2475" s="41">
        <v>0</v>
      </c>
      <c r="H2475" s="41">
        <v>0</v>
      </c>
      <c r="I2475" s="41">
        <v>0</v>
      </c>
      <c r="J2475" s="5" t="e">
        <f t="shared" si="984"/>
        <v>#DIV/0!</v>
      </c>
      <c r="K2475" s="5" t="e">
        <f t="shared" si="985"/>
        <v>#DIV/0!</v>
      </c>
      <c r="L2475" s="5" t="e">
        <f t="shared" si="986"/>
        <v>#DIV/0!</v>
      </c>
      <c r="M2475" s="20"/>
    </row>
    <row r="2476" spans="1:13" s="27" customFormat="1" x14ac:dyDescent="0.25">
      <c r="A2476" s="56"/>
      <c r="B2476" s="22"/>
      <c r="C2476" s="22"/>
      <c r="D2476" s="9"/>
      <c r="E2476" s="41"/>
      <c r="F2476" s="41"/>
      <c r="G2476" s="41"/>
      <c r="H2476" s="41"/>
      <c r="I2476" s="41"/>
      <c r="J2476" s="5"/>
      <c r="K2476" s="5"/>
      <c r="L2476" s="5"/>
      <c r="M2476" s="20"/>
    </row>
    <row r="2477" spans="1:13" s="7" customFormat="1" x14ac:dyDescent="0.25">
      <c r="A2477" s="73" t="s">
        <v>590</v>
      </c>
      <c r="B2477" s="71" t="s">
        <v>591</v>
      </c>
      <c r="C2477" s="72" t="s">
        <v>589</v>
      </c>
      <c r="D2477" s="68" t="s">
        <v>2</v>
      </c>
      <c r="E2477" s="1">
        <f>E2478+E2480+E2482+E2483</f>
        <v>2800</v>
      </c>
      <c r="F2477" s="1">
        <f t="shared" ref="F2477:I2477" si="993">F2478+F2480+F2482+F2483</f>
        <v>2800</v>
      </c>
      <c r="G2477" s="1">
        <f t="shared" si="993"/>
        <v>2800</v>
      </c>
      <c r="H2477" s="1">
        <f t="shared" si="993"/>
        <v>2800</v>
      </c>
      <c r="I2477" s="1">
        <f t="shared" si="993"/>
        <v>2800</v>
      </c>
      <c r="J2477" s="5">
        <f t="shared" si="984"/>
        <v>100</v>
      </c>
      <c r="K2477" s="5">
        <f t="shared" si="985"/>
        <v>100</v>
      </c>
      <c r="L2477" s="5">
        <f t="shared" si="986"/>
        <v>100</v>
      </c>
      <c r="M2477" s="20"/>
    </row>
    <row r="2478" spans="1:13" s="7" customFormat="1" x14ac:dyDescent="0.25">
      <c r="A2478" s="73"/>
      <c r="B2478" s="71"/>
      <c r="C2478" s="72"/>
      <c r="D2478" s="68" t="s">
        <v>3</v>
      </c>
      <c r="E2478" s="39">
        <v>2800</v>
      </c>
      <c r="F2478" s="39">
        <v>2800</v>
      </c>
      <c r="G2478" s="39">
        <v>2800</v>
      </c>
      <c r="H2478" s="39">
        <v>2800</v>
      </c>
      <c r="I2478" s="39">
        <v>2800</v>
      </c>
      <c r="J2478" s="5">
        <f t="shared" si="984"/>
        <v>100</v>
      </c>
      <c r="K2478" s="5">
        <f t="shared" si="985"/>
        <v>100</v>
      </c>
      <c r="L2478" s="5">
        <f t="shared" si="986"/>
        <v>100</v>
      </c>
      <c r="M2478" s="20"/>
    </row>
    <row r="2479" spans="1:13" s="7" customFormat="1" ht="30" x14ac:dyDescent="0.25">
      <c r="A2479" s="73"/>
      <c r="B2479" s="71"/>
      <c r="C2479" s="72"/>
      <c r="D2479" s="68" t="s">
        <v>759</v>
      </c>
      <c r="E2479" s="39"/>
      <c r="F2479" s="39"/>
      <c r="G2479" s="39"/>
      <c r="H2479" s="39"/>
      <c r="I2479" s="39"/>
      <c r="J2479" s="5"/>
      <c r="K2479" s="5"/>
      <c r="L2479" s="5"/>
      <c r="M2479" s="20"/>
    </row>
    <row r="2480" spans="1:13" s="7" customFormat="1" x14ac:dyDescent="0.25">
      <c r="A2480" s="73"/>
      <c r="B2480" s="71"/>
      <c r="C2480" s="72"/>
      <c r="D2480" s="68" t="s">
        <v>760</v>
      </c>
      <c r="E2480" s="39">
        <v>0</v>
      </c>
      <c r="F2480" s="39"/>
      <c r="G2480" s="39"/>
      <c r="H2480" s="42"/>
      <c r="I2480" s="42"/>
      <c r="J2480" s="5" t="e">
        <f t="shared" si="984"/>
        <v>#DIV/0!</v>
      </c>
      <c r="K2480" s="5" t="e">
        <f t="shared" si="985"/>
        <v>#DIV/0!</v>
      </c>
      <c r="L2480" s="5" t="e">
        <f t="shared" si="986"/>
        <v>#DIV/0!</v>
      </c>
      <c r="M2480" s="20"/>
    </row>
    <row r="2481" spans="1:13" s="7" customFormat="1" ht="30" x14ac:dyDescent="0.25">
      <c r="A2481" s="73"/>
      <c r="B2481" s="71"/>
      <c r="C2481" s="72"/>
      <c r="D2481" s="68" t="s">
        <v>761</v>
      </c>
      <c r="E2481" s="39"/>
      <c r="F2481" s="39"/>
      <c r="G2481" s="39"/>
      <c r="H2481" s="42"/>
      <c r="I2481" s="42"/>
      <c r="J2481" s="5"/>
      <c r="K2481" s="5"/>
      <c r="L2481" s="5"/>
      <c r="M2481" s="20"/>
    </row>
    <row r="2482" spans="1:13" s="7" customFormat="1" x14ac:dyDescent="0.25">
      <c r="A2482" s="73"/>
      <c r="B2482" s="71"/>
      <c r="C2482" s="72"/>
      <c r="D2482" s="68" t="s">
        <v>9</v>
      </c>
      <c r="E2482" s="39">
        <v>0</v>
      </c>
      <c r="F2482" s="39">
        <v>0</v>
      </c>
      <c r="G2482" s="39">
        <v>0</v>
      </c>
      <c r="H2482" s="42"/>
      <c r="I2482" s="42"/>
      <c r="J2482" s="5" t="e">
        <f t="shared" si="984"/>
        <v>#DIV/0!</v>
      </c>
      <c r="K2482" s="5" t="e">
        <f t="shared" si="985"/>
        <v>#DIV/0!</v>
      </c>
      <c r="L2482" s="5" t="e">
        <f t="shared" si="986"/>
        <v>#DIV/0!</v>
      </c>
      <c r="M2482" s="20"/>
    </row>
    <row r="2483" spans="1:13" s="7" customFormat="1" x14ac:dyDescent="0.25">
      <c r="A2483" s="73"/>
      <c r="B2483" s="71"/>
      <c r="C2483" s="72"/>
      <c r="D2483" s="68" t="s">
        <v>13</v>
      </c>
      <c r="E2483" s="39">
        <v>0</v>
      </c>
      <c r="F2483" s="39">
        <v>0</v>
      </c>
      <c r="G2483" s="39">
        <v>0</v>
      </c>
      <c r="H2483" s="42"/>
      <c r="I2483" s="42"/>
      <c r="J2483" s="5" t="e">
        <f t="shared" si="984"/>
        <v>#DIV/0!</v>
      </c>
      <c r="K2483" s="5" t="e">
        <f t="shared" si="985"/>
        <v>#DIV/0!</v>
      </c>
      <c r="L2483" s="5" t="e">
        <f t="shared" si="986"/>
        <v>#DIV/0!</v>
      </c>
      <c r="M2483" s="20"/>
    </row>
    <row r="2484" spans="1:13" s="27" customFormat="1" hidden="1" x14ac:dyDescent="0.25">
      <c r="A2484" s="56"/>
      <c r="B2484" s="75" t="s">
        <v>719</v>
      </c>
      <c r="C2484" s="75" t="s">
        <v>720</v>
      </c>
      <c r="D2484" s="68" t="s">
        <v>2</v>
      </c>
      <c r="E2484" s="41">
        <f>E2485+E2487+E2489+E2490</f>
        <v>0</v>
      </c>
      <c r="F2484" s="41">
        <f t="shared" ref="F2484:I2484" si="994">F2485+F2487+F2489+F2490</f>
        <v>0</v>
      </c>
      <c r="G2484" s="41">
        <f t="shared" si="994"/>
        <v>0</v>
      </c>
      <c r="H2484" s="41">
        <f t="shared" si="994"/>
        <v>0</v>
      </c>
      <c r="I2484" s="41">
        <f t="shared" si="994"/>
        <v>0</v>
      </c>
      <c r="J2484" s="5" t="e">
        <f t="shared" si="984"/>
        <v>#DIV/0!</v>
      </c>
      <c r="K2484" s="5" t="e">
        <f t="shared" si="985"/>
        <v>#DIV/0!</v>
      </c>
      <c r="L2484" s="5" t="e">
        <f t="shared" si="986"/>
        <v>#DIV/0!</v>
      </c>
      <c r="M2484" s="20"/>
    </row>
    <row r="2485" spans="1:13" s="27" customFormat="1" hidden="1" x14ac:dyDescent="0.25">
      <c r="A2485" s="56"/>
      <c r="B2485" s="76"/>
      <c r="C2485" s="76"/>
      <c r="D2485" s="68" t="s">
        <v>46</v>
      </c>
      <c r="E2485" s="41">
        <v>0</v>
      </c>
      <c r="F2485" s="41">
        <v>0</v>
      </c>
      <c r="G2485" s="41">
        <v>0</v>
      </c>
      <c r="H2485" s="41">
        <v>0</v>
      </c>
      <c r="I2485" s="41">
        <v>0</v>
      </c>
      <c r="J2485" s="5" t="e">
        <f t="shared" si="984"/>
        <v>#DIV/0!</v>
      </c>
      <c r="K2485" s="5" t="e">
        <f t="shared" si="985"/>
        <v>#DIV/0!</v>
      </c>
      <c r="L2485" s="5" t="e">
        <f t="shared" si="986"/>
        <v>#DIV/0!</v>
      </c>
      <c r="M2485" s="20"/>
    </row>
    <row r="2486" spans="1:13" s="27" customFormat="1" ht="30" hidden="1" x14ac:dyDescent="0.25">
      <c r="A2486" s="56"/>
      <c r="B2486" s="76"/>
      <c r="C2486" s="76"/>
      <c r="D2486" s="68" t="s">
        <v>759</v>
      </c>
      <c r="E2486" s="41"/>
      <c r="F2486" s="41"/>
      <c r="G2486" s="41"/>
      <c r="H2486" s="41"/>
      <c r="I2486" s="41"/>
      <c r="J2486" s="5"/>
      <c r="K2486" s="5"/>
      <c r="L2486" s="5"/>
      <c r="M2486" s="20"/>
    </row>
    <row r="2487" spans="1:13" s="27" customFormat="1" hidden="1" x14ac:dyDescent="0.25">
      <c r="A2487" s="56"/>
      <c r="B2487" s="76"/>
      <c r="C2487" s="76"/>
      <c r="D2487" s="68" t="s">
        <v>760</v>
      </c>
      <c r="E2487" s="41">
        <v>0</v>
      </c>
      <c r="F2487" s="41">
        <v>0</v>
      </c>
      <c r="G2487" s="41">
        <v>0</v>
      </c>
      <c r="H2487" s="41">
        <v>0</v>
      </c>
      <c r="I2487" s="41">
        <v>0</v>
      </c>
      <c r="J2487" s="5" t="e">
        <f t="shared" si="984"/>
        <v>#DIV/0!</v>
      </c>
      <c r="K2487" s="5" t="e">
        <f t="shared" si="985"/>
        <v>#DIV/0!</v>
      </c>
      <c r="L2487" s="5" t="e">
        <f t="shared" si="986"/>
        <v>#DIV/0!</v>
      </c>
      <c r="M2487" s="20"/>
    </row>
    <row r="2488" spans="1:13" s="27" customFormat="1" ht="30" hidden="1" x14ac:dyDescent="0.25">
      <c r="A2488" s="56"/>
      <c r="B2488" s="76"/>
      <c r="C2488" s="76"/>
      <c r="D2488" s="68" t="s">
        <v>761</v>
      </c>
      <c r="E2488" s="41"/>
      <c r="F2488" s="41"/>
      <c r="G2488" s="41"/>
      <c r="H2488" s="41"/>
      <c r="I2488" s="41"/>
      <c r="J2488" s="5"/>
      <c r="K2488" s="5"/>
      <c r="L2488" s="5"/>
      <c r="M2488" s="20"/>
    </row>
    <row r="2489" spans="1:13" s="27" customFormat="1" hidden="1" x14ac:dyDescent="0.25">
      <c r="A2489" s="56"/>
      <c r="B2489" s="76"/>
      <c r="C2489" s="76"/>
      <c r="D2489" s="68" t="s">
        <v>5</v>
      </c>
      <c r="E2489" s="41"/>
      <c r="F2489" s="41"/>
      <c r="G2489" s="41"/>
      <c r="H2489" s="41"/>
      <c r="I2489" s="41"/>
      <c r="J2489" s="5" t="e">
        <f t="shared" si="984"/>
        <v>#DIV/0!</v>
      </c>
      <c r="K2489" s="5" t="e">
        <f t="shared" si="985"/>
        <v>#DIV/0!</v>
      </c>
      <c r="L2489" s="5" t="e">
        <f t="shared" si="986"/>
        <v>#DIV/0!</v>
      </c>
      <c r="M2489" s="20"/>
    </row>
    <row r="2490" spans="1:13" s="27" customFormat="1" hidden="1" x14ac:dyDescent="0.25">
      <c r="A2490" s="56"/>
      <c r="B2490" s="77"/>
      <c r="C2490" s="77"/>
      <c r="D2490" s="68" t="s">
        <v>138</v>
      </c>
      <c r="E2490" s="41">
        <v>0</v>
      </c>
      <c r="F2490" s="41">
        <v>0</v>
      </c>
      <c r="G2490" s="41">
        <v>0</v>
      </c>
      <c r="H2490" s="41">
        <v>0</v>
      </c>
      <c r="I2490" s="41">
        <v>0</v>
      </c>
      <c r="J2490" s="5" t="e">
        <f t="shared" si="984"/>
        <v>#DIV/0!</v>
      </c>
      <c r="K2490" s="5" t="e">
        <f t="shared" si="985"/>
        <v>#DIV/0!</v>
      </c>
      <c r="L2490" s="5" t="e">
        <f t="shared" si="986"/>
        <v>#DIV/0!</v>
      </c>
      <c r="M2490" s="20"/>
    </row>
    <row r="2491" spans="1:13" s="27" customFormat="1" x14ac:dyDescent="0.25">
      <c r="A2491" s="78" t="s">
        <v>592</v>
      </c>
      <c r="B2491" s="75" t="s">
        <v>593</v>
      </c>
      <c r="C2491" s="75" t="s">
        <v>721</v>
      </c>
      <c r="D2491" s="68" t="s">
        <v>2</v>
      </c>
      <c r="E2491" s="41">
        <f>E2492+E2494+E2496+E2497</f>
        <v>2311.3999999999996</v>
      </c>
      <c r="F2491" s="41">
        <f t="shared" ref="F2491:I2491" si="995">F2492+F2494+F2496+F2497</f>
        <v>2311.3999999999996</v>
      </c>
      <c r="G2491" s="41">
        <f t="shared" si="995"/>
        <v>2311.3999999999996</v>
      </c>
      <c r="H2491" s="41">
        <f t="shared" si="995"/>
        <v>2311.3999999999996</v>
      </c>
      <c r="I2491" s="41">
        <f t="shared" si="995"/>
        <v>2311.3999999999996</v>
      </c>
      <c r="J2491" s="5">
        <f t="shared" si="984"/>
        <v>100</v>
      </c>
      <c r="K2491" s="5">
        <f t="shared" si="985"/>
        <v>100</v>
      </c>
      <c r="L2491" s="5">
        <f t="shared" si="986"/>
        <v>100</v>
      </c>
      <c r="M2491" s="20"/>
    </row>
    <row r="2492" spans="1:13" s="27" customFormat="1" x14ac:dyDescent="0.25">
      <c r="A2492" s="79"/>
      <c r="B2492" s="76"/>
      <c r="C2492" s="76"/>
      <c r="D2492" s="68" t="s">
        <v>46</v>
      </c>
      <c r="E2492" s="41">
        <f>E2499+E2506+E2513+E2520+E2527+E2534+E2541</f>
        <v>254.2</v>
      </c>
      <c r="F2492" s="41">
        <f>F2499+F2506+F2513+F2520+F2527+F2534+F2541</f>
        <v>254.2</v>
      </c>
      <c r="G2492" s="41">
        <f>G2499+G2506+G2513+G2520+G2527+G2534+G2541</f>
        <v>254.2</v>
      </c>
      <c r="H2492" s="41">
        <f>H2499+H2506+H2513+H2520+H2527+H2534+H2541</f>
        <v>254.2</v>
      </c>
      <c r="I2492" s="41">
        <f>I2499+I2506+I2513+I2520+I2527+I2534+I2541</f>
        <v>254.2</v>
      </c>
      <c r="J2492" s="5">
        <f t="shared" si="984"/>
        <v>100</v>
      </c>
      <c r="K2492" s="5">
        <f t="shared" si="985"/>
        <v>100</v>
      </c>
      <c r="L2492" s="5">
        <f t="shared" si="986"/>
        <v>100</v>
      </c>
      <c r="M2492" s="20"/>
    </row>
    <row r="2493" spans="1:13" s="27" customFormat="1" ht="30" x14ac:dyDescent="0.25">
      <c r="A2493" s="79"/>
      <c r="B2493" s="76"/>
      <c r="C2493" s="76"/>
      <c r="D2493" s="68" t="s">
        <v>759</v>
      </c>
      <c r="E2493" s="41">
        <f>E2492</f>
        <v>254.2</v>
      </c>
      <c r="F2493" s="41">
        <f t="shared" ref="F2493:I2493" si="996">F2492</f>
        <v>254.2</v>
      </c>
      <c r="G2493" s="41">
        <f t="shared" si="996"/>
        <v>254.2</v>
      </c>
      <c r="H2493" s="41">
        <f t="shared" si="996"/>
        <v>254.2</v>
      </c>
      <c r="I2493" s="41">
        <f t="shared" si="996"/>
        <v>254.2</v>
      </c>
      <c r="J2493" s="5">
        <f t="shared" ref="J2493:J2496" si="997">I2493/E2493*100</f>
        <v>100</v>
      </c>
      <c r="K2493" s="5">
        <f t="shared" ref="K2493:K2496" si="998">I2493/F2493*100</f>
        <v>100</v>
      </c>
      <c r="L2493" s="5">
        <f t="shared" ref="L2493:L2496" si="999">H2493/G2493*100</f>
        <v>100</v>
      </c>
      <c r="M2493" s="20"/>
    </row>
    <row r="2494" spans="1:13" s="27" customFormat="1" x14ac:dyDescent="0.25">
      <c r="A2494" s="79"/>
      <c r="B2494" s="76"/>
      <c r="C2494" s="76"/>
      <c r="D2494" s="68" t="s">
        <v>760</v>
      </c>
      <c r="E2494" s="41">
        <f>E2501+E2508+E2515+E2522+E2529+E2536+E2543</f>
        <v>2057.1999999999998</v>
      </c>
      <c r="F2494" s="41">
        <f>F2501+F2508+F2515+F2522+F2529+F2536+F2543</f>
        <v>2057.1999999999998</v>
      </c>
      <c r="G2494" s="41">
        <f>G2501+G2508+G2515+G2522+G2529+G2536+G2543</f>
        <v>2057.1999999999998</v>
      </c>
      <c r="H2494" s="41">
        <f>H2501+H2508+H2515+H2522+H2529+H2536+H2543</f>
        <v>2057.1999999999998</v>
      </c>
      <c r="I2494" s="41">
        <f>I2501+I2508+I2515+I2522+I2529+I2536+I2543</f>
        <v>2057.1999999999998</v>
      </c>
      <c r="J2494" s="5">
        <f t="shared" si="997"/>
        <v>100</v>
      </c>
      <c r="K2494" s="5">
        <f t="shared" si="998"/>
        <v>100</v>
      </c>
      <c r="L2494" s="5">
        <f t="shared" si="999"/>
        <v>100</v>
      </c>
      <c r="M2494" s="20"/>
    </row>
    <row r="2495" spans="1:13" s="27" customFormat="1" ht="30" x14ac:dyDescent="0.25">
      <c r="A2495" s="79"/>
      <c r="B2495" s="76"/>
      <c r="C2495" s="76"/>
      <c r="D2495" s="68" t="s">
        <v>761</v>
      </c>
      <c r="E2495" s="41">
        <f>E2494</f>
        <v>2057.1999999999998</v>
      </c>
      <c r="F2495" s="41">
        <f t="shared" ref="F2495:I2495" si="1000">F2494</f>
        <v>2057.1999999999998</v>
      </c>
      <c r="G2495" s="41">
        <f t="shared" si="1000"/>
        <v>2057.1999999999998</v>
      </c>
      <c r="H2495" s="41">
        <f t="shared" si="1000"/>
        <v>2057.1999999999998</v>
      </c>
      <c r="I2495" s="41">
        <f t="shared" si="1000"/>
        <v>2057.1999999999998</v>
      </c>
      <c r="J2495" s="5">
        <f t="shared" si="997"/>
        <v>100</v>
      </c>
      <c r="K2495" s="5">
        <f t="shared" si="998"/>
        <v>100</v>
      </c>
      <c r="L2495" s="5">
        <f t="shared" si="999"/>
        <v>100</v>
      </c>
      <c r="M2495" s="20"/>
    </row>
    <row r="2496" spans="1:13" s="27" customFormat="1" x14ac:dyDescent="0.25">
      <c r="A2496" s="79"/>
      <c r="B2496" s="76"/>
      <c r="C2496" s="76"/>
      <c r="D2496" s="68" t="s">
        <v>5</v>
      </c>
      <c r="E2496" s="41">
        <f t="shared" ref="E2496:I2497" si="1001">E2503+E2510+E2517+E2524+E2531+E2538+E2545</f>
        <v>0</v>
      </c>
      <c r="F2496" s="41">
        <f t="shared" si="1001"/>
        <v>0</v>
      </c>
      <c r="G2496" s="41">
        <f t="shared" si="1001"/>
        <v>0</v>
      </c>
      <c r="H2496" s="41">
        <f t="shared" si="1001"/>
        <v>0</v>
      </c>
      <c r="I2496" s="41">
        <f t="shared" si="1001"/>
        <v>0</v>
      </c>
      <c r="J2496" s="5" t="e">
        <f t="shared" si="997"/>
        <v>#DIV/0!</v>
      </c>
      <c r="K2496" s="5" t="e">
        <f t="shared" si="998"/>
        <v>#DIV/0!</v>
      </c>
      <c r="L2496" s="5" t="e">
        <f t="shared" si="999"/>
        <v>#DIV/0!</v>
      </c>
      <c r="M2496" s="20"/>
    </row>
    <row r="2497" spans="1:13" s="27" customFormat="1" x14ac:dyDescent="0.25">
      <c r="A2497" s="80"/>
      <c r="B2497" s="77"/>
      <c r="C2497" s="77"/>
      <c r="D2497" s="68" t="s">
        <v>138</v>
      </c>
      <c r="E2497" s="41">
        <f t="shared" si="1001"/>
        <v>0</v>
      </c>
      <c r="F2497" s="41">
        <f t="shared" si="1001"/>
        <v>0</v>
      </c>
      <c r="G2497" s="41">
        <f t="shared" si="1001"/>
        <v>0</v>
      </c>
      <c r="H2497" s="41">
        <f t="shared" si="1001"/>
        <v>0</v>
      </c>
      <c r="I2497" s="41">
        <f t="shared" si="1001"/>
        <v>0</v>
      </c>
      <c r="J2497" s="5" t="e">
        <f t="shared" si="984"/>
        <v>#DIV/0!</v>
      </c>
      <c r="K2497" s="5" t="e">
        <f t="shared" si="985"/>
        <v>#DIV/0!</v>
      </c>
      <c r="L2497" s="5" t="e">
        <f t="shared" si="986"/>
        <v>#DIV/0!</v>
      </c>
      <c r="M2497" s="20"/>
    </row>
    <row r="2498" spans="1:13" s="7" customFormat="1" x14ac:dyDescent="0.25">
      <c r="A2498" s="73" t="s">
        <v>595</v>
      </c>
      <c r="B2498" s="71" t="s">
        <v>596</v>
      </c>
      <c r="C2498" s="72" t="s">
        <v>594</v>
      </c>
      <c r="D2498" s="68" t="s">
        <v>2</v>
      </c>
      <c r="E2498" s="1">
        <f>E2499+E2501</f>
        <v>450</v>
      </c>
      <c r="F2498" s="1">
        <f>F2499+F2501</f>
        <v>450</v>
      </c>
      <c r="G2498" s="1">
        <f>G2499+G2501</f>
        <v>450</v>
      </c>
      <c r="H2498" s="1">
        <f t="shared" ref="H2498:I2498" si="1002">H2499+H2501</f>
        <v>450</v>
      </c>
      <c r="I2498" s="1">
        <f t="shared" si="1002"/>
        <v>450</v>
      </c>
      <c r="J2498" s="5">
        <f t="shared" si="984"/>
        <v>100</v>
      </c>
      <c r="K2498" s="5">
        <f t="shared" si="985"/>
        <v>100</v>
      </c>
      <c r="L2498" s="5">
        <f t="shared" si="986"/>
        <v>100</v>
      </c>
      <c r="M2498" s="20"/>
    </row>
    <row r="2499" spans="1:13" s="7" customFormat="1" x14ac:dyDescent="0.25">
      <c r="A2499" s="73"/>
      <c r="B2499" s="71"/>
      <c r="C2499" s="72"/>
      <c r="D2499" s="68" t="s">
        <v>3</v>
      </c>
      <c r="E2499" s="1">
        <v>49.5</v>
      </c>
      <c r="F2499" s="1">
        <v>49.5</v>
      </c>
      <c r="G2499" s="1">
        <v>49.5</v>
      </c>
      <c r="H2499" s="1">
        <v>49.5</v>
      </c>
      <c r="I2499" s="1">
        <v>49.5</v>
      </c>
      <c r="J2499" s="5">
        <f t="shared" si="984"/>
        <v>100</v>
      </c>
      <c r="K2499" s="5">
        <f t="shared" si="985"/>
        <v>100</v>
      </c>
      <c r="L2499" s="5">
        <f t="shared" si="986"/>
        <v>100</v>
      </c>
      <c r="M2499" s="20"/>
    </row>
    <row r="2500" spans="1:13" s="7" customFormat="1" ht="30" x14ac:dyDescent="0.25">
      <c r="A2500" s="73"/>
      <c r="B2500" s="71"/>
      <c r="C2500" s="72"/>
      <c r="D2500" s="68" t="s">
        <v>759</v>
      </c>
      <c r="E2500" s="1">
        <f>E2499</f>
        <v>49.5</v>
      </c>
      <c r="F2500" s="1">
        <f t="shared" ref="F2500:I2500" si="1003">F2499</f>
        <v>49.5</v>
      </c>
      <c r="G2500" s="1">
        <f t="shared" si="1003"/>
        <v>49.5</v>
      </c>
      <c r="H2500" s="1">
        <f t="shared" si="1003"/>
        <v>49.5</v>
      </c>
      <c r="I2500" s="1">
        <f t="shared" si="1003"/>
        <v>49.5</v>
      </c>
      <c r="J2500" s="5">
        <f t="shared" ref="J2500:J2502" si="1004">I2500/E2500*100</f>
        <v>100</v>
      </c>
      <c r="K2500" s="5">
        <f t="shared" ref="K2500:K2502" si="1005">I2500/F2500*100</f>
        <v>100</v>
      </c>
      <c r="L2500" s="5">
        <f t="shared" ref="L2500:L2502" si="1006">H2500/G2500*100</f>
        <v>100</v>
      </c>
      <c r="M2500" s="20"/>
    </row>
    <row r="2501" spans="1:13" s="7" customFormat="1" x14ac:dyDescent="0.25">
      <c r="A2501" s="73"/>
      <c r="B2501" s="71"/>
      <c r="C2501" s="72"/>
      <c r="D2501" s="68" t="s">
        <v>760</v>
      </c>
      <c r="E2501" s="1">
        <v>400.5</v>
      </c>
      <c r="F2501" s="1">
        <v>400.5</v>
      </c>
      <c r="G2501" s="1">
        <v>400.5</v>
      </c>
      <c r="H2501" s="1">
        <v>400.5</v>
      </c>
      <c r="I2501" s="1">
        <v>400.5</v>
      </c>
      <c r="J2501" s="5">
        <f t="shared" si="1004"/>
        <v>100</v>
      </c>
      <c r="K2501" s="5">
        <f t="shared" si="1005"/>
        <v>100</v>
      </c>
      <c r="L2501" s="5">
        <f t="shared" si="1006"/>
        <v>100</v>
      </c>
      <c r="M2501" s="20"/>
    </row>
    <row r="2502" spans="1:13" s="7" customFormat="1" ht="30" x14ac:dyDescent="0.25">
      <c r="A2502" s="73"/>
      <c r="B2502" s="71"/>
      <c r="C2502" s="72"/>
      <c r="D2502" s="68" t="s">
        <v>761</v>
      </c>
      <c r="E2502" s="1">
        <f>E2501</f>
        <v>400.5</v>
      </c>
      <c r="F2502" s="1">
        <f t="shared" ref="F2502:I2502" si="1007">F2501</f>
        <v>400.5</v>
      </c>
      <c r="G2502" s="1">
        <f t="shared" si="1007"/>
        <v>400.5</v>
      </c>
      <c r="H2502" s="1">
        <f t="shared" si="1007"/>
        <v>400.5</v>
      </c>
      <c r="I2502" s="1">
        <f t="shared" si="1007"/>
        <v>400.5</v>
      </c>
      <c r="J2502" s="5">
        <f t="shared" si="1004"/>
        <v>100</v>
      </c>
      <c r="K2502" s="5">
        <f t="shared" si="1005"/>
        <v>100</v>
      </c>
      <c r="L2502" s="5">
        <f t="shared" si="1006"/>
        <v>100</v>
      </c>
      <c r="M2502" s="20"/>
    </row>
    <row r="2503" spans="1:13" s="7" customFormat="1" x14ac:dyDescent="0.25">
      <c r="A2503" s="73"/>
      <c r="B2503" s="71"/>
      <c r="C2503" s="72"/>
      <c r="D2503" s="68" t="s">
        <v>9</v>
      </c>
      <c r="E2503" s="1">
        <v>0</v>
      </c>
      <c r="F2503" s="1">
        <v>0</v>
      </c>
      <c r="G2503" s="1">
        <v>0</v>
      </c>
      <c r="H2503" s="42"/>
      <c r="I2503" s="42"/>
      <c r="J2503" s="5" t="e">
        <f t="shared" si="984"/>
        <v>#DIV/0!</v>
      </c>
      <c r="K2503" s="5" t="e">
        <f t="shared" si="985"/>
        <v>#DIV/0!</v>
      </c>
      <c r="L2503" s="5" t="e">
        <f t="shared" si="986"/>
        <v>#DIV/0!</v>
      </c>
      <c r="M2503" s="20"/>
    </row>
    <row r="2504" spans="1:13" s="7" customFormat="1" x14ac:dyDescent="0.25">
      <c r="A2504" s="73"/>
      <c r="B2504" s="71"/>
      <c r="C2504" s="72"/>
      <c r="D2504" s="68" t="s">
        <v>13</v>
      </c>
      <c r="E2504" s="1">
        <v>0</v>
      </c>
      <c r="F2504" s="1">
        <v>0</v>
      </c>
      <c r="G2504" s="1">
        <v>0</v>
      </c>
      <c r="H2504" s="42"/>
      <c r="I2504" s="42"/>
      <c r="J2504" s="5" t="e">
        <f t="shared" si="984"/>
        <v>#DIV/0!</v>
      </c>
      <c r="K2504" s="5" t="e">
        <f t="shared" si="985"/>
        <v>#DIV/0!</v>
      </c>
      <c r="L2504" s="5" t="e">
        <f t="shared" si="986"/>
        <v>#DIV/0!</v>
      </c>
      <c r="M2504" s="20"/>
    </row>
    <row r="2505" spans="1:13" s="7" customFormat="1" x14ac:dyDescent="0.25">
      <c r="A2505" s="73" t="s">
        <v>597</v>
      </c>
      <c r="B2505" s="71" t="s">
        <v>598</v>
      </c>
      <c r="C2505" s="72" t="s">
        <v>594</v>
      </c>
      <c r="D2505" s="68" t="s">
        <v>2</v>
      </c>
      <c r="E2505" s="1">
        <f>E2506+E2508</f>
        <v>300</v>
      </c>
      <c r="F2505" s="1">
        <f>F2506+F2508</f>
        <v>300</v>
      </c>
      <c r="G2505" s="1">
        <f>G2506+G2508</f>
        <v>300</v>
      </c>
      <c r="H2505" s="1">
        <f t="shared" ref="H2505:I2505" si="1008">H2506+H2508</f>
        <v>300</v>
      </c>
      <c r="I2505" s="1">
        <f t="shared" si="1008"/>
        <v>300</v>
      </c>
      <c r="J2505" s="5">
        <f t="shared" si="984"/>
        <v>100</v>
      </c>
      <c r="K2505" s="5">
        <f t="shared" si="985"/>
        <v>100</v>
      </c>
      <c r="L2505" s="5">
        <f t="shared" si="986"/>
        <v>100</v>
      </c>
      <c r="M2505" s="20"/>
    </row>
    <row r="2506" spans="1:13" s="7" customFormat="1" x14ac:dyDescent="0.25">
      <c r="A2506" s="73"/>
      <c r="B2506" s="71"/>
      <c r="C2506" s="72"/>
      <c r="D2506" s="68" t="s">
        <v>3</v>
      </c>
      <c r="E2506" s="1">
        <v>33</v>
      </c>
      <c r="F2506" s="1">
        <v>33</v>
      </c>
      <c r="G2506" s="1">
        <v>33</v>
      </c>
      <c r="H2506" s="1">
        <v>33</v>
      </c>
      <c r="I2506" s="1">
        <v>33</v>
      </c>
      <c r="J2506" s="5">
        <f t="shared" si="984"/>
        <v>100</v>
      </c>
      <c r="K2506" s="5">
        <f t="shared" si="985"/>
        <v>100</v>
      </c>
      <c r="L2506" s="5">
        <f t="shared" si="986"/>
        <v>100</v>
      </c>
      <c r="M2506" s="20"/>
    </row>
    <row r="2507" spans="1:13" s="7" customFormat="1" ht="30" x14ac:dyDescent="0.25">
      <c r="A2507" s="73"/>
      <c r="B2507" s="71"/>
      <c r="C2507" s="72"/>
      <c r="D2507" s="68" t="s">
        <v>759</v>
      </c>
      <c r="E2507" s="1">
        <f>E2506</f>
        <v>33</v>
      </c>
      <c r="F2507" s="1">
        <f t="shared" ref="F2507:I2507" si="1009">F2506</f>
        <v>33</v>
      </c>
      <c r="G2507" s="1">
        <f t="shared" si="1009"/>
        <v>33</v>
      </c>
      <c r="H2507" s="1">
        <f t="shared" si="1009"/>
        <v>33</v>
      </c>
      <c r="I2507" s="1">
        <f t="shared" si="1009"/>
        <v>33</v>
      </c>
      <c r="J2507" s="5">
        <f t="shared" ref="J2507:J2509" si="1010">I2507/E2507*100</f>
        <v>100</v>
      </c>
      <c r="K2507" s="5">
        <f t="shared" ref="K2507:K2509" si="1011">I2507/F2507*100</f>
        <v>100</v>
      </c>
      <c r="L2507" s="5">
        <f t="shared" ref="L2507:L2509" si="1012">H2507/G2507*100</f>
        <v>100</v>
      </c>
      <c r="M2507" s="20"/>
    </row>
    <row r="2508" spans="1:13" s="7" customFormat="1" x14ac:dyDescent="0.25">
      <c r="A2508" s="73"/>
      <c r="B2508" s="71"/>
      <c r="C2508" s="72"/>
      <c r="D2508" s="68" t="s">
        <v>760</v>
      </c>
      <c r="E2508" s="1">
        <v>267</v>
      </c>
      <c r="F2508" s="1">
        <v>267</v>
      </c>
      <c r="G2508" s="1">
        <v>267</v>
      </c>
      <c r="H2508" s="1">
        <v>267</v>
      </c>
      <c r="I2508" s="1">
        <v>267</v>
      </c>
      <c r="J2508" s="5">
        <f t="shared" si="1010"/>
        <v>100</v>
      </c>
      <c r="K2508" s="5">
        <f t="shared" si="1011"/>
        <v>100</v>
      </c>
      <c r="L2508" s="5">
        <f t="shared" si="1012"/>
        <v>100</v>
      </c>
      <c r="M2508" s="20"/>
    </row>
    <row r="2509" spans="1:13" s="7" customFormat="1" ht="30" x14ac:dyDescent="0.25">
      <c r="A2509" s="73"/>
      <c r="B2509" s="71"/>
      <c r="C2509" s="72"/>
      <c r="D2509" s="68" t="s">
        <v>761</v>
      </c>
      <c r="E2509" s="1">
        <f>E2508</f>
        <v>267</v>
      </c>
      <c r="F2509" s="1">
        <f t="shared" ref="F2509:I2509" si="1013">F2508</f>
        <v>267</v>
      </c>
      <c r="G2509" s="1">
        <f t="shared" si="1013"/>
        <v>267</v>
      </c>
      <c r="H2509" s="1">
        <f t="shared" si="1013"/>
        <v>267</v>
      </c>
      <c r="I2509" s="1">
        <f t="shared" si="1013"/>
        <v>267</v>
      </c>
      <c r="J2509" s="5">
        <f t="shared" si="1010"/>
        <v>100</v>
      </c>
      <c r="K2509" s="5">
        <f t="shared" si="1011"/>
        <v>100</v>
      </c>
      <c r="L2509" s="5">
        <f t="shared" si="1012"/>
        <v>100</v>
      </c>
      <c r="M2509" s="20"/>
    </row>
    <row r="2510" spans="1:13" s="7" customFormat="1" x14ac:dyDescent="0.25">
      <c r="A2510" s="73"/>
      <c r="B2510" s="71"/>
      <c r="C2510" s="72"/>
      <c r="D2510" s="68" t="s">
        <v>9</v>
      </c>
      <c r="E2510" s="1">
        <v>0</v>
      </c>
      <c r="F2510" s="1">
        <v>0</v>
      </c>
      <c r="G2510" s="1">
        <v>0</v>
      </c>
      <c r="H2510" s="42"/>
      <c r="I2510" s="42"/>
      <c r="J2510" s="5" t="e">
        <f t="shared" si="984"/>
        <v>#DIV/0!</v>
      </c>
      <c r="K2510" s="5" t="e">
        <f t="shared" si="985"/>
        <v>#DIV/0!</v>
      </c>
      <c r="L2510" s="5" t="e">
        <f t="shared" si="986"/>
        <v>#DIV/0!</v>
      </c>
      <c r="M2510" s="20"/>
    </row>
    <row r="2511" spans="1:13" s="7" customFormat="1" x14ac:dyDescent="0.25">
      <c r="A2511" s="73"/>
      <c r="B2511" s="71"/>
      <c r="C2511" s="72"/>
      <c r="D2511" s="68" t="s">
        <v>13</v>
      </c>
      <c r="E2511" s="1">
        <v>0</v>
      </c>
      <c r="F2511" s="1">
        <v>0</v>
      </c>
      <c r="G2511" s="1">
        <v>0</v>
      </c>
      <c r="H2511" s="42"/>
      <c r="I2511" s="42"/>
      <c r="J2511" s="5" t="e">
        <f t="shared" si="984"/>
        <v>#DIV/0!</v>
      </c>
      <c r="K2511" s="5" t="e">
        <f t="shared" si="985"/>
        <v>#DIV/0!</v>
      </c>
      <c r="L2511" s="5" t="e">
        <f t="shared" si="986"/>
        <v>#DIV/0!</v>
      </c>
      <c r="M2511" s="20"/>
    </row>
    <row r="2512" spans="1:13" s="7" customFormat="1" x14ac:dyDescent="0.25">
      <c r="A2512" s="73" t="s">
        <v>599</v>
      </c>
      <c r="B2512" s="71" t="s">
        <v>600</v>
      </c>
      <c r="C2512" s="72" t="s">
        <v>594</v>
      </c>
      <c r="D2512" s="68" t="s">
        <v>2</v>
      </c>
      <c r="E2512" s="1">
        <f>E2513+E2515</f>
        <v>450</v>
      </c>
      <c r="F2512" s="1">
        <f>F2513+F2515</f>
        <v>450</v>
      </c>
      <c r="G2512" s="1">
        <f>G2513+G2515</f>
        <v>450</v>
      </c>
      <c r="H2512" s="1">
        <f t="shared" ref="H2512:I2512" si="1014">H2513+H2515</f>
        <v>450</v>
      </c>
      <c r="I2512" s="1">
        <f t="shared" si="1014"/>
        <v>450</v>
      </c>
      <c r="J2512" s="5">
        <f t="shared" si="984"/>
        <v>100</v>
      </c>
      <c r="K2512" s="5">
        <f t="shared" si="985"/>
        <v>100</v>
      </c>
      <c r="L2512" s="5">
        <f t="shared" si="986"/>
        <v>100</v>
      </c>
      <c r="M2512" s="20"/>
    </row>
    <row r="2513" spans="1:13" s="7" customFormat="1" x14ac:dyDescent="0.25">
      <c r="A2513" s="73"/>
      <c r="B2513" s="71"/>
      <c r="C2513" s="72"/>
      <c r="D2513" s="68" t="s">
        <v>3</v>
      </c>
      <c r="E2513" s="1">
        <v>49.5</v>
      </c>
      <c r="F2513" s="1">
        <v>49.5</v>
      </c>
      <c r="G2513" s="1">
        <v>49.5</v>
      </c>
      <c r="H2513" s="1">
        <v>49.5</v>
      </c>
      <c r="I2513" s="1">
        <v>49.5</v>
      </c>
      <c r="J2513" s="5">
        <f t="shared" si="984"/>
        <v>100</v>
      </c>
      <c r="K2513" s="5">
        <f t="shared" si="985"/>
        <v>100</v>
      </c>
      <c r="L2513" s="5">
        <f t="shared" si="986"/>
        <v>100</v>
      </c>
      <c r="M2513" s="20"/>
    </row>
    <row r="2514" spans="1:13" s="7" customFormat="1" ht="30" x14ac:dyDescent="0.25">
      <c r="A2514" s="73"/>
      <c r="B2514" s="71"/>
      <c r="C2514" s="72"/>
      <c r="D2514" s="68" t="s">
        <v>759</v>
      </c>
      <c r="E2514" s="1">
        <f>E2513</f>
        <v>49.5</v>
      </c>
      <c r="F2514" s="1">
        <f t="shared" ref="F2514:I2514" si="1015">F2513</f>
        <v>49.5</v>
      </c>
      <c r="G2514" s="1">
        <f t="shared" si="1015"/>
        <v>49.5</v>
      </c>
      <c r="H2514" s="1">
        <f t="shared" si="1015"/>
        <v>49.5</v>
      </c>
      <c r="I2514" s="1">
        <f t="shared" si="1015"/>
        <v>49.5</v>
      </c>
      <c r="J2514" s="5">
        <f t="shared" ref="J2514:J2516" si="1016">I2514/E2514*100</f>
        <v>100</v>
      </c>
      <c r="K2514" s="5">
        <f t="shared" ref="K2514:K2516" si="1017">I2514/F2514*100</f>
        <v>100</v>
      </c>
      <c r="L2514" s="5">
        <f t="shared" ref="L2514:L2516" si="1018">H2514/G2514*100</f>
        <v>100</v>
      </c>
      <c r="M2514" s="20"/>
    </row>
    <row r="2515" spans="1:13" s="7" customFormat="1" x14ac:dyDescent="0.25">
      <c r="A2515" s="73"/>
      <c r="B2515" s="71"/>
      <c r="C2515" s="72"/>
      <c r="D2515" s="68" t="s">
        <v>760</v>
      </c>
      <c r="E2515" s="1">
        <v>400.5</v>
      </c>
      <c r="F2515" s="1">
        <v>400.5</v>
      </c>
      <c r="G2515" s="1">
        <v>400.5</v>
      </c>
      <c r="H2515" s="1">
        <v>400.5</v>
      </c>
      <c r="I2515" s="1">
        <v>400.5</v>
      </c>
      <c r="J2515" s="5">
        <f t="shared" si="1016"/>
        <v>100</v>
      </c>
      <c r="K2515" s="5">
        <f t="shared" si="1017"/>
        <v>100</v>
      </c>
      <c r="L2515" s="5">
        <f t="shared" si="1018"/>
        <v>100</v>
      </c>
      <c r="M2515" s="20"/>
    </row>
    <row r="2516" spans="1:13" s="7" customFormat="1" ht="30" x14ac:dyDescent="0.25">
      <c r="A2516" s="73"/>
      <c r="B2516" s="71"/>
      <c r="C2516" s="72"/>
      <c r="D2516" s="68" t="s">
        <v>761</v>
      </c>
      <c r="E2516" s="1">
        <f>E2515</f>
        <v>400.5</v>
      </c>
      <c r="F2516" s="1">
        <f t="shared" ref="F2516:I2516" si="1019">F2515</f>
        <v>400.5</v>
      </c>
      <c r="G2516" s="1">
        <f t="shared" si="1019"/>
        <v>400.5</v>
      </c>
      <c r="H2516" s="1">
        <f t="shared" si="1019"/>
        <v>400.5</v>
      </c>
      <c r="I2516" s="1">
        <f t="shared" si="1019"/>
        <v>400.5</v>
      </c>
      <c r="J2516" s="5">
        <f t="shared" si="1016"/>
        <v>100</v>
      </c>
      <c r="K2516" s="5">
        <f t="shared" si="1017"/>
        <v>100</v>
      </c>
      <c r="L2516" s="5">
        <f t="shared" si="1018"/>
        <v>100</v>
      </c>
      <c r="M2516" s="20"/>
    </row>
    <row r="2517" spans="1:13" s="7" customFormat="1" x14ac:dyDescent="0.25">
      <c r="A2517" s="73"/>
      <c r="B2517" s="71"/>
      <c r="C2517" s="72"/>
      <c r="D2517" s="68" t="s">
        <v>9</v>
      </c>
      <c r="E2517" s="1">
        <v>0</v>
      </c>
      <c r="F2517" s="1">
        <v>0</v>
      </c>
      <c r="G2517" s="1">
        <v>0</v>
      </c>
      <c r="H2517" s="42"/>
      <c r="I2517" s="42"/>
      <c r="J2517" s="5" t="e">
        <f t="shared" si="984"/>
        <v>#DIV/0!</v>
      </c>
      <c r="K2517" s="5" t="e">
        <f t="shared" si="985"/>
        <v>#DIV/0!</v>
      </c>
      <c r="L2517" s="5" t="e">
        <f t="shared" si="986"/>
        <v>#DIV/0!</v>
      </c>
      <c r="M2517" s="20"/>
    </row>
    <row r="2518" spans="1:13" s="7" customFormat="1" x14ac:dyDescent="0.25">
      <c r="A2518" s="73"/>
      <c r="B2518" s="71"/>
      <c r="C2518" s="72"/>
      <c r="D2518" s="68" t="s">
        <v>13</v>
      </c>
      <c r="E2518" s="1">
        <v>0</v>
      </c>
      <c r="F2518" s="1">
        <v>0</v>
      </c>
      <c r="G2518" s="1">
        <v>0</v>
      </c>
      <c r="H2518" s="42"/>
      <c r="I2518" s="42"/>
      <c r="J2518" s="5" t="e">
        <f t="shared" ref="J2518:J2590" si="1020">I2518/E2518*100</f>
        <v>#DIV/0!</v>
      </c>
      <c r="K2518" s="5" t="e">
        <f t="shared" ref="K2518:K2590" si="1021">I2518/F2518*100</f>
        <v>#DIV/0!</v>
      </c>
      <c r="L2518" s="5" t="e">
        <f t="shared" ref="L2518:L2590" si="1022">H2518/G2518*100</f>
        <v>#DIV/0!</v>
      </c>
      <c r="M2518" s="20"/>
    </row>
    <row r="2519" spans="1:13" s="7" customFormat="1" x14ac:dyDescent="0.25">
      <c r="A2519" s="73" t="s">
        <v>601</v>
      </c>
      <c r="B2519" s="71" t="s">
        <v>602</v>
      </c>
      <c r="C2519" s="72" t="s">
        <v>594</v>
      </c>
      <c r="D2519" s="68" t="s">
        <v>2</v>
      </c>
      <c r="E2519" s="1">
        <f>E2520+E2522</f>
        <v>450</v>
      </c>
      <c r="F2519" s="1">
        <f>F2520+F2522</f>
        <v>450</v>
      </c>
      <c r="G2519" s="1">
        <f>G2520+G2522</f>
        <v>450</v>
      </c>
      <c r="H2519" s="1">
        <f t="shared" ref="H2519:I2519" si="1023">H2520+H2522</f>
        <v>450</v>
      </c>
      <c r="I2519" s="1">
        <f t="shared" si="1023"/>
        <v>450</v>
      </c>
      <c r="J2519" s="5">
        <f t="shared" si="1020"/>
        <v>100</v>
      </c>
      <c r="K2519" s="5">
        <f t="shared" si="1021"/>
        <v>100</v>
      </c>
      <c r="L2519" s="5">
        <f t="shared" si="1022"/>
        <v>100</v>
      </c>
      <c r="M2519" s="20"/>
    </row>
    <row r="2520" spans="1:13" s="7" customFormat="1" x14ac:dyDescent="0.25">
      <c r="A2520" s="73"/>
      <c r="B2520" s="71"/>
      <c r="C2520" s="72"/>
      <c r="D2520" s="68" t="s">
        <v>3</v>
      </c>
      <c r="E2520" s="1">
        <v>49.5</v>
      </c>
      <c r="F2520" s="1">
        <v>49.5</v>
      </c>
      <c r="G2520" s="1">
        <v>49.5</v>
      </c>
      <c r="H2520" s="1">
        <v>49.5</v>
      </c>
      <c r="I2520" s="1">
        <v>49.5</v>
      </c>
      <c r="J2520" s="5">
        <f t="shared" si="1020"/>
        <v>100</v>
      </c>
      <c r="K2520" s="5">
        <f t="shared" si="1021"/>
        <v>100</v>
      </c>
      <c r="L2520" s="5">
        <f t="shared" si="1022"/>
        <v>100</v>
      </c>
      <c r="M2520" s="20"/>
    </row>
    <row r="2521" spans="1:13" s="7" customFormat="1" ht="30" x14ac:dyDescent="0.25">
      <c r="A2521" s="73"/>
      <c r="B2521" s="71"/>
      <c r="C2521" s="72"/>
      <c r="D2521" s="68" t="s">
        <v>759</v>
      </c>
      <c r="E2521" s="1">
        <f>E2520</f>
        <v>49.5</v>
      </c>
      <c r="F2521" s="1">
        <f t="shared" ref="F2521:I2521" si="1024">F2520</f>
        <v>49.5</v>
      </c>
      <c r="G2521" s="1">
        <f t="shared" si="1024"/>
        <v>49.5</v>
      </c>
      <c r="H2521" s="1">
        <f t="shared" si="1024"/>
        <v>49.5</v>
      </c>
      <c r="I2521" s="1">
        <f t="shared" si="1024"/>
        <v>49.5</v>
      </c>
      <c r="J2521" s="5">
        <f t="shared" ref="J2521:J2543" si="1025">I2521/E2521*100</f>
        <v>100</v>
      </c>
      <c r="K2521" s="5">
        <f t="shared" ref="K2521:K2543" si="1026">I2521/F2521*100</f>
        <v>100</v>
      </c>
      <c r="L2521" s="5">
        <f t="shared" ref="L2521:L2543" si="1027">H2521/G2521*100</f>
        <v>100</v>
      </c>
      <c r="M2521" s="20"/>
    </row>
    <row r="2522" spans="1:13" s="7" customFormat="1" x14ac:dyDescent="0.25">
      <c r="A2522" s="73"/>
      <c r="B2522" s="71"/>
      <c r="C2522" s="72"/>
      <c r="D2522" s="68" t="s">
        <v>760</v>
      </c>
      <c r="E2522" s="1">
        <v>400.5</v>
      </c>
      <c r="F2522" s="1">
        <v>400.5</v>
      </c>
      <c r="G2522" s="1">
        <v>400.5</v>
      </c>
      <c r="H2522" s="1">
        <v>400.5</v>
      </c>
      <c r="I2522" s="1">
        <v>400.5</v>
      </c>
      <c r="J2522" s="5">
        <f t="shared" si="1025"/>
        <v>100</v>
      </c>
      <c r="K2522" s="5">
        <f t="shared" si="1026"/>
        <v>100</v>
      </c>
      <c r="L2522" s="5">
        <f t="shared" si="1027"/>
        <v>100</v>
      </c>
      <c r="M2522" s="20"/>
    </row>
    <row r="2523" spans="1:13" s="7" customFormat="1" ht="30" x14ac:dyDescent="0.25">
      <c r="A2523" s="73"/>
      <c r="B2523" s="71"/>
      <c r="C2523" s="72"/>
      <c r="D2523" s="68" t="s">
        <v>761</v>
      </c>
      <c r="E2523" s="1">
        <f>E2522</f>
        <v>400.5</v>
      </c>
      <c r="F2523" s="1">
        <f t="shared" ref="F2523:I2523" si="1028">F2522</f>
        <v>400.5</v>
      </c>
      <c r="G2523" s="1">
        <f t="shared" si="1028"/>
        <v>400.5</v>
      </c>
      <c r="H2523" s="1">
        <f t="shared" si="1028"/>
        <v>400.5</v>
      </c>
      <c r="I2523" s="1">
        <f t="shared" si="1028"/>
        <v>400.5</v>
      </c>
      <c r="J2523" s="5">
        <f t="shared" si="1025"/>
        <v>100</v>
      </c>
      <c r="K2523" s="5">
        <f t="shared" si="1026"/>
        <v>100</v>
      </c>
      <c r="L2523" s="5">
        <f t="shared" si="1027"/>
        <v>100</v>
      </c>
      <c r="M2523" s="20"/>
    </row>
    <row r="2524" spans="1:13" s="7" customFormat="1" x14ac:dyDescent="0.25">
      <c r="A2524" s="73"/>
      <c r="B2524" s="71"/>
      <c r="C2524" s="72"/>
      <c r="D2524" s="68" t="s">
        <v>9</v>
      </c>
      <c r="E2524" s="1">
        <v>0</v>
      </c>
      <c r="F2524" s="1">
        <v>0</v>
      </c>
      <c r="G2524" s="1">
        <v>0</v>
      </c>
      <c r="H2524" s="42"/>
      <c r="I2524" s="42"/>
      <c r="J2524" s="5" t="e">
        <f t="shared" si="1025"/>
        <v>#DIV/0!</v>
      </c>
      <c r="K2524" s="5" t="e">
        <f t="shared" si="1026"/>
        <v>#DIV/0!</v>
      </c>
      <c r="L2524" s="5" t="e">
        <f t="shared" si="1027"/>
        <v>#DIV/0!</v>
      </c>
      <c r="M2524" s="20"/>
    </row>
    <row r="2525" spans="1:13" s="7" customFormat="1" x14ac:dyDescent="0.25">
      <c r="A2525" s="73"/>
      <c r="B2525" s="71"/>
      <c r="C2525" s="72"/>
      <c r="D2525" s="68" t="s">
        <v>13</v>
      </c>
      <c r="E2525" s="1">
        <v>0</v>
      </c>
      <c r="F2525" s="1">
        <v>0</v>
      </c>
      <c r="G2525" s="1">
        <v>0</v>
      </c>
      <c r="H2525" s="42"/>
      <c r="I2525" s="42"/>
      <c r="J2525" s="5" t="e">
        <f t="shared" si="1025"/>
        <v>#DIV/0!</v>
      </c>
      <c r="K2525" s="5" t="e">
        <f t="shared" si="1026"/>
        <v>#DIV/0!</v>
      </c>
      <c r="L2525" s="5" t="e">
        <f t="shared" si="1027"/>
        <v>#DIV/0!</v>
      </c>
      <c r="M2525" s="20"/>
    </row>
    <row r="2526" spans="1:13" s="7" customFormat="1" x14ac:dyDescent="0.25">
      <c r="A2526" s="73" t="s">
        <v>603</v>
      </c>
      <c r="B2526" s="74" t="s">
        <v>604</v>
      </c>
      <c r="C2526" s="72" t="s">
        <v>594</v>
      </c>
      <c r="D2526" s="68" t="s">
        <v>2</v>
      </c>
      <c r="E2526" s="1">
        <f>E2527+E2529</f>
        <v>200</v>
      </c>
      <c r="F2526" s="1">
        <f>F2527+F2529</f>
        <v>200</v>
      </c>
      <c r="G2526" s="1">
        <f>G2527+G2529</f>
        <v>200</v>
      </c>
      <c r="H2526" s="1">
        <f t="shared" ref="H2526:I2526" si="1029">H2527+H2529</f>
        <v>200</v>
      </c>
      <c r="I2526" s="1">
        <f t="shared" si="1029"/>
        <v>200</v>
      </c>
      <c r="J2526" s="5">
        <f t="shared" si="1025"/>
        <v>100</v>
      </c>
      <c r="K2526" s="5">
        <f t="shared" si="1026"/>
        <v>100</v>
      </c>
      <c r="L2526" s="5">
        <f t="shared" si="1027"/>
        <v>100</v>
      </c>
      <c r="M2526" s="20"/>
    </row>
    <row r="2527" spans="1:13" s="7" customFormat="1" x14ac:dyDescent="0.25">
      <c r="A2527" s="73"/>
      <c r="B2527" s="74"/>
      <c r="C2527" s="72"/>
      <c r="D2527" s="68" t="s">
        <v>3</v>
      </c>
      <c r="E2527" s="1">
        <v>22</v>
      </c>
      <c r="F2527" s="1">
        <v>22</v>
      </c>
      <c r="G2527" s="1">
        <v>22</v>
      </c>
      <c r="H2527" s="1">
        <v>22</v>
      </c>
      <c r="I2527" s="1">
        <v>22</v>
      </c>
      <c r="J2527" s="5">
        <f t="shared" si="1025"/>
        <v>100</v>
      </c>
      <c r="K2527" s="5">
        <f t="shared" si="1026"/>
        <v>100</v>
      </c>
      <c r="L2527" s="5">
        <f t="shared" si="1027"/>
        <v>100</v>
      </c>
      <c r="M2527" s="20"/>
    </row>
    <row r="2528" spans="1:13" s="7" customFormat="1" ht="30" x14ac:dyDescent="0.25">
      <c r="A2528" s="73"/>
      <c r="B2528" s="74"/>
      <c r="C2528" s="72"/>
      <c r="D2528" s="68" t="s">
        <v>759</v>
      </c>
      <c r="E2528" s="1">
        <f>E2527</f>
        <v>22</v>
      </c>
      <c r="F2528" s="1">
        <f t="shared" ref="F2528:I2528" si="1030">F2527</f>
        <v>22</v>
      </c>
      <c r="G2528" s="1">
        <f t="shared" si="1030"/>
        <v>22</v>
      </c>
      <c r="H2528" s="1">
        <f t="shared" si="1030"/>
        <v>22</v>
      </c>
      <c r="I2528" s="1">
        <f t="shared" si="1030"/>
        <v>22</v>
      </c>
      <c r="J2528" s="5">
        <f t="shared" si="1025"/>
        <v>100</v>
      </c>
      <c r="K2528" s="5">
        <f t="shared" si="1026"/>
        <v>100</v>
      </c>
      <c r="L2528" s="5">
        <f t="shared" si="1027"/>
        <v>100</v>
      </c>
      <c r="M2528" s="20"/>
    </row>
    <row r="2529" spans="1:13" s="7" customFormat="1" x14ac:dyDescent="0.25">
      <c r="A2529" s="73"/>
      <c r="B2529" s="74"/>
      <c r="C2529" s="72"/>
      <c r="D2529" s="68" t="s">
        <v>760</v>
      </c>
      <c r="E2529" s="1">
        <v>178</v>
      </c>
      <c r="F2529" s="1">
        <v>178</v>
      </c>
      <c r="G2529" s="1">
        <v>178</v>
      </c>
      <c r="H2529" s="1">
        <v>178</v>
      </c>
      <c r="I2529" s="1">
        <v>178</v>
      </c>
      <c r="J2529" s="5">
        <f t="shared" si="1025"/>
        <v>100</v>
      </c>
      <c r="K2529" s="5">
        <f t="shared" si="1026"/>
        <v>100</v>
      </c>
      <c r="L2529" s="5">
        <f t="shared" si="1027"/>
        <v>100</v>
      </c>
      <c r="M2529" s="20"/>
    </row>
    <row r="2530" spans="1:13" s="7" customFormat="1" ht="30" x14ac:dyDescent="0.25">
      <c r="A2530" s="73"/>
      <c r="B2530" s="74"/>
      <c r="C2530" s="72"/>
      <c r="D2530" s="68" t="s">
        <v>761</v>
      </c>
      <c r="E2530" s="1">
        <f>E2529</f>
        <v>178</v>
      </c>
      <c r="F2530" s="1">
        <f t="shared" ref="F2530:I2530" si="1031">F2529</f>
        <v>178</v>
      </c>
      <c r="G2530" s="1">
        <f t="shared" si="1031"/>
        <v>178</v>
      </c>
      <c r="H2530" s="1">
        <f t="shared" si="1031"/>
        <v>178</v>
      </c>
      <c r="I2530" s="1">
        <f t="shared" si="1031"/>
        <v>178</v>
      </c>
      <c r="J2530" s="5">
        <f t="shared" si="1025"/>
        <v>100</v>
      </c>
      <c r="K2530" s="5">
        <f t="shared" si="1026"/>
        <v>100</v>
      </c>
      <c r="L2530" s="5">
        <f t="shared" si="1027"/>
        <v>100</v>
      </c>
      <c r="M2530" s="20"/>
    </row>
    <row r="2531" spans="1:13" s="7" customFormat="1" x14ac:dyDescent="0.25">
      <c r="A2531" s="73"/>
      <c r="B2531" s="74"/>
      <c r="C2531" s="72"/>
      <c r="D2531" s="68" t="s">
        <v>9</v>
      </c>
      <c r="E2531" s="1">
        <v>0</v>
      </c>
      <c r="F2531" s="1">
        <v>0</v>
      </c>
      <c r="G2531" s="1">
        <v>0</v>
      </c>
      <c r="H2531" s="42"/>
      <c r="I2531" s="42"/>
      <c r="J2531" s="5" t="e">
        <f t="shared" si="1025"/>
        <v>#DIV/0!</v>
      </c>
      <c r="K2531" s="5" t="e">
        <f t="shared" si="1026"/>
        <v>#DIV/0!</v>
      </c>
      <c r="L2531" s="5" t="e">
        <f t="shared" si="1027"/>
        <v>#DIV/0!</v>
      </c>
      <c r="M2531" s="20"/>
    </row>
    <row r="2532" spans="1:13" s="7" customFormat="1" x14ac:dyDescent="0.25">
      <c r="A2532" s="73"/>
      <c r="B2532" s="74"/>
      <c r="C2532" s="72"/>
      <c r="D2532" s="68" t="s">
        <v>13</v>
      </c>
      <c r="E2532" s="1">
        <v>0</v>
      </c>
      <c r="F2532" s="1">
        <v>0</v>
      </c>
      <c r="G2532" s="1">
        <v>0</v>
      </c>
      <c r="H2532" s="42"/>
      <c r="I2532" s="42"/>
      <c r="J2532" s="5" t="e">
        <f t="shared" si="1025"/>
        <v>#DIV/0!</v>
      </c>
      <c r="K2532" s="5" t="e">
        <f t="shared" si="1026"/>
        <v>#DIV/0!</v>
      </c>
      <c r="L2532" s="5" t="e">
        <f t="shared" si="1027"/>
        <v>#DIV/0!</v>
      </c>
      <c r="M2532" s="20"/>
    </row>
    <row r="2533" spans="1:13" s="7" customFormat="1" x14ac:dyDescent="0.25">
      <c r="A2533" s="73" t="s">
        <v>603</v>
      </c>
      <c r="B2533" s="74" t="s">
        <v>605</v>
      </c>
      <c r="C2533" s="72" t="s">
        <v>594</v>
      </c>
      <c r="D2533" s="68" t="s">
        <v>2</v>
      </c>
      <c r="E2533" s="1">
        <f>E2534+E2536</f>
        <v>200</v>
      </c>
      <c r="F2533" s="1">
        <f>F2534+F2536</f>
        <v>200</v>
      </c>
      <c r="G2533" s="1">
        <f>G2534+G2536</f>
        <v>200</v>
      </c>
      <c r="H2533" s="1">
        <f t="shared" ref="H2533:I2533" si="1032">H2534+H2536</f>
        <v>200</v>
      </c>
      <c r="I2533" s="1">
        <f t="shared" si="1032"/>
        <v>200</v>
      </c>
      <c r="J2533" s="5">
        <f t="shared" si="1025"/>
        <v>100</v>
      </c>
      <c r="K2533" s="5">
        <f t="shared" si="1026"/>
        <v>100</v>
      </c>
      <c r="L2533" s="5">
        <f t="shared" si="1027"/>
        <v>100</v>
      </c>
      <c r="M2533" s="20"/>
    </row>
    <row r="2534" spans="1:13" s="7" customFormat="1" x14ac:dyDescent="0.25">
      <c r="A2534" s="73"/>
      <c r="B2534" s="74"/>
      <c r="C2534" s="72"/>
      <c r="D2534" s="68" t="s">
        <v>3</v>
      </c>
      <c r="E2534" s="1">
        <v>22</v>
      </c>
      <c r="F2534" s="1">
        <v>22</v>
      </c>
      <c r="G2534" s="1">
        <v>22</v>
      </c>
      <c r="H2534" s="1">
        <v>22</v>
      </c>
      <c r="I2534" s="1">
        <v>22</v>
      </c>
      <c r="J2534" s="5">
        <f t="shared" si="1025"/>
        <v>100</v>
      </c>
      <c r="K2534" s="5">
        <f t="shared" si="1026"/>
        <v>100</v>
      </c>
      <c r="L2534" s="5">
        <f t="shared" si="1027"/>
        <v>100</v>
      </c>
      <c r="M2534" s="20"/>
    </row>
    <row r="2535" spans="1:13" s="7" customFormat="1" ht="30" x14ac:dyDescent="0.25">
      <c r="A2535" s="73"/>
      <c r="B2535" s="74"/>
      <c r="C2535" s="72"/>
      <c r="D2535" s="68" t="s">
        <v>759</v>
      </c>
      <c r="E2535" s="1">
        <f>E2534</f>
        <v>22</v>
      </c>
      <c r="F2535" s="1">
        <f t="shared" ref="F2535:I2535" si="1033">F2534</f>
        <v>22</v>
      </c>
      <c r="G2535" s="1">
        <f t="shared" si="1033"/>
        <v>22</v>
      </c>
      <c r="H2535" s="1">
        <f t="shared" si="1033"/>
        <v>22</v>
      </c>
      <c r="I2535" s="1">
        <f t="shared" si="1033"/>
        <v>22</v>
      </c>
      <c r="J2535" s="5">
        <f t="shared" si="1025"/>
        <v>100</v>
      </c>
      <c r="K2535" s="5">
        <f t="shared" si="1026"/>
        <v>100</v>
      </c>
      <c r="L2535" s="5">
        <f t="shared" si="1027"/>
        <v>100</v>
      </c>
      <c r="M2535" s="20"/>
    </row>
    <row r="2536" spans="1:13" s="7" customFormat="1" x14ac:dyDescent="0.25">
      <c r="A2536" s="73"/>
      <c r="B2536" s="74"/>
      <c r="C2536" s="72"/>
      <c r="D2536" s="68" t="s">
        <v>760</v>
      </c>
      <c r="E2536" s="1">
        <v>178</v>
      </c>
      <c r="F2536" s="1">
        <v>178</v>
      </c>
      <c r="G2536" s="1">
        <v>178</v>
      </c>
      <c r="H2536" s="1">
        <v>178</v>
      </c>
      <c r="I2536" s="1">
        <v>178</v>
      </c>
      <c r="J2536" s="5">
        <f t="shared" si="1025"/>
        <v>100</v>
      </c>
      <c r="K2536" s="5">
        <f t="shared" si="1026"/>
        <v>100</v>
      </c>
      <c r="L2536" s="5">
        <f t="shared" si="1027"/>
        <v>100</v>
      </c>
      <c r="M2536" s="20"/>
    </row>
    <row r="2537" spans="1:13" s="7" customFormat="1" ht="30" x14ac:dyDescent="0.25">
      <c r="A2537" s="73"/>
      <c r="B2537" s="74"/>
      <c r="C2537" s="72"/>
      <c r="D2537" s="68" t="s">
        <v>761</v>
      </c>
      <c r="E2537" s="1">
        <f>E2536</f>
        <v>178</v>
      </c>
      <c r="F2537" s="1">
        <f t="shared" ref="F2537:I2537" si="1034">F2536</f>
        <v>178</v>
      </c>
      <c r="G2537" s="1">
        <f t="shared" si="1034"/>
        <v>178</v>
      </c>
      <c r="H2537" s="1">
        <f t="shared" si="1034"/>
        <v>178</v>
      </c>
      <c r="I2537" s="1">
        <f t="shared" si="1034"/>
        <v>178</v>
      </c>
      <c r="J2537" s="5">
        <f t="shared" si="1025"/>
        <v>100</v>
      </c>
      <c r="K2537" s="5">
        <f t="shared" si="1026"/>
        <v>100</v>
      </c>
      <c r="L2537" s="5">
        <f t="shared" si="1027"/>
        <v>100</v>
      </c>
      <c r="M2537" s="20"/>
    </row>
    <row r="2538" spans="1:13" s="7" customFormat="1" x14ac:dyDescent="0.25">
      <c r="A2538" s="73"/>
      <c r="B2538" s="74"/>
      <c r="C2538" s="72"/>
      <c r="D2538" s="68" t="s">
        <v>9</v>
      </c>
      <c r="E2538" s="1">
        <v>0</v>
      </c>
      <c r="F2538" s="1">
        <v>0</v>
      </c>
      <c r="G2538" s="1">
        <v>0</v>
      </c>
      <c r="H2538" s="42"/>
      <c r="I2538" s="42"/>
      <c r="J2538" s="5" t="e">
        <f t="shared" si="1025"/>
        <v>#DIV/0!</v>
      </c>
      <c r="K2538" s="5" t="e">
        <f t="shared" si="1026"/>
        <v>#DIV/0!</v>
      </c>
      <c r="L2538" s="5" t="e">
        <f t="shared" si="1027"/>
        <v>#DIV/0!</v>
      </c>
      <c r="M2538" s="20"/>
    </row>
    <row r="2539" spans="1:13" s="7" customFormat="1" x14ac:dyDescent="0.25">
      <c r="A2539" s="73"/>
      <c r="B2539" s="74"/>
      <c r="C2539" s="72"/>
      <c r="D2539" s="68" t="s">
        <v>13</v>
      </c>
      <c r="E2539" s="1">
        <v>0</v>
      </c>
      <c r="F2539" s="1">
        <v>0</v>
      </c>
      <c r="G2539" s="1">
        <v>0</v>
      </c>
      <c r="H2539" s="42"/>
      <c r="I2539" s="42"/>
      <c r="J2539" s="5" t="e">
        <f t="shared" si="1025"/>
        <v>#DIV/0!</v>
      </c>
      <c r="K2539" s="5" t="e">
        <f t="shared" si="1026"/>
        <v>#DIV/0!</v>
      </c>
      <c r="L2539" s="5" t="e">
        <f t="shared" si="1027"/>
        <v>#DIV/0!</v>
      </c>
      <c r="M2539" s="20"/>
    </row>
    <row r="2540" spans="1:13" s="7" customFormat="1" x14ac:dyDescent="0.25">
      <c r="A2540" s="73" t="s">
        <v>606</v>
      </c>
      <c r="B2540" s="74" t="s">
        <v>607</v>
      </c>
      <c r="C2540" s="72" t="s">
        <v>594</v>
      </c>
      <c r="D2540" s="68" t="s">
        <v>2</v>
      </c>
      <c r="E2540" s="39">
        <f>E2541+E2543</f>
        <v>261.39999999999998</v>
      </c>
      <c r="F2540" s="39">
        <f>F2541+F2543</f>
        <v>261.39999999999998</v>
      </c>
      <c r="G2540" s="39">
        <f>G2541+G2543</f>
        <v>261.39999999999998</v>
      </c>
      <c r="H2540" s="39">
        <f t="shared" ref="H2540:I2540" si="1035">H2541+H2543</f>
        <v>261.39999999999998</v>
      </c>
      <c r="I2540" s="39">
        <f t="shared" si="1035"/>
        <v>261.39999999999998</v>
      </c>
      <c r="J2540" s="5">
        <f t="shared" si="1025"/>
        <v>100</v>
      </c>
      <c r="K2540" s="5">
        <f t="shared" si="1026"/>
        <v>100</v>
      </c>
      <c r="L2540" s="5">
        <f t="shared" si="1027"/>
        <v>100</v>
      </c>
      <c r="M2540" s="20"/>
    </row>
    <row r="2541" spans="1:13" s="7" customFormat="1" x14ac:dyDescent="0.25">
      <c r="A2541" s="73"/>
      <c r="B2541" s="74"/>
      <c r="C2541" s="72"/>
      <c r="D2541" s="68" t="s">
        <v>3</v>
      </c>
      <c r="E2541" s="39">
        <v>28.7</v>
      </c>
      <c r="F2541" s="39">
        <v>28.7</v>
      </c>
      <c r="G2541" s="39">
        <v>28.7</v>
      </c>
      <c r="H2541" s="39">
        <v>28.7</v>
      </c>
      <c r="I2541" s="39">
        <v>28.7</v>
      </c>
      <c r="J2541" s="5">
        <f t="shared" si="1025"/>
        <v>100</v>
      </c>
      <c r="K2541" s="5">
        <f t="shared" si="1026"/>
        <v>100</v>
      </c>
      <c r="L2541" s="5">
        <f t="shared" si="1027"/>
        <v>100</v>
      </c>
      <c r="M2541" s="20"/>
    </row>
    <row r="2542" spans="1:13" s="7" customFormat="1" ht="30" x14ac:dyDescent="0.25">
      <c r="A2542" s="73"/>
      <c r="B2542" s="74"/>
      <c r="C2542" s="72"/>
      <c r="D2542" s="68" t="s">
        <v>759</v>
      </c>
      <c r="E2542" s="39">
        <f>E2541</f>
        <v>28.7</v>
      </c>
      <c r="F2542" s="39">
        <f t="shared" ref="F2542:I2542" si="1036">F2541</f>
        <v>28.7</v>
      </c>
      <c r="G2542" s="39">
        <f t="shared" si="1036"/>
        <v>28.7</v>
      </c>
      <c r="H2542" s="39">
        <f t="shared" si="1036"/>
        <v>28.7</v>
      </c>
      <c r="I2542" s="39">
        <f t="shared" si="1036"/>
        <v>28.7</v>
      </c>
      <c r="J2542" s="5">
        <f t="shared" si="1025"/>
        <v>100</v>
      </c>
      <c r="K2542" s="5">
        <f t="shared" si="1026"/>
        <v>100</v>
      </c>
      <c r="L2542" s="5">
        <f t="shared" si="1027"/>
        <v>100</v>
      </c>
      <c r="M2542" s="20"/>
    </row>
    <row r="2543" spans="1:13" s="7" customFormat="1" x14ac:dyDescent="0.25">
      <c r="A2543" s="73"/>
      <c r="B2543" s="74"/>
      <c r="C2543" s="72"/>
      <c r="D2543" s="68" t="s">
        <v>760</v>
      </c>
      <c r="E2543" s="39">
        <v>232.7</v>
      </c>
      <c r="F2543" s="39">
        <v>232.7</v>
      </c>
      <c r="G2543" s="39">
        <v>232.7</v>
      </c>
      <c r="H2543" s="39">
        <v>232.7</v>
      </c>
      <c r="I2543" s="39">
        <v>232.7</v>
      </c>
      <c r="J2543" s="5">
        <f t="shared" si="1025"/>
        <v>100</v>
      </c>
      <c r="K2543" s="5">
        <f t="shared" si="1026"/>
        <v>100</v>
      </c>
      <c r="L2543" s="5">
        <f t="shared" si="1027"/>
        <v>100</v>
      </c>
      <c r="M2543" s="20"/>
    </row>
    <row r="2544" spans="1:13" s="7" customFormat="1" ht="30" x14ac:dyDescent="0.25">
      <c r="A2544" s="73"/>
      <c r="B2544" s="74"/>
      <c r="C2544" s="72"/>
      <c r="D2544" s="68" t="s">
        <v>761</v>
      </c>
      <c r="E2544" s="39">
        <f>E2543</f>
        <v>232.7</v>
      </c>
      <c r="F2544" s="39">
        <f t="shared" ref="F2544:I2544" si="1037">F2543</f>
        <v>232.7</v>
      </c>
      <c r="G2544" s="39">
        <f t="shared" si="1037"/>
        <v>232.7</v>
      </c>
      <c r="H2544" s="39">
        <f t="shared" si="1037"/>
        <v>232.7</v>
      </c>
      <c r="I2544" s="39">
        <f t="shared" si="1037"/>
        <v>232.7</v>
      </c>
      <c r="J2544" s="5"/>
      <c r="K2544" s="5"/>
      <c r="L2544" s="5"/>
      <c r="M2544" s="20"/>
    </row>
    <row r="2545" spans="1:13" s="7" customFormat="1" x14ac:dyDescent="0.25">
      <c r="A2545" s="73"/>
      <c r="B2545" s="74"/>
      <c r="C2545" s="72"/>
      <c r="D2545" s="68" t="s">
        <v>9</v>
      </c>
      <c r="E2545" s="39">
        <v>0</v>
      </c>
      <c r="F2545" s="39">
        <v>0</v>
      </c>
      <c r="G2545" s="39">
        <v>0</v>
      </c>
      <c r="H2545" s="42"/>
      <c r="I2545" s="42"/>
      <c r="J2545" s="5" t="e">
        <f t="shared" si="1020"/>
        <v>#DIV/0!</v>
      </c>
      <c r="K2545" s="5" t="e">
        <f t="shared" si="1021"/>
        <v>#DIV/0!</v>
      </c>
      <c r="L2545" s="5" t="e">
        <f t="shared" si="1022"/>
        <v>#DIV/0!</v>
      </c>
      <c r="M2545" s="20"/>
    </row>
    <row r="2546" spans="1:13" s="7" customFormat="1" x14ac:dyDescent="0.25">
      <c r="A2546" s="73"/>
      <c r="B2546" s="74"/>
      <c r="C2546" s="72"/>
      <c r="D2546" s="68" t="s">
        <v>13</v>
      </c>
      <c r="E2546" s="39">
        <v>0</v>
      </c>
      <c r="F2546" s="39">
        <v>0</v>
      </c>
      <c r="G2546" s="39">
        <v>0</v>
      </c>
      <c r="H2546" s="42"/>
      <c r="I2546" s="42"/>
      <c r="J2546" s="5" t="e">
        <f t="shared" si="1020"/>
        <v>#DIV/0!</v>
      </c>
      <c r="K2546" s="5" t="e">
        <f t="shared" si="1021"/>
        <v>#DIV/0!</v>
      </c>
      <c r="L2546" s="5" t="e">
        <f t="shared" si="1022"/>
        <v>#DIV/0!</v>
      </c>
      <c r="M2546" s="20"/>
    </row>
    <row r="2547" spans="1:13" s="27" customFormat="1" x14ac:dyDescent="0.25">
      <c r="A2547" s="73" t="s">
        <v>725</v>
      </c>
      <c r="B2547" s="75" t="s">
        <v>722</v>
      </c>
      <c r="C2547" s="75" t="s">
        <v>723</v>
      </c>
      <c r="D2547" s="68" t="s">
        <v>2</v>
      </c>
      <c r="E2547" s="41">
        <f>E2548+E2550+E2552+E2553</f>
        <v>3978.8999999999996</v>
      </c>
      <c r="F2547" s="41">
        <f t="shared" ref="F2547:I2547" si="1038">F2548+F2550+F2552+F2553</f>
        <v>3978.8999999999996</v>
      </c>
      <c r="G2547" s="41">
        <f t="shared" si="1038"/>
        <v>3978.8999999999996</v>
      </c>
      <c r="H2547" s="41">
        <f t="shared" si="1038"/>
        <v>3978.8999999999996</v>
      </c>
      <c r="I2547" s="41">
        <f t="shared" si="1038"/>
        <v>3978.8999999999996</v>
      </c>
      <c r="J2547" s="5">
        <f t="shared" si="1020"/>
        <v>100</v>
      </c>
      <c r="K2547" s="5">
        <f t="shared" si="1021"/>
        <v>100</v>
      </c>
      <c r="L2547" s="5">
        <f t="shared" si="1022"/>
        <v>100</v>
      </c>
      <c r="M2547" s="20"/>
    </row>
    <row r="2548" spans="1:13" s="27" customFormat="1" x14ac:dyDescent="0.25">
      <c r="A2548" s="73"/>
      <c r="B2548" s="76"/>
      <c r="C2548" s="76"/>
      <c r="D2548" s="68" t="s">
        <v>46</v>
      </c>
      <c r="E2548" s="41">
        <f>E2555+E2562+E2569+E2576+E2583+E2590+E2597+E2604</f>
        <v>437.7</v>
      </c>
      <c r="F2548" s="41">
        <f t="shared" ref="F2548:I2548" si="1039">F2555+F2562+F2569+F2576+F2583+F2590+F2597+F2604</f>
        <v>437.7</v>
      </c>
      <c r="G2548" s="41">
        <f t="shared" si="1039"/>
        <v>437.7</v>
      </c>
      <c r="H2548" s="41">
        <f t="shared" si="1039"/>
        <v>437.7</v>
      </c>
      <c r="I2548" s="41">
        <f t="shared" si="1039"/>
        <v>437.7</v>
      </c>
      <c r="J2548" s="5">
        <f t="shared" si="1020"/>
        <v>100</v>
      </c>
      <c r="K2548" s="5">
        <f t="shared" si="1021"/>
        <v>100</v>
      </c>
      <c r="L2548" s="5">
        <f t="shared" si="1022"/>
        <v>100</v>
      </c>
      <c r="M2548" s="20"/>
    </row>
    <row r="2549" spans="1:13" s="27" customFormat="1" ht="30" x14ac:dyDescent="0.25">
      <c r="A2549" s="73"/>
      <c r="B2549" s="76"/>
      <c r="C2549" s="76"/>
      <c r="D2549" s="68" t="s">
        <v>759</v>
      </c>
      <c r="E2549" s="41">
        <f>E2548</f>
        <v>437.7</v>
      </c>
      <c r="F2549" s="41">
        <f t="shared" ref="F2549:I2549" si="1040">F2548</f>
        <v>437.7</v>
      </c>
      <c r="G2549" s="41">
        <f t="shared" si="1040"/>
        <v>437.7</v>
      </c>
      <c r="H2549" s="41">
        <f t="shared" si="1040"/>
        <v>437.7</v>
      </c>
      <c r="I2549" s="41">
        <f t="shared" si="1040"/>
        <v>437.7</v>
      </c>
      <c r="J2549" s="5">
        <f t="shared" ref="J2549:J2551" si="1041">I2549/E2549*100</f>
        <v>100</v>
      </c>
      <c r="K2549" s="5">
        <f t="shared" ref="K2549:K2551" si="1042">I2549/F2549*100</f>
        <v>100</v>
      </c>
      <c r="L2549" s="5">
        <f t="shared" ref="L2549:L2551" si="1043">H2549/G2549*100</f>
        <v>100</v>
      </c>
      <c r="M2549" s="20"/>
    </row>
    <row r="2550" spans="1:13" s="27" customFormat="1" x14ac:dyDescent="0.25">
      <c r="A2550" s="73"/>
      <c r="B2550" s="76"/>
      <c r="C2550" s="76"/>
      <c r="D2550" s="68" t="s">
        <v>760</v>
      </c>
      <c r="E2550" s="41">
        <f>E2557+E2564+E2571+E2578+E2585+E2592+E2599+E2606</f>
        <v>3541.2</v>
      </c>
      <c r="F2550" s="41">
        <f>F2557+F2564+F2571+F2578+F2585+F2592+F2599+F2606</f>
        <v>3541.2</v>
      </c>
      <c r="G2550" s="41">
        <f>G2557+G2564+G2571+G2578+G2585+G2592+G2599+G2606</f>
        <v>3541.2</v>
      </c>
      <c r="H2550" s="41">
        <f>H2557+H2564+H2571+H2578+H2585+H2592+H2599+H2606</f>
        <v>3541.2</v>
      </c>
      <c r="I2550" s="41">
        <f>I2557+I2564+I2571+I2578+I2585+I2592+I2599+I2606</f>
        <v>3541.2</v>
      </c>
      <c r="J2550" s="5">
        <f t="shared" si="1041"/>
        <v>100</v>
      </c>
      <c r="K2550" s="5">
        <f t="shared" si="1042"/>
        <v>100</v>
      </c>
      <c r="L2550" s="5">
        <f t="shared" si="1043"/>
        <v>100</v>
      </c>
      <c r="M2550" s="20"/>
    </row>
    <row r="2551" spans="1:13" s="27" customFormat="1" ht="30" x14ac:dyDescent="0.25">
      <c r="A2551" s="73"/>
      <c r="B2551" s="76"/>
      <c r="C2551" s="76"/>
      <c r="D2551" s="68" t="s">
        <v>761</v>
      </c>
      <c r="E2551" s="41">
        <f>E2550</f>
        <v>3541.2</v>
      </c>
      <c r="F2551" s="41">
        <f t="shared" ref="F2551:I2551" si="1044">F2550</f>
        <v>3541.2</v>
      </c>
      <c r="G2551" s="41">
        <f t="shared" si="1044"/>
        <v>3541.2</v>
      </c>
      <c r="H2551" s="41">
        <f t="shared" si="1044"/>
        <v>3541.2</v>
      </c>
      <c r="I2551" s="41">
        <f t="shared" si="1044"/>
        <v>3541.2</v>
      </c>
      <c r="J2551" s="5">
        <f t="shared" si="1041"/>
        <v>100</v>
      </c>
      <c r="K2551" s="5">
        <f t="shared" si="1042"/>
        <v>100</v>
      </c>
      <c r="L2551" s="5">
        <f t="shared" si="1043"/>
        <v>100</v>
      </c>
      <c r="M2551" s="20"/>
    </row>
    <row r="2552" spans="1:13" s="27" customFormat="1" x14ac:dyDescent="0.25">
      <c r="A2552" s="73"/>
      <c r="B2552" s="76"/>
      <c r="C2552" s="76"/>
      <c r="D2552" s="68" t="s">
        <v>5</v>
      </c>
      <c r="E2552" s="41">
        <f t="shared" ref="E2552:I2553" si="1045">E2559+E2566+E2573+E2580+E2587+E2594+E2601+E2608</f>
        <v>0</v>
      </c>
      <c r="F2552" s="41">
        <f t="shared" si="1045"/>
        <v>0</v>
      </c>
      <c r="G2552" s="41">
        <f t="shared" si="1045"/>
        <v>0</v>
      </c>
      <c r="H2552" s="41">
        <f t="shared" si="1045"/>
        <v>0</v>
      </c>
      <c r="I2552" s="41">
        <f t="shared" si="1045"/>
        <v>0</v>
      </c>
      <c r="J2552" s="5" t="e">
        <f t="shared" si="1020"/>
        <v>#DIV/0!</v>
      </c>
      <c r="K2552" s="5" t="e">
        <f t="shared" si="1021"/>
        <v>#DIV/0!</v>
      </c>
      <c r="L2552" s="5" t="e">
        <f t="shared" si="1022"/>
        <v>#DIV/0!</v>
      </c>
      <c r="M2552" s="20"/>
    </row>
    <row r="2553" spans="1:13" s="27" customFormat="1" x14ac:dyDescent="0.25">
      <c r="A2553" s="73"/>
      <c r="B2553" s="77"/>
      <c r="C2553" s="77"/>
      <c r="D2553" s="68" t="s">
        <v>138</v>
      </c>
      <c r="E2553" s="41">
        <f t="shared" si="1045"/>
        <v>0</v>
      </c>
      <c r="F2553" s="41">
        <f t="shared" si="1045"/>
        <v>0</v>
      </c>
      <c r="G2553" s="41">
        <f t="shared" si="1045"/>
        <v>0</v>
      </c>
      <c r="H2553" s="41">
        <f t="shared" si="1045"/>
        <v>0</v>
      </c>
      <c r="I2553" s="41">
        <f t="shared" si="1045"/>
        <v>0</v>
      </c>
      <c r="J2553" s="5" t="e">
        <f t="shared" si="1020"/>
        <v>#DIV/0!</v>
      </c>
      <c r="K2553" s="5" t="e">
        <f t="shared" si="1021"/>
        <v>#DIV/0!</v>
      </c>
      <c r="L2553" s="5" t="e">
        <f t="shared" si="1022"/>
        <v>#DIV/0!</v>
      </c>
      <c r="M2553" s="20"/>
    </row>
    <row r="2554" spans="1:13" s="7" customFormat="1" x14ac:dyDescent="0.25">
      <c r="A2554" s="73" t="s">
        <v>608</v>
      </c>
      <c r="B2554" s="71" t="s">
        <v>609</v>
      </c>
      <c r="C2554" s="72" t="s">
        <v>594</v>
      </c>
      <c r="D2554" s="68" t="s">
        <v>2</v>
      </c>
      <c r="E2554" s="1">
        <f>E2555+E2557</f>
        <v>300</v>
      </c>
      <c r="F2554" s="1">
        <f>F2555+F2557</f>
        <v>300</v>
      </c>
      <c r="G2554" s="1">
        <f>G2555+G2557</f>
        <v>300</v>
      </c>
      <c r="H2554" s="1">
        <f t="shared" ref="H2554:I2554" si="1046">H2555+H2557</f>
        <v>300</v>
      </c>
      <c r="I2554" s="1">
        <f t="shared" si="1046"/>
        <v>300</v>
      </c>
      <c r="J2554" s="5">
        <f t="shared" si="1020"/>
        <v>100</v>
      </c>
      <c r="K2554" s="5">
        <f t="shared" si="1021"/>
        <v>100</v>
      </c>
      <c r="L2554" s="5">
        <f t="shared" si="1022"/>
        <v>100</v>
      </c>
      <c r="M2554" s="20"/>
    </row>
    <row r="2555" spans="1:13" s="7" customFormat="1" x14ac:dyDescent="0.25">
      <c r="A2555" s="73"/>
      <c r="B2555" s="71"/>
      <c r="C2555" s="72"/>
      <c r="D2555" s="68" t="s">
        <v>3</v>
      </c>
      <c r="E2555" s="1">
        <v>33</v>
      </c>
      <c r="F2555" s="1">
        <v>33</v>
      </c>
      <c r="G2555" s="1">
        <v>33</v>
      </c>
      <c r="H2555" s="1">
        <v>33</v>
      </c>
      <c r="I2555" s="1">
        <v>33</v>
      </c>
      <c r="J2555" s="5">
        <f t="shared" si="1020"/>
        <v>100</v>
      </c>
      <c r="K2555" s="5">
        <f t="shared" si="1021"/>
        <v>100</v>
      </c>
      <c r="L2555" s="5">
        <f t="shared" si="1022"/>
        <v>100</v>
      </c>
      <c r="M2555" s="20"/>
    </row>
    <row r="2556" spans="1:13" s="7" customFormat="1" ht="30" x14ac:dyDescent="0.25">
      <c r="A2556" s="73"/>
      <c r="B2556" s="71"/>
      <c r="C2556" s="72"/>
      <c r="D2556" s="68" t="s">
        <v>759</v>
      </c>
      <c r="E2556" s="1">
        <f>E2555</f>
        <v>33</v>
      </c>
      <c r="F2556" s="1">
        <f t="shared" ref="F2556:I2556" si="1047">F2555</f>
        <v>33</v>
      </c>
      <c r="G2556" s="1">
        <f t="shared" si="1047"/>
        <v>33</v>
      </c>
      <c r="H2556" s="1">
        <f t="shared" si="1047"/>
        <v>33</v>
      </c>
      <c r="I2556" s="1">
        <f t="shared" si="1047"/>
        <v>33</v>
      </c>
      <c r="J2556" s="5">
        <f t="shared" ref="J2556:J2573" si="1048">I2556/E2556*100</f>
        <v>100</v>
      </c>
      <c r="K2556" s="5">
        <f t="shared" ref="K2556:K2573" si="1049">I2556/F2556*100</f>
        <v>100</v>
      </c>
      <c r="L2556" s="5">
        <f t="shared" ref="L2556:L2573" si="1050">H2556/G2556*100</f>
        <v>100</v>
      </c>
      <c r="M2556" s="20"/>
    </row>
    <row r="2557" spans="1:13" s="7" customFormat="1" x14ac:dyDescent="0.25">
      <c r="A2557" s="73"/>
      <c r="B2557" s="71"/>
      <c r="C2557" s="72"/>
      <c r="D2557" s="68" t="s">
        <v>760</v>
      </c>
      <c r="E2557" s="1">
        <v>267</v>
      </c>
      <c r="F2557" s="1">
        <v>267</v>
      </c>
      <c r="G2557" s="1">
        <v>267</v>
      </c>
      <c r="H2557" s="1">
        <v>267</v>
      </c>
      <c r="I2557" s="1">
        <v>267</v>
      </c>
      <c r="J2557" s="5">
        <f t="shared" si="1048"/>
        <v>100</v>
      </c>
      <c r="K2557" s="5">
        <f t="shared" si="1049"/>
        <v>100</v>
      </c>
      <c r="L2557" s="5">
        <f t="shared" si="1050"/>
        <v>100</v>
      </c>
      <c r="M2557" s="20"/>
    </row>
    <row r="2558" spans="1:13" s="7" customFormat="1" ht="30" x14ac:dyDescent="0.25">
      <c r="A2558" s="73"/>
      <c r="B2558" s="71"/>
      <c r="C2558" s="72"/>
      <c r="D2558" s="68" t="s">
        <v>761</v>
      </c>
      <c r="E2558" s="1">
        <f>E2557</f>
        <v>267</v>
      </c>
      <c r="F2558" s="1">
        <f t="shared" ref="F2558:I2558" si="1051">F2557</f>
        <v>267</v>
      </c>
      <c r="G2558" s="1">
        <f t="shared" si="1051"/>
        <v>267</v>
      </c>
      <c r="H2558" s="1">
        <f t="shared" si="1051"/>
        <v>267</v>
      </c>
      <c r="I2558" s="1">
        <f t="shared" si="1051"/>
        <v>267</v>
      </c>
      <c r="J2558" s="5">
        <f t="shared" si="1048"/>
        <v>100</v>
      </c>
      <c r="K2558" s="5">
        <f t="shared" si="1049"/>
        <v>100</v>
      </c>
      <c r="L2558" s="5">
        <f t="shared" si="1050"/>
        <v>100</v>
      </c>
      <c r="M2558" s="20"/>
    </row>
    <row r="2559" spans="1:13" s="7" customFormat="1" x14ac:dyDescent="0.25">
      <c r="A2559" s="73"/>
      <c r="B2559" s="71"/>
      <c r="C2559" s="72"/>
      <c r="D2559" s="68" t="s">
        <v>9</v>
      </c>
      <c r="E2559" s="1">
        <v>0</v>
      </c>
      <c r="F2559" s="1">
        <v>0</v>
      </c>
      <c r="G2559" s="1">
        <v>0</v>
      </c>
      <c r="H2559" s="42"/>
      <c r="I2559" s="42"/>
      <c r="J2559" s="5" t="e">
        <f t="shared" si="1048"/>
        <v>#DIV/0!</v>
      </c>
      <c r="K2559" s="5" t="e">
        <f t="shared" si="1049"/>
        <v>#DIV/0!</v>
      </c>
      <c r="L2559" s="5" t="e">
        <f t="shared" si="1050"/>
        <v>#DIV/0!</v>
      </c>
      <c r="M2559" s="20"/>
    </row>
    <row r="2560" spans="1:13" s="7" customFormat="1" x14ac:dyDescent="0.25">
      <c r="A2560" s="73"/>
      <c r="B2560" s="71"/>
      <c r="C2560" s="72"/>
      <c r="D2560" s="68" t="s">
        <v>13</v>
      </c>
      <c r="E2560" s="1">
        <v>0</v>
      </c>
      <c r="F2560" s="1">
        <v>0</v>
      </c>
      <c r="G2560" s="1">
        <v>0</v>
      </c>
      <c r="H2560" s="42"/>
      <c r="I2560" s="42"/>
      <c r="J2560" s="5" t="e">
        <f t="shared" si="1048"/>
        <v>#DIV/0!</v>
      </c>
      <c r="K2560" s="5" t="e">
        <f t="shared" si="1049"/>
        <v>#DIV/0!</v>
      </c>
      <c r="L2560" s="5" t="e">
        <f t="shared" si="1050"/>
        <v>#DIV/0!</v>
      </c>
      <c r="M2560" s="20"/>
    </row>
    <row r="2561" spans="1:13" s="7" customFormat="1" x14ac:dyDescent="0.25">
      <c r="A2561" s="73" t="s">
        <v>610</v>
      </c>
      <c r="B2561" s="71" t="s">
        <v>611</v>
      </c>
      <c r="C2561" s="72" t="s">
        <v>589</v>
      </c>
      <c r="D2561" s="68" t="s">
        <v>2</v>
      </c>
      <c r="E2561" s="1">
        <f>E2562+E2564</f>
        <v>800</v>
      </c>
      <c r="F2561" s="1">
        <f>F2562+F2564</f>
        <v>800</v>
      </c>
      <c r="G2561" s="1">
        <f>G2562+G2564</f>
        <v>800</v>
      </c>
      <c r="H2561" s="1">
        <f t="shared" ref="H2561:I2561" si="1052">H2562+H2564</f>
        <v>800</v>
      </c>
      <c r="I2561" s="1">
        <f t="shared" si="1052"/>
        <v>800</v>
      </c>
      <c r="J2561" s="5">
        <f t="shared" si="1048"/>
        <v>100</v>
      </c>
      <c r="K2561" s="5">
        <f t="shared" si="1049"/>
        <v>100</v>
      </c>
      <c r="L2561" s="5">
        <f t="shared" si="1050"/>
        <v>100</v>
      </c>
      <c r="M2561" s="20"/>
    </row>
    <row r="2562" spans="1:13" s="7" customFormat="1" x14ac:dyDescent="0.25">
      <c r="A2562" s="73"/>
      <c r="B2562" s="71"/>
      <c r="C2562" s="72"/>
      <c r="D2562" s="68" t="s">
        <v>3</v>
      </c>
      <c r="E2562" s="1">
        <v>88</v>
      </c>
      <c r="F2562" s="1">
        <v>88</v>
      </c>
      <c r="G2562" s="1">
        <v>88</v>
      </c>
      <c r="H2562" s="1">
        <v>88</v>
      </c>
      <c r="I2562" s="1">
        <v>88</v>
      </c>
      <c r="J2562" s="5">
        <f t="shared" si="1048"/>
        <v>100</v>
      </c>
      <c r="K2562" s="5">
        <f t="shared" si="1049"/>
        <v>100</v>
      </c>
      <c r="L2562" s="5">
        <f t="shared" si="1050"/>
        <v>100</v>
      </c>
      <c r="M2562" s="20"/>
    </row>
    <row r="2563" spans="1:13" s="7" customFormat="1" ht="30" x14ac:dyDescent="0.25">
      <c r="A2563" s="73"/>
      <c r="B2563" s="71"/>
      <c r="C2563" s="72"/>
      <c r="D2563" s="68" t="s">
        <v>759</v>
      </c>
      <c r="E2563" s="1">
        <f>E2562</f>
        <v>88</v>
      </c>
      <c r="F2563" s="1">
        <f t="shared" ref="F2563:I2563" si="1053">F2562</f>
        <v>88</v>
      </c>
      <c r="G2563" s="1">
        <f t="shared" si="1053"/>
        <v>88</v>
      </c>
      <c r="H2563" s="1">
        <f t="shared" si="1053"/>
        <v>88</v>
      </c>
      <c r="I2563" s="1">
        <f t="shared" si="1053"/>
        <v>88</v>
      </c>
      <c r="J2563" s="5">
        <f t="shared" si="1048"/>
        <v>100</v>
      </c>
      <c r="K2563" s="5">
        <f t="shared" si="1049"/>
        <v>100</v>
      </c>
      <c r="L2563" s="5">
        <f t="shared" si="1050"/>
        <v>100</v>
      </c>
      <c r="M2563" s="20"/>
    </row>
    <row r="2564" spans="1:13" s="7" customFormat="1" x14ac:dyDescent="0.25">
      <c r="A2564" s="73"/>
      <c r="B2564" s="71"/>
      <c r="C2564" s="72"/>
      <c r="D2564" s="68" t="s">
        <v>760</v>
      </c>
      <c r="E2564" s="1">
        <v>712</v>
      </c>
      <c r="F2564" s="1">
        <v>712</v>
      </c>
      <c r="G2564" s="1">
        <v>712</v>
      </c>
      <c r="H2564" s="1">
        <v>712</v>
      </c>
      <c r="I2564" s="1">
        <v>712</v>
      </c>
      <c r="J2564" s="5">
        <f t="shared" si="1048"/>
        <v>100</v>
      </c>
      <c r="K2564" s="5">
        <f t="shared" si="1049"/>
        <v>100</v>
      </c>
      <c r="L2564" s="5">
        <f t="shared" si="1050"/>
        <v>100</v>
      </c>
      <c r="M2564" s="20"/>
    </row>
    <row r="2565" spans="1:13" s="7" customFormat="1" ht="30" x14ac:dyDescent="0.25">
      <c r="A2565" s="73"/>
      <c r="B2565" s="71"/>
      <c r="C2565" s="72"/>
      <c r="D2565" s="68" t="s">
        <v>761</v>
      </c>
      <c r="E2565" s="1">
        <f>E2564</f>
        <v>712</v>
      </c>
      <c r="F2565" s="1">
        <f t="shared" ref="F2565:I2565" si="1054">F2564</f>
        <v>712</v>
      </c>
      <c r="G2565" s="1">
        <f t="shared" si="1054"/>
        <v>712</v>
      </c>
      <c r="H2565" s="1">
        <f t="shared" si="1054"/>
        <v>712</v>
      </c>
      <c r="I2565" s="1">
        <f t="shared" si="1054"/>
        <v>712</v>
      </c>
      <c r="J2565" s="5">
        <f t="shared" si="1048"/>
        <v>100</v>
      </c>
      <c r="K2565" s="5">
        <f t="shared" si="1049"/>
        <v>100</v>
      </c>
      <c r="L2565" s="5">
        <f t="shared" si="1050"/>
        <v>100</v>
      </c>
      <c r="M2565" s="20"/>
    </row>
    <row r="2566" spans="1:13" s="7" customFormat="1" x14ac:dyDescent="0.25">
      <c r="A2566" s="73"/>
      <c r="B2566" s="71"/>
      <c r="C2566" s="72"/>
      <c r="D2566" s="68" t="s">
        <v>9</v>
      </c>
      <c r="E2566" s="1">
        <v>0</v>
      </c>
      <c r="F2566" s="1">
        <v>0</v>
      </c>
      <c r="G2566" s="1">
        <v>0</v>
      </c>
      <c r="H2566" s="42"/>
      <c r="I2566" s="42"/>
      <c r="J2566" s="5" t="e">
        <f t="shared" si="1048"/>
        <v>#DIV/0!</v>
      </c>
      <c r="K2566" s="5" t="e">
        <f t="shared" si="1049"/>
        <v>#DIV/0!</v>
      </c>
      <c r="L2566" s="5" t="e">
        <f t="shared" si="1050"/>
        <v>#DIV/0!</v>
      </c>
      <c r="M2566" s="20"/>
    </row>
    <row r="2567" spans="1:13" s="7" customFormat="1" x14ac:dyDescent="0.25">
      <c r="A2567" s="73"/>
      <c r="B2567" s="71"/>
      <c r="C2567" s="72"/>
      <c r="D2567" s="68" t="s">
        <v>13</v>
      </c>
      <c r="E2567" s="1">
        <v>0</v>
      </c>
      <c r="F2567" s="1">
        <v>0</v>
      </c>
      <c r="G2567" s="1">
        <v>0</v>
      </c>
      <c r="H2567" s="42"/>
      <c r="I2567" s="42"/>
      <c r="J2567" s="5" t="e">
        <f t="shared" si="1048"/>
        <v>#DIV/0!</v>
      </c>
      <c r="K2567" s="5" t="e">
        <f t="shared" si="1049"/>
        <v>#DIV/0!</v>
      </c>
      <c r="L2567" s="5" t="e">
        <f t="shared" si="1050"/>
        <v>#DIV/0!</v>
      </c>
      <c r="M2567" s="20"/>
    </row>
    <row r="2568" spans="1:13" s="7" customFormat="1" x14ac:dyDescent="0.25">
      <c r="A2568" s="73" t="s">
        <v>612</v>
      </c>
      <c r="B2568" s="71" t="s">
        <v>613</v>
      </c>
      <c r="C2568" s="72" t="s">
        <v>594</v>
      </c>
      <c r="D2568" s="68" t="s">
        <v>2</v>
      </c>
      <c r="E2568" s="1">
        <f>E2569+E2571+E2573+E2574</f>
        <v>450</v>
      </c>
      <c r="F2568" s="1">
        <f>F2569+F2571+F2573+F2574</f>
        <v>450</v>
      </c>
      <c r="G2568" s="1">
        <f>G2569+G2571+G2573+G2574</f>
        <v>450</v>
      </c>
      <c r="H2568" s="1">
        <f t="shared" ref="H2568:I2568" si="1055">H2569+H2571+H2573+H2574</f>
        <v>450</v>
      </c>
      <c r="I2568" s="1">
        <f t="shared" si="1055"/>
        <v>450</v>
      </c>
      <c r="J2568" s="5">
        <f t="shared" si="1048"/>
        <v>100</v>
      </c>
      <c r="K2568" s="5">
        <f t="shared" si="1049"/>
        <v>100</v>
      </c>
      <c r="L2568" s="5">
        <f t="shared" si="1050"/>
        <v>100</v>
      </c>
      <c r="M2568" s="20"/>
    </row>
    <row r="2569" spans="1:13" s="7" customFormat="1" x14ac:dyDescent="0.25">
      <c r="A2569" s="73"/>
      <c r="B2569" s="71"/>
      <c r="C2569" s="72"/>
      <c r="D2569" s="68" t="s">
        <v>3</v>
      </c>
      <c r="E2569" s="1">
        <v>49.5</v>
      </c>
      <c r="F2569" s="1">
        <v>49.5</v>
      </c>
      <c r="G2569" s="1">
        <v>49.5</v>
      </c>
      <c r="H2569" s="1">
        <v>49.5</v>
      </c>
      <c r="I2569" s="1">
        <v>49.5</v>
      </c>
      <c r="J2569" s="5">
        <f t="shared" si="1048"/>
        <v>100</v>
      </c>
      <c r="K2569" s="5">
        <f t="shared" si="1049"/>
        <v>100</v>
      </c>
      <c r="L2569" s="5">
        <f t="shared" si="1050"/>
        <v>100</v>
      </c>
      <c r="M2569" s="20"/>
    </row>
    <row r="2570" spans="1:13" s="7" customFormat="1" ht="15" customHeight="1" x14ac:dyDescent="0.25">
      <c r="A2570" s="73"/>
      <c r="B2570" s="71"/>
      <c r="C2570" s="72"/>
      <c r="D2570" s="68" t="s">
        <v>759</v>
      </c>
      <c r="E2570" s="1">
        <f>E2569</f>
        <v>49.5</v>
      </c>
      <c r="F2570" s="1">
        <f t="shared" ref="F2570:I2570" si="1056">F2569</f>
        <v>49.5</v>
      </c>
      <c r="G2570" s="1">
        <f t="shared" si="1056"/>
        <v>49.5</v>
      </c>
      <c r="H2570" s="1">
        <f t="shared" si="1056"/>
        <v>49.5</v>
      </c>
      <c r="I2570" s="1">
        <f t="shared" si="1056"/>
        <v>49.5</v>
      </c>
      <c r="J2570" s="5">
        <f t="shared" si="1048"/>
        <v>100</v>
      </c>
      <c r="K2570" s="5">
        <f t="shared" si="1049"/>
        <v>100</v>
      </c>
      <c r="L2570" s="5">
        <f t="shared" si="1050"/>
        <v>100</v>
      </c>
      <c r="M2570" s="20"/>
    </row>
    <row r="2571" spans="1:13" s="7" customFormat="1" x14ac:dyDescent="0.25">
      <c r="A2571" s="73"/>
      <c r="B2571" s="71"/>
      <c r="C2571" s="72"/>
      <c r="D2571" s="68" t="s">
        <v>760</v>
      </c>
      <c r="E2571" s="1">
        <v>400.5</v>
      </c>
      <c r="F2571" s="1">
        <v>400.5</v>
      </c>
      <c r="G2571" s="1">
        <v>400.5</v>
      </c>
      <c r="H2571" s="1">
        <v>400.5</v>
      </c>
      <c r="I2571" s="1">
        <v>400.5</v>
      </c>
      <c r="J2571" s="5">
        <f t="shared" si="1048"/>
        <v>100</v>
      </c>
      <c r="K2571" s="5">
        <f t="shared" si="1049"/>
        <v>100</v>
      </c>
      <c r="L2571" s="5">
        <f t="shared" si="1050"/>
        <v>100</v>
      </c>
      <c r="M2571" s="20"/>
    </row>
    <row r="2572" spans="1:13" s="7" customFormat="1" ht="15" customHeight="1" x14ac:dyDescent="0.25">
      <c r="A2572" s="73"/>
      <c r="B2572" s="71"/>
      <c r="C2572" s="72"/>
      <c r="D2572" s="68" t="s">
        <v>761</v>
      </c>
      <c r="E2572" s="1">
        <f>E2571</f>
        <v>400.5</v>
      </c>
      <c r="F2572" s="1">
        <f t="shared" ref="F2572:I2572" si="1057">F2571</f>
        <v>400.5</v>
      </c>
      <c r="G2572" s="1">
        <f t="shared" si="1057"/>
        <v>400.5</v>
      </c>
      <c r="H2572" s="1">
        <f t="shared" si="1057"/>
        <v>400.5</v>
      </c>
      <c r="I2572" s="1">
        <f t="shared" si="1057"/>
        <v>400.5</v>
      </c>
      <c r="J2572" s="5">
        <f t="shared" si="1048"/>
        <v>100</v>
      </c>
      <c r="K2572" s="5">
        <f t="shared" si="1049"/>
        <v>100</v>
      </c>
      <c r="L2572" s="5">
        <f t="shared" si="1050"/>
        <v>100</v>
      </c>
      <c r="M2572" s="20"/>
    </row>
    <row r="2573" spans="1:13" s="7" customFormat="1" x14ac:dyDescent="0.25">
      <c r="A2573" s="73"/>
      <c r="B2573" s="71"/>
      <c r="C2573" s="72"/>
      <c r="D2573" s="68" t="s">
        <v>9</v>
      </c>
      <c r="E2573" s="1">
        <v>0</v>
      </c>
      <c r="F2573" s="1">
        <v>0</v>
      </c>
      <c r="G2573" s="1">
        <v>0</v>
      </c>
      <c r="H2573" s="42"/>
      <c r="I2573" s="42"/>
      <c r="J2573" s="5" t="e">
        <f t="shared" si="1048"/>
        <v>#DIV/0!</v>
      </c>
      <c r="K2573" s="5" t="e">
        <f t="shared" si="1049"/>
        <v>#DIV/0!</v>
      </c>
      <c r="L2573" s="5" t="e">
        <f t="shared" si="1050"/>
        <v>#DIV/0!</v>
      </c>
      <c r="M2573" s="20"/>
    </row>
    <row r="2574" spans="1:13" s="7" customFormat="1" x14ac:dyDescent="0.25">
      <c r="A2574" s="73"/>
      <c r="B2574" s="71"/>
      <c r="C2574" s="72"/>
      <c r="D2574" s="68" t="s">
        <v>13</v>
      </c>
      <c r="E2574" s="1">
        <v>0</v>
      </c>
      <c r="F2574" s="1">
        <v>0</v>
      </c>
      <c r="G2574" s="1">
        <v>0</v>
      </c>
      <c r="H2574" s="42"/>
      <c r="I2574" s="42"/>
      <c r="J2574" s="5" t="e">
        <f t="shared" si="1020"/>
        <v>#DIV/0!</v>
      </c>
      <c r="K2574" s="5" t="e">
        <f t="shared" si="1021"/>
        <v>#DIV/0!</v>
      </c>
      <c r="L2574" s="5" t="e">
        <f t="shared" si="1022"/>
        <v>#DIV/0!</v>
      </c>
      <c r="M2574" s="20"/>
    </row>
    <row r="2575" spans="1:13" s="7" customFormat="1" x14ac:dyDescent="0.25">
      <c r="A2575" s="69" t="s">
        <v>614</v>
      </c>
      <c r="B2575" s="71" t="s">
        <v>615</v>
      </c>
      <c r="C2575" s="72" t="s">
        <v>594</v>
      </c>
      <c r="D2575" s="68" t="s">
        <v>2</v>
      </c>
      <c r="E2575" s="1">
        <f>E2576+E2578+E2580+E2581</f>
        <v>100</v>
      </c>
      <c r="F2575" s="1">
        <f>F2576+F2578+F2580+F2581</f>
        <v>100</v>
      </c>
      <c r="G2575" s="1">
        <f>G2576+G2578+G2580+G2581</f>
        <v>100</v>
      </c>
      <c r="H2575" s="1">
        <f t="shared" ref="H2575:I2575" si="1058">H2576+H2578+H2580+H2581</f>
        <v>100</v>
      </c>
      <c r="I2575" s="1">
        <f t="shared" si="1058"/>
        <v>100</v>
      </c>
      <c r="J2575" s="5">
        <f t="shared" si="1020"/>
        <v>100</v>
      </c>
      <c r="K2575" s="5">
        <f t="shared" si="1021"/>
        <v>100</v>
      </c>
      <c r="L2575" s="5">
        <f t="shared" si="1022"/>
        <v>100</v>
      </c>
      <c r="M2575" s="20"/>
    </row>
    <row r="2576" spans="1:13" s="7" customFormat="1" x14ac:dyDescent="0.25">
      <c r="A2576" s="70"/>
      <c r="B2576" s="71"/>
      <c r="C2576" s="72"/>
      <c r="D2576" s="68" t="s">
        <v>3</v>
      </c>
      <c r="E2576" s="1">
        <v>11</v>
      </c>
      <c r="F2576" s="1">
        <v>11</v>
      </c>
      <c r="G2576" s="1">
        <v>11</v>
      </c>
      <c r="H2576" s="1">
        <v>11</v>
      </c>
      <c r="I2576" s="1">
        <v>11</v>
      </c>
      <c r="J2576" s="5">
        <f t="shared" si="1020"/>
        <v>100</v>
      </c>
      <c r="K2576" s="5">
        <f t="shared" si="1021"/>
        <v>100</v>
      </c>
      <c r="L2576" s="5">
        <f t="shared" si="1022"/>
        <v>100</v>
      </c>
      <c r="M2576" s="20"/>
    </row>
    <row r="2577" spans="1:13" s="7" customFormat="1" ht="15" customHeight="1" x14ac:dyDescent="0.25">
      <c r="A2577" s="70"/>
      <c r="B2577" s="71"/>
      <c r="C2577" s="72"/>
      <c r="D2577" s="68" t="s">
        <v>759</v>
      </c>
      <c r="E2577" s="1">
        <f>E2576</f>
        <v>11</v>
      </c>
      <c r="F2577" s="1">
        <f t="shared" ref="F2577:I2577" si="1059">F2576</f>
        <v>11</v>
      </c>
      <c r="G2577" s="1">
        <f t="shared" si="1059"/>
        <v>11</v>
      </c>
      <c r="H2577" s="1">
        <f t="shared" si="1059"/>
        <v>11</v>
      </c>
      <c r="I2577" s="1">
        <f t="shared" si="1059"/>
        <v>11</v>
      </c>
      <c r="J2577" s="5">
        <f t="shared" ref="J2577:J2579" si="1060">I2577/E2577*100</f>
        <v>100</v>
      </c>
      <c r="K2577" s="5">
        <f t="shared" ref="K2577:K2579" si="1061">I2577/F2577*100</f>
        <v>100</v>
      </c>
      <c r="L2577" s="5">
        <f t="shared" ref="L2577:L2579" si="1062">H2577/G2577*100</f>
        <v>100</v>
      </c>
      <c r="M2577" s="20"/>
    </row>
    <row r="2578" spans="1:13" s="7" customFormat="1" x14ac:dyDescent="0.25">
      <c r="A2578" s="70"/>
      <c r="B2578" s="71"/>
      <c r="C2578" s="72"/>
      <c r="D2578" s="68" t="s">
        <v>760</v>
      </c>
      <c r="E2578" s="1">
        <v>89</v>
      </c>
      <c r="F2578" s="1">
        <v>89</v>
      </c>
      <c r="G2578" s="1">
        <v>89</v>
      </c>
      <c r="H2578" s="1">
        <v>89</v>
      </c>
      <c r="I2578" s="1">
        <v>89</v>
      </c>
      <c r="J2578" s="5">
        <f t="shared" si="1060"/>
        <v>100</v>
      </c>
      <c r="K2578" s="5">
        <f t="shared" si="1061"/>
        <v>100</v>
      </c>
      <c r="L2578" s="5">
        <f t="shared" si="1062"/>
        <v>100</v>
      </c>
      <c r="M2578" s="20"/>
    </row>
    <row r="2579" spans="1:13" s="7" customFormat="1" ht="15" customHeight="1" x14ac:dyDescent="0.25">
      <c r="A2579" s="70"/>
      <c r="B2579" s="71"/>
      <c r="C2579" s="72"/>
      <c r="D2579" s="68" t="s">
        <v>761</v>
      </c>
      <c r="E2579" s="1">
        <f>E2578</f>
        <v>89</v>
      </c>
      <c r="F2579" s="1">
        <f t="shared" ref="F2579:I2579" si="1063">F2578</f>
        <v>89</v>
      </c>
      <c r="G2579" s="1">
        <f t="shared" si="1063"/>
        <v>89</v>
      </c>
      <c r="H2579" s="1">
        <f t="shared" si="1063"/>
        <v>89</v>
      </c>
      <c r="I2579" s="1">
        <f t="shared" si="1063"/>
        <v>89</v>
      </c>
      <c r="J2579" s="5">
        <f t="shared" si="1060"/>
        <v>100</v>
      </c>
      <c r="K2579" s="5">
        <f t="shared" si="1061"/>
        <v>100</v>
      </c>
      <c r="L2579" s="5">
        <f t="shared" si="1062"/>
        <v>100</v>
      </c>
      <c r="M2579" s="20"/>
    </row>
    <row r="2580" spans="1:13" s="7" customFormat="1" x14ac:dyDescent="0.25">
      <c r="A2580" s="70"/>
      <c r="B2580" s="71"/>
      <c r="C2580" s="72"/>
      <c r="D2580" s="68" t="s">
        <v>9</v>
      </c>
      <c r="E2580" s="1">
        <v>0</v>
      </c>
      <c r="F2580" s="1">
        <v>0</v>
      </c>
      <c r="G2580" s="1">
        <v>0</v>
      </c>
      <c r="H2580" s="42"/>
      <c r="I2580" s="42"/>
      <c r="J2580" s="5" t="e">
        <f t="shared" si="1020"/>
        <v>#DIV/0!</v>
      </c>
      <c r="K2580" s="5" t="e">
        <f t="shared" si="1021"/>
        <v>#DIV/0!</v>
      </c>
      <c r="L2580" s="5" t="e">
        <f t="shared" si="1022"/>
        <v>#DIV/0!</v>
      </c>
      <c r="M2580" s="20"/>
    </row>
    <row r="2581" spans="1:13" s="7" customFormat="1" x14ac:dyDescent="0.25">
      <c r="A2581" s="70"/>
      <c r="B2581" s="71"/>
      <c r="C2581" s="72"/>
      <c r="D2581" s="68" t="s">
        <v>13</v>
      </c>
      <c r="E2581" s="1">
        <v>0</v>
      </c>
      <c r="F2581" s="1">
        <v>0</v>
      </c>
      <c r="G2581" s="1">
        <v>0</v>
      </c>
      <c r="H2581" s="42"/>
      <c r="I2581" s="42"/>
      <c r="J2581" s="5" t="e">
        <f t="shared" si="1020"/>
        <v>#DIV/0!</v>
      </c>
      <c r="K2581" s="5" t="e">
        <f t="shared" si="1021"/>
        <v>#DIV/0!</v>
      </c>
      <c r="L2581" s="5" t="e">
        <f t="shared" si="1022"/>
        <v>#DIV/0!</v>
      </c>
      <c r="M2581" s="20"/>
    </row>
    <row r="2582" spans="1:13" s="7" customFormat="1" x14ac:dyDescent="0.25">
      <c r="A2582" s="69" t="s">
        <v>616</v>
      </c>
      <c r="B2582" s="71" t="s">
        <v>617</v>
      </c>
      <c r="C2582" s="72" t="s">
        <v>594</v>
      </c>
      <c r="D2582" s="68" t="s">
        <v>2</v>
      </c>
      <c r="E2582" s="1">
        <f>E2583+E2585+E2587+E2588</f>
        <v>800</v>
      </c>
      <c r="F2582" s="1">
        <f>F2583+F2585+F2587+F2588</f>
        <v>800</v>
      </c>
      <c r="G2582" s="1">
        <f>G2583+G2585+G2587+G2588</f>
        <v>800</v>
      </c>
      <c r="H2582" s="1">
        <f t="shared" ref="H2582:I2582" si="1064">H2583+H2585+H2587+H2588</f>
        <v>800</v>
      </c>
      <c r="I2582" s="1">
        <f t="shared" si="1064"/>
        <v>800</v>
      </c>
      <c r="J2582" s="5">
        <f t="shared" si="1020"/>
        <v>100</v>
      </c>
      <c r="K2582" s="5">
        <f t="shared" si="1021"/>
        <v>100</v>
      </c>
      <c r="L2582" s="5">
        <f t="shared" si="1022"/>
        <v>100</v>
      </c>
      <c r="M2582" s="20"/>
    </row>
    <row r="2583" spans="1:13" s="7" customFormat="1" x14ac:dyDescent="0.25">
      <c r="A2583" s="70"/>
      <c r="B2583" s="71"/>
      <c r="C2583" s="72"/>
      <c r="D2583" s="68" t="s">
        <v>3</v>
      </c>
      <c r="E2583" s="1">
        <v>88</v>
      </c>
      <c r="F2583" s="1">
        <v>88</v>
      </c>
      <c r="G2583" s="1">
        <v>88</v>
      </c>
      <c r="H2583" s="1">
        <v>88</v>
      </c>
      <c r="I2583" s="1">
        <v>88</v>
      </c>
      <c r="J2583" s="5">
        <f t="shared" si="1020"/>
        <v>100</v>
      </c>
      <c r="K2583" s="5">
        <f t="shared" si="1021"/>
        <v>100</v>
      </c>
      <c r="L2583" s="5">
        <f t="shared" si="1022"/>
        <v>100</v>
      </c>
      <c r="M2583" s="20"/>
    </row>
    <row r="2584" spans="1:13" s="7" customFormat="1" ht="15" customHeight="1" x14ac:dyDescent="0.25">
      <c r="A2584" s="70"/>
      <c r="B2584" s="71"/>
      <c r="C2584" s="72"/>
      <c r="D2584" s="68" t="s">
        <v>759</v>
      </c>
      <c r="E2584" s="1">
        <f>E2583</f>
        <v>88</v>
      </c>
      <c r="F2584" s="1">
        <f t="shared" ref="F2584:I2584" si="1065">F2583</f>
        <v>88</v>
      </c>
      <c r="G2584" s="1">
        <f t="shared" si="1065"/>
        <v>88</v>
      </c>
      <c r="H2584" s="1">
        <f t="shared" si="1065"/>
        <v>88</v>
      </c>
      <c r="I2584" s="1">
        <f t="shared" si="1065"/>
        <v>88</v>
      </c>
      <c r="J2584" s="5">
        <f t="shared" ref="J2584:J2586" si="1066">I2584/E2584*100</f>
        <v>100</v>
      </c>
      <c r="K2584" s="5">
        <f t="shared" ref="K2584:K2586" si="1067">I2584/F2584*100</f>
        <v>100</v>
      </c>
      <c r="L2584" s="5">
        <f t="shared" ref="L2584:L2586" si="1068">H2584/G2584*100</f>
        <v>100</v>
      </c>
      <c r="M2584" s="20"/>
    </row>
    <row r="2585" spans="1:13" s="7" customFormat="1" x14ac:dyDescent="0.25">
      <c r="A2585" s="70"/>
      <c r="B2585" s="71"/>
      <c r="C2585" s="72"/>
      <c r="D2585" s="68" t="s">
        <v>760</v>
      </c>
      <c r="E2585" s="1">
        <v>712</v>
      </c>
      <c r="F2585" s="1">
        <v>712</v>
      </c>
      <c r="G2585" s="1">
        <v>712</v>
      </c>
      <c r="H2585" s="1">
        <v>712</v>
      </c>
      <c r="I2585" s="1">
        <v>712</v>
      </c>
      <c r="J2585" s="5">
        <f t="shared" si="1066"/>
        <v>100</v>
      </c>
      <c r="K2585" s="5">
        <f t="shared" si="1067"/>
        <v>100</v>
      </c>
      <c r="L2585" s="5">
        <f t="shared" si="1068"/>
        <v>100</v>
      </c>
      <c r="M2585" s="20"/>
    </row>
    <row r="2586" spans="1:13" s="7" customFormat="1" ht="15" customHeight="1" x14ac:dyDescent="0.25">
      <c r="A2586" s="70"/>
      <c r="B2586" s="71"/>
      <c r="C2586" s="72"/>
      <c r="D2586" s="68" t="s">
        <v>761</v>
      </c>
      <c r="E2586" s="1">
        <f>E2585</f>
        <v>712</v>
      </c>
      <c r="F2586" s="1">
        <f t="shared" ref="F2586:I2586" si="1069">F2585</f>
        <v>712</v>
      </c>
      <c r="G2586" s="1">
        <f t="shared" si="1069"/>
        <v>712</v>
      </c>
      <c r="H2586" s="1">
        <f t="shared" si="1069"/>
        <v>712</v>
      </c>
      <c r="I2586" s="1">
        <f t="shared" si="1069"/>
        <v>712</v>
      </c>
      <c r="J2586" s="5">
        <f t="shared" si="1066"/>
        <v>100</v>
      </c>
      <c r="K2586" s="5">
        <f t="shared" si="1067"/>
        <v>100</v>
      </c>
      <c r="L2586" s="5">
        <f t="shared" si="1068"/>
        <v>100</v>
      </c>
      <c r="M2586" s="20"/>
    </row>
    <row r="2587" spans="1:13" s="7" customFormat="1" x14ac:dyDescent="0.25">
      <c r="A2587" s="70"/>
      <c r="B2587" s="71"/>
      <c r="C2587" s="72"/>
      <c r="D2587" s="68" t="s">
        <v>9</v>
      </c>
      <c r="E2587" s="1">
        <v>0</v>
      </c>
      <c r="F2587" s="1">
        <v>0</v>
      </c>
      <c r="G2587" s="1">
        <v>0</v>
      </c>
      <c r="H2587" s="42"/>
      <c r="I2587" s="42"/>
      <c r="J2587" s="5" t="e">
        <f t="shared" si="1020"/>
        <v>#DIV/0!</v>
      </c>
      <c r="K2587" s="5" t="e">
        <f t="shared" si="1021"/>
        <v>#DIV/0!</v>
      </c>
      <c r="L2587" s="5" t="e">
        <f t="shared" si="1022"/>
        <v>#DIV/0!</v>
      </c>
      <c r="M2587" s="20"/>
    </row>
    <row r="2588" spans="1:13" s="7" customFormat="1" x14ac:dyDescent="0.25">
      <c r="A2588" s="70"/>
      <c r="B2588" s="71"/>
      <c r="C2588" s="72"/>
      <c r="D2588" s="68" t="s">
        <v>13</v>
      </c>
      <c r="E2588" s="1">
        <v>0</v>
      </c>
      <c r="F2588" s="1">
        <v>0</v>
      </c>
      <c r="G2588" s="1">
        <v>0</v>
      </c>
      <c r="H2588" s="42"/>
      <c r="I2588" s="42"/>
      <c r="J2588" s="5" t="e">
        <f t="shared" si="1020"/>
        <v>#DIV/0!</v>
      </c>
      <c r="K2588" s="5" t="e">
        <f t="shared" si="1021"/>
        <v>#DIV/0!</v>
      </c>
      <c r="L2588" s="5" t="e">
        <f t="shared" si="1022"/>
        <v>#DIV/0!</v>
      </c>
      <c r="M2588" s="20"/>
    </row>
    <row r="2589" spans="1:13" s="7" customFormat="1" x14ac:dyDescent="0.25">
      <c r="A2589" s="69" t="s">
        <v>618</v>
      </c>
      <c r="B2589" s="71" t="s">
        <v>619</v>
      </c>
      <c r="C2589" s="72" t="s">
        <v>594</v>
      </c>
      <c r="D2589" s="68" t="s">
        <v>2</v>
      </c>
      <c r="E2589" s="1">
        <f>E2590+E2592+E2594+E2595</f>
        <v>300</v>
      </c>
      <c r="F2589" s="1">
        <f>F2590+F2592+F2594+F2595</f>
        <v>300</v>
      </c>
      <c r="G2589" s="1">
        <f>G2590+G2592+G2594+G2595</f>
        <v>300</v>
      </c>
      <c r="H2589" s="1">
        <f t="shared" ref="H2589:I2589" si="1070">H2590+H2592+H2594+H2595</f>
        <v>300</v>
      </c>
      <c r="I2589" s="1">
        <f t="shared" si="1070"/>
        <v>300</v>
      </c>
      <c r="J2589" s="5">
        <f t="shared" si="1020"/>
        <v>100</v>
      </c>
      <c r="K2589" s="5">
        <f t="shared" si="1021"/>
        <v>100</v>
      </c>
      <c r="L2589" s="5">
        <f t="shared" si="1022"/>
        <v>100</v>
      </c>
      <c r="M2589" s="20"/>
    </row>
    <row r="2590" spans="1:13" s="7" customFormat="1" x14ac:dyDescent="0.25">
      <c r="A2590" s="70"/>
      <c r="B2590" s="71"/>
      <c r="C2590" s="72"/>
      <c r="D2590" s="68" t="s">
        <v>3</v>
      </c>
      <c r="E2590" s="1">
        <v>33</v>
      </c>
      <c r="F2590" s="1">
        <v>33</v>
      </c>
      <c r="G2590" s="1">
        <v>33</v>
      </c>
      <c r="H2590" s="1">
        <v>33</v>
      </c>
      <c r="I2590" s="1">
        <v>33</v>
      </c>
      <c r="J2590" s="5">
        <f t="shared" si="1020"/>
        <v>100</v>
      </c>
      <c r="K2590" s="5">
        <f t="shared" si="1021"/>
        <v>100</v>
      </c>
      <c r="L2590" s="5">
        <f t="shared" si="1022"/>
        <v>100</v>
      </c>
      <c r="M2590" s="20"/>
    </row>
    <row r="2591" spans="1:13" s="7" customFormat="1" ht="15" customHeight="1" x14ac:dyDescent="0.25">
      <c r="A2591" s="70"/>
      <c r="B2591" s="71"/>
      <c r="C2591" s="72"/>
      <c r="D2591" s="68" t="s">
        <v>759</v>
      </c>
      <c r="E2591" s="1">
        <f>E2590</f>
        <v>33</v>
      </c>
      <c r="F2591" s="1">
        <f t="shared" ref="F2591:I2591" si="1071">F2590</f>
        <v>33</v>
      </c>
      <c r="G2591" s="1">
        <f t="shared" si="1071"/>
        <v>33</v>
      </c>
      <c r="H2591" s="1">
        <f t="shared" si="1071"/>
        <v>33</v>
      </c>
      <c r="I2591" s="1">
        <f t="shared" si="1071"/>
        <v>33</v>
      </c>
      <c r="J2591" s="5">
        <f t="shared" ref="J2591:J2609" si="1072">I2591/E2591*100</f>
        <v>100</v>
      </c>
      <c r="K2591" s="5">
        <f t="shared" ref="K2591:K2609" si="1073">I2591/F2591*100</f>
        <v>100</v>
      </c>
      <c r="L2591" s="5">
        <f t="shared" ref="L2591:L2609" si="1074">H2591/G2591*100</f>
        <v>100</v>
      </c>
      <c r="M2591" s="20"/>
    </row>
    <row r="2592" spans="1:13" s="7" customFormat="1" x14ac:dyDescent="0.25">
      <c r="A2592" s="70"/>
      <c r="B2592" s="71"/>
      <c r="C2592" s="72"/>
      <c r="D2592" s="68" t="s">
        <v>760</v>
      </c>
      <c r="E2592" s="1">
        <v>267</v>
      </c>
      <c r="F2592" s="1">
        <v>267</v>
      </c>
      <c r="G2592" s="1">
        <v>267</v>
      </c>
      <c r="H2592" s="1">
        <v>267</v>
      </c>
      <c r="I2592" s="1">
        <v>267</v>
      </c>
      <c r="J2592" s="5">
        <f t="shared" si="1072"/>
        <v>100</v>
      </c>
      <c r="K2592" s="5">
        <f t="shared" si="1073"/>
        <v>100</v>
      </c>
      <c r="L2592" s="5">
        <f t="shared" si="1074"/>
        <v>100</v>
      </c>
      <c r="M2592" s="20"/>
    </row>
    <row r="2593" spans="1:13" s="7" customFormat="1" ht="15" customHeight="1" x14ac:dyDescent="0.25">
      <c r="A2593" s="70"/>
      <c r="B2593" s="71"/>
      <c r="C2593" s="72"/>
      <c r="D2593" s="68" t="s">
        <v>761</v>
      </c>
      <c r="E2593" s="1">
        <f>E2592</f>
        <v>267</v>
      </c>
      <c r="F2593" s="1">
        <f t="shared" ref="F2593:I2593" si="1075">F2592</f>
        <v>267</v>
      </c>
      <c r="G2593" s="1">
        <f t="shared" si="1075"/>
        <v>267</v>
      </c>
      <c r="H2593" s="1">
        <f t="shared" si="1075"/>
        <v>267</v>
      </c>
      <c r="I2593" s="1">
        <f t="shared" si="1075"/>
        <v>267</v>
      </c>
      <c r="J2593" s="5">
        <f t="shared" si="1072"/>
        <v>100</v>
      </c>
      <c r="K2593" s="5">
        <f t="shared" si="1073"/>
        <v>100</v>
      </c>
      <c r="L2593" s="5">
        <f t="shared" si="1074"/>
        <v>100</v>
      </c>
      <c r="M2593" s="20"/>
    </row>
    <row r="2594" spans="1:13" s="7" customFormat="1" x14ac:dyDescent="0.25">
      <c r="A2594" s="70"/>
      <c r="B2594" s="71"/>
      <c r="C2594" s="72"/>
      <c r="D2594" s="68" t="s">
        <v>9</v>
      </c>
      <c r="E2594" s="1">
        <v>0</v>
      </c>
      <c r="F2594" s="1">
        <v>0</v>
      </c>
      <c r="G2594" s="1">
        <v>0</v>
      </c>
      <c r="H2594" s="42"/>
      <c r="I2594" s="42"/>
      <c r="J2594" s="5" t="e">
        <f t="shared" si="1072"/>
        <v>#DIV/0!</v>
      </c>
      <c r="K2594" s="5" t="e">
        <f t="shared" si="1073"/>
        <v>#DIV/0!</v>
      </c>
      <c r="L2594" s="5" t="e">
        <f t="shared" si="1074"/>
        <v>#DIV/0!</v>
      </c>
      <c r="M2594" s="20"/>
    </row>
    <row r="2595" spans="1:13" s="7" customFormat="1" x14ac:dyDescent="0.25">
      <c r="A2595" s="70"/>
      <c r="B2595" s="71"/>
      <c r="C2595" s="72"/>
      <c r="D2595" s="68" t="s">
        <v>13</v>
      </c>
      <c r="E2595" s="1">
        <v>0</v>
      </c>
      <c r="F2595" s="1">
        <v>0</v>
      </c>
      <c r="G2595" s="1">
        <v>0</v>
      </c>
      <c r="H2595" s="42"/>
      <c r="I2595" s="42"/>
      <c r="J2595" s="5" t="e">
        <f t="shared" si="1072"/>
        <v>#DIV/0!</v>
      </c>
      <c r="K2595" s="5" t="e">
        <f t="shared" si="1073"/>
        <v>#DIV/0!</v>
      </c>
      <c r="L2595" s="5" t="e">
        <f t="shared" si="1074"/>
        <v>#DIV/0!</v>
      </c>
      <c r="M2595" s="20"/>
    </row>
    <row r="2596" spans="1:13" s="7" customFormat="1" x14ac:dyDescent="0.25">
      <c r="A2596" s="69" t="s">
        <v>620</v>
      </c>
      <c r="B2596" s="71" t="s">
        <v>621</v>
      </c>
      <c r="C2596" s="72" t="s">
        <v>594</v>
      </c>
      <c r="D2596" s="68" t="s">
        <v>2</v>
      </c>
      <c r="E2596" s="1">
        <f>E2597+E2599+E2601+E2602</f>
        <v>728.90000000000009</v>
      </c>
      <c r="F2596" s="1">
        <f>F2597+F2599+F2601+F2602</f>
        <v>728.90000000000009</v>
      </c>
      <c r="G2596" s="1">
        <f>G2597+G2599+G2601+G2602</f>
        <v>728.90000000000009</v>
      </c>
      <c r="H2596" s="1">
        <f t="shared" ref="H2596:I2596" si="1076">H2597+H2599+H2601+H2602</f>
        <v>728.90000000000009</v>
      </c>
      <c r="I2596" s="1">
        <f t="shared" si="1076"/>
        <v>728.90000000000009</v>
      </c>
      <c r="J2596" s="5">
        <f t="shared" si="1072"/>
        <v>100</v>
      </c>
      <c r="K2596" s="5">
        <f t="shared" si="1073"/>
        <v>100</v>
      </c>
      <c r="L2596" s="5">
        <f t="shared" si="1074"/>
        <v>100</v>
      </c>
      <c r="M2596" s="20"/>
    </row>
    <row r="2597" spans="1:13" s="7" customFormat="1" x14ac:dyDescent="0.25">
      <c r="A2597" s="70"/>
      <c r="B2597" s="71"/>
      <c r="C2597" s="72"/>
      <c r="D2597" s="68" t="s">
        <v>3</v>
      </c>
      <c r="E2597" s="1">
        <v>80.2</v>
      </c>
      <c r="F2597" s="1">
        <v>80.2</v>
      </c>
      <c r="G2597" s="1">
        <v>80.2</v>
      </c>
      <c r="H2597" s="1">
        <v>80.2</v>
      </c>
      <c r="I2597" s="1">
        <v>80.2</v>
      </c>
      <c r="J2597" s="5">
        <f t="shared" si="1072"/>
        <v>100</v>
      </c>
      <c r="K2597" s="5">
        <f t="shared" si="1073"/>
        <v>100</v>
      </c>
      <c r="L2597" s="5">
        <f t="shared" si="1074"/>
        <v>100</v>
      </c>
      <c r="M2597" s="20"/>
    </row>
    <row r="2598" spans="1:13" s="7" customFormat="1" ht="15" customHeight="1" x14ac:dyDescent="0.25">
      <c r="A2598" s="70"/>
      <c r="B2598" s="71"/>
      <c r="C2598" s="72"/>
      <c r="D2598" s="68" t="s">
        <v>759</v>
      </c>
      <c r="E2598" s="1">
        <f>E2597</f>
        <v>80.2</v>
      </c>
      <c r="F2598" s="1">
        <f t="shared" ref="F2598:I2598" si="1077">F2597</f>
        <v>80.2</v>
      </c>
      <c r="G2598" s="1">
        <f t="shared" si="1077"/>
        <v>80.2</v>
      </c>
      <c r="H2598" s="1">
        <f t="shared" si="1077"/>
        <v>80.2</v>
      </c>
      <c r="I2598" s="1">
        <f t="shared" si="1077"/>
        <v>80.2</v>
      </c>
      <c r="J2598" s="5">
        <f t="shared" si="1072"/>
        <v>100</v>
      </c>
      <c r="K2598" s="5">
        <f t="shared" si="1073"/>
        <v>100</v>
      </c>
      <c r="L2598" s="5">
        <f t="shared" si="1074"/>
        <v>100</v>
      </c>
      <c r="M2598" s="20"/>
    </row>
    <row r="2599" spans="1:13" s="7" customFormat="1" x14ac:dyDescent="0.25">
      <c r="A2599" s="70"/>
      <c r="B2599" s="71"/>
      <c r="C2599" s="72"/>
      <c r="D2599" s="68" t="s">
        <v>760</v>
      </c>
      <c r="E2599" s="1">
        <f>679.6-30.9</f>
        <v>648.70000000000005</v>
      </c>
      <c r="F2599" s="1">
        <f t="shared" ref="F2599:I2599" si="1078">679.6-30.9</f>
        <v>648.70000000000005</v>
      </c>
      <c r="G2599" s="1">
        <f t="shared" si="1078"/>
        <v>648.70000000000005</v>
      </c>
      <c r="H2599" s="1">
        <f t="shared" si="1078"/>
        <v>648.70000000000005</v>
      </c>
      <c r="I2599" s="1">
        <f t="shared" si="1078"/>
        <v>648.70000000000005</v>
      </c>
      <c r="J2599" s="5">
        <f t="shared" si="1072"/>
        <v>100</v>
      </c>
      <c r="K2599" s="5">
        <f t="shared" si="1073"/>
        <v>100</v>
      </c>
      <c r="L2599" s="5">
        <f t="shared" si="1074"/>
        <v>100</v>
      </c>
      <c r="M2599" s="20"/>
    </row>
    <row r="2600" spans="1:13" s="7" customFormat="1" ht="15" customHeight="1" x14ac:dyDescent="0.25">
      <c r="A2600" s="70"/>
      <c r="B2600" s="71"/>
      <c r="C2600" s="72"/>
      <c r="D2600" s="68" t="s">
        <v>761</v>
      </c>
      <c r="E2600" s="1">
        <f>E2599</f>
        <v>648.70000000000005</v>
      </c>
      <c r="F2600" s="1">
        <f t="shared" ref="F2600:I2600" si="1079">F2599</f>
        <v>648.70000000000005</v>
      </c>
      <c r="G2600" s="1">
        <f t="shared" si="1079"/>
        <v>648.70000000000005</v>
      </c>
      <c r="H2600" s="1">
        <f t="shared" si="1079"/>
        <v>648.70000000000005</v>
      </c>
      <c r="I2600" s="1">
        <f t="shared" si="1079"/>
        <v>648.70000000000005</v>
      </c>
      <c r="J2600" s="5">
        <f t="shared" si="1072"/>
        <v>100</v>
      </c>
      <c r="K2600" s="5">
        <f t="shared" si="1073"/>
        <v>100</v>
      </c>
      <c r="L2600" s="5">
        <f t="shared" si="1074"/>
        <v>100</v>
      </c>
      <c r="M2600" s="20"/>
    </row>
    <row r="2601" spans="1:13" s="7" customFormat="1" x14ac:dyDescent="0.25">
      <c r="A2601" s="70"/>
      <c r="B2601" s="71"/>
      <c r="C2601" s="72"/>
      <c r="D2601" s="68" t="s">
        <v>9</v>
      </c>
      <c r="E2601" s="1">
        <v>0</v>
      </c>
      <c r="F2601" s="1">
        <v>0</v>
      </c>
      <c r="G2601" s="1">
        <v>0</v>
      </c>
      <c r="H2601" s="42"/>
      <c r="I2601" s="42"/>
      <c r="J2601" s="5" t="e">
        <f t="shared" si="1072"/>
        <v>#DIV/0!</v>
      </c>
      <c r="K2601" s="5" t="e">
        <f t="shared" si="1073"/>
        <v>#DIV/0!</v>
      </c>
      <c r="L2601" s="5" t="e">
        <f t="shared" si="1074"/>
        <v>#DIV/0!</v>
      </c>
      <c r="M2601" s="20"/>
    </row>
    <row r="2602" spans="1:13" s="7" customFormat="1" x14ac:dyDescent="0.25">
      <c r="A2602" s="70"/>
      <c r="B2602" s="71"/>
      <c r="C2602" s="72"/>
      <c r="D2602" s="68" t="s">
        <v>13</v>
      </c>
      <c r="E2602" s="1">
        <v>0</v>
      </c>
      <c r="F2602" s="1">
        <v>0</v>
      </c>
      <c r="G2602" s="1">
        <v>0</v>
      </c>
      <c r="H2602" s="42"/>
      <c r="I2602" s="42"/>
      <c r="J2602" s="5" t="e">
        <f t="shared" si="1072"/>
        <v>#DIV/0!</v>
      </c>
      <c r="K2602" s="5" t="e">
        <f t="shared" si="1073"/>
        <v>#DIV/0!</v>
      </c>
      <c r="L2602" s="5" t="e">
        <f t="shared" si="1074"/>
        <v>#DIV/0!</v>
      </c>
      <c r="M2602" s="20"/>
    </row>
    <row r="2603" spans="1:13" s="7" customFormat="1" x14ac:dyDescent="0.25">
      <c r="A2603" s="69" t="s">
        <v>622</v>
      </c>
      <c r="B2603" s="71" t="s">
        <v>623</v>
      </c>
      <c r="C2603" s="72" t="s">
        <v>594</v>
      </c>
      <c r="D2603" s="68" t="s">
        <v>2</v>
      </c>
      <c r="E2603" s="1">
        <f>E2604+E2606+E2608+E2609</f>
        <v>500</v>
      </c>
      <c r="F2603" s="1">
        <f>F2604+F2606+F2608+F2609</f>
        <v>500</v>
      </c>
      <c r="G2603" s="1">
        <f>G2604+G2606+G2608+G2609</f>
        <v>500</v>
      </c>
      <c r="H2603" s="1">
        <f t="shared" ref="H2603:I2603" si="1080">H2604+H2606+H2608+H2609</f>
        <v>500</v>
      </c>
      <c r="I2603" s="1">
        <f t="shared" si="1080"/>
        <v>500</v>
      </c>
      <c r="J2603" s="5">
        <f t="shared" si="1072"/>
        <v>100</v>
      </c>
      <c r="K2603" s="5">
        <f t="shared" si="1073"/>
        <v>100</v>
      </c>
      <c r="L2603" s="5">
        <f t="shared" si="1074"/>
        <v>100</v>
      </c>
      <c r="M2603" s="20"/>
    </row>
    <row r="2604" spans="1:13" s="7" customFormat="1" x14ac:dyDescent="0.25">
      <c r="A2604" s="70"/>
      <c r="B2604" s="71"/>
      <c r="C2604" s="72"/>
      <c r="D2604" s="68" t="s">
        <v>3</v>
      </c>
      <c r="E2604" s="1">
        <v>55</v>
      </c>
      <c r="F2604" s="1">
        <v>55</v>
      </c>
      <c r="G2604" s="1">
        <v>55</v>
      </c>
      <c r="H2604" s="1">
        <v>55</v>
      </c>
      <c r="I2604" s="1">
        <v>55</v>
      </c>
      <c r="J2604" s="5">
        <f t="shared" si="1072"/>
        <v>100</v>
      </c>
      <c r="K2604" s="5">
        <f t="shared" si="1073"/>
        <v>100</v>
      </c>
      <c r="L2604" s="5">
        <f t="shared" si="1074"/>
        <v>100</v>
      </c>
      <c r="M2604" s="20"/>
    </row>
    <row r="2605" spans="1:13" s="7" customFormat="1" ht="15" customHeight="1" x14ac:dyDescent="0.25">
      <c r="A2605" s="70"/>
      <c r="B2605" s="71"/>
      <c r="C2605" s="72"/>
      <c r="D2605" s="68" t="s">
        <v>759</v>
      </c>
      <c r="E2605" s="1">
        <f>E2604</f>
        <v>55</v>
      </c>
      <c r="F2605" s="1">
        <f t="shared" ref="F2605:I2605" si="1081">F2604</f>
        <v>55</v>
      </c>
      <c r="G2605" s="1">
        <f t="shared" si="1081"/>
        <v>55</v>
      </c>
      <c r="H2605" s="1">
        <f t="shared" si="1081"/>
        <v>55</v>
      </c>
      <c r="I2605" s="1">
        <f t="shared" si="1081"/>
        <v>55</v>
      </c>
      <c r="J2605" s="5">
        <f t="shared" si="1072"/>
        <v>100</v>
      </c>
      <c r="K2605" s="5">
        <f t="shared" si="1073"/>
        <v>100</v>
      </c>
      <c r="L2605" s="5">
        <f t="shared" si="1074"/>
        <v>100</v>
      </c>
      <c r="M2605" s="20"/>
    </row>
    <row r="2606" spans="1:13" s="7" customFormat="1" x14ac:dyDescent="0.25">
      <c r="A2606" s="70"/>
      <c r="B2606" s="71"/>
      <c r="C2606" s="72"/>
      <c r="D2606" s="68" t="s">
        <v>760</v>
      </c>
      <c r="E2606" s="1">
        <v>445</v>
      </c>
      <c r="F2606" s="1">
        <v>445</v>
      </c>
      <c r="G2606" s="1">
        <v>445</v>
      </c>
      <c r="H2606" s="1">
        <v>445</v>
      </c>
      <c r="I2606" s="1">
        <v>445</v>
      </c>
      <c r="J2606" s="5">
        <f t="shared" si="1072"/>
        <v>100</v>
      </c>
      <c r="K2606" s="5">
        <f t="shared" si="1073"/>
        <v>100</v>
      </c>
      <c r="L2606" s="5">
        <f t="shared" si="1074"/>
        <v>100</v>
      </c>
      <c r="M2606" s="20"/>
    </row>
    <row r="2607" spans="1:13" s="7" customFormat="1" ht="15" customHeight="1" x14ac:dyDescent="0.25">
      <c r="A2607" s="70"/>
      <c r="B2607" s="71"/>
      <c r="C2607" s="72"/>
      <c r="D2607" s="68" t="s">
        <v>761</v>
      </c>
      <c r="E2607" s="1">
        <f>E2606</f>
        <v>445</v>
      </c>
      <c r="F2607" s="1">
        <f t="shared" ref="F2607:I2607" si="1082">F2606</f>
        <v>445</v>
      </c>
      <c r="G2607" s="1">
        <f t="shared" si="1082"/>
        <v>445</v>
      </c>
      <c r="H2607" s="1">
        <f t="shared" si="1082"/>
        <v>445</v>
      </c>
      <c r="I2607" s="1">
        <f t="shared" si="1082"/>
        <v>445</v>
      </c>
      <c r="J2607" s="5">
        <f t="shared" si="1072"/>
        <v>100</v>
      </c>
      <c r="K2607" s="5">
        <f t="shared" si="1073"/>
        <v>100</v>
      </c>
      <c r="L2607" s="5">
        <f t="shared" si="1074"/>
        <v>100</v>
      </c>
      <c r="M2607" s="20"/>
    </row>
    <row r="2608" spans="1:13" s="7" customFormat="1" x14ac:dyDescent="0.25">
      <c r="A2608" s="70"/>
      <c r="B2608" s="71"/>
      <c r="C2608" s="72"/>
      <c r="D2608" s="68" t="s">
        <v>9</v>
      </c>
      <c r="E2608" s="1">
        <v>0</v>
      </c>
      <c r="F2608" s="1">
        <v>0</v>
      </c>
      <c r="G2608" s="1">
        <v>0</v>
      </c>
      <c r="H2608" s="42"/>
      <c r="I2608" s="42"/>
      <c r="J2608" s="5" t="e">
        <f t="shared" si="1072"/>
        <v>#DIV/0!</v>
      </c>
      <c r="K2608" s="5" t="e">
        <f t="shared" si="1073"/>
        <v>#DIV/0!</v>
      </c>
      <c r="L2608" s="5" t="e">
        <f t="shared" si="1074"/>
        <v>#DIV/0!</v>
      </c>
      <c r="M2608" s="20"/>
    </row>
    <row r="2609" spans="1:13" s="7" customFormat="1" x14ac:dyDescent="0.25">
      <c r="A2609" s="70"/>
      <c r="B2609" s="71"/>
      <c r="C2609" s="72"/>
      <c r="D2609" s="68" t="s">
        <v>13</v>
      </c>
      <c r="E2609" s="1">
        <v>0</v>
      </c>
      <c r="F2609" s="1">
        <v>0</v>
      </c>
      <c r="G2609" s="1">
        <v>0</v>
      </c>
      <c r="H2609" s="42"/>
      <c r="I2609" s="42"/>
      <c r="J2609" s="5" t="e">
        <f t="shared" si="1072"/>
        <v>#DIV/0!</v>
      </c>
      <c r="K2609" s="5" t="e">
        <f t="shared" si="1073"/>
        <v>#DIV/0!</v>
      </c>
      <c r="L2609" s="5" t="e">
        <f t="shared" si="1074"/>
        <v>#DIV/0!</v>
      </c>
      <c r="M2609" s="20"/>
    </row>
  </sheetData>
  <autoFilter ref="A7:N685"/>
  <mergeCells count="1067">
    <mergeCell ref="C1984:C1990"/>
    <mergeCell ref="C2038:C2044"/>
    <mergeCell ref="C2069:C2073"/>
    <mergeCell ref="B2054:L2054"/>
    <mergeCell ref="C2105:C2111"/>
    <mergeCell ref="C2143:C2149"/>
    <mergeCell ref="C2150:C2156"/>
    <mergeCell ref="C2157:C2163"/>
    <mergeCell ref="B1984:B1990"/>
    <mergeCell ref="B2121:B2126"/>
    <mergeCell ref="C2121:C2126"/>
    <mergeCell ref="C280:C286"/>
    <mergeCell ref="C266:C272"/>
    <mergeCell ref="C273:C279"/>
    <mergeCell ref="C702:C708"/>
    <mergeCell ref="C887:C893"/>
    <mergeCell ref="C921:C927"/>
    <mergeCell ref="C928:L928"/>
    <mergeCell ref="C1175:L1175"/>
    <mergeCell ref="C1212:C1218"/>
    <mergeCell ref="C1367:C1373"/>
    <mergeCell ref="C1594:C1598"/>
    <mergeCell ref="C1599:C1603"/>
    <mergeCell ref="C1768:C1772"/>
    <mergeCell ref="C1793:C1797"/>
    <mergeCell ref="C1798:C1802"/>
    <mergeCell ref="C1837:C1841"/>
    <mergeCell ref="B1905:L1905"/>
    <mergeCell ref="B1774:B1778"/>
    <mergeCell ref="C1774:C1778"/>
    <mergeCell ref="B1780:B1802"/>
    <mergeCell ref="C1780:C1784"/>
    <mergeCell ref="C6:C7"/>
    <mergeCell ref="D6:D7"/>
    <mergeCell ref="E6:E7"/>
    <mergeCell ref="G6:G7"/>
    <mergeCell ref="C66:C72"/>
    <mergeCell ref="C112:C118"/>
    <mergeCell ref="C119:C125"/>
    <mergeCell ref="C98:C104"/>
    <mergeCell ref="C105:C111"/>
    <mergeCell ref="C140:C146"/>
    <mergeCell ref="C147:C153"/>
    <mergeCell ref="C126:C132"/>
    <mergeCell ref="C133:C139"/>
    <mergeCell ref="C168:C174"/>
    <mergeCell ref="C175:C181"/>
    <mergeCell ref="C154:C160"/>
    <mergeCell ref="C161:C167"/>
    <mergeCell ref="A73:A80"/>
    <mergeCell ref="B73:B80"/>
    <mergeCell ref="C73:C80"/>
    <mergeCell ref="C81:L81"/>
    <mergeCell ref="A82:A88"/>
    <mergeCell ref="B82:B88"/>
    <mergeCell ref="C82:C88"/>
    <mergeCell ref="A90:A96"/>
    <mergeCell ref="B90:B96"/>
    <mergeCell ref="C90:C96"/>
    <mergeCell ref="A98:A104"/>
    <mergeCell ref="B98:B104"/>
    <mergeCell ref="A1:L1"/>
    <mergeCell ref="A2:L2"/>
    <mergeCell ref="A3:L3"/>
    <mergeCell ref="A4:L4"/>
    <mergeCell ref="B6:B7"/>
    <mergeCell ref="F6:F7"/>
    <mergeCell ref="H6:I6"/>
    <mergeCell ref="J6:L6"/>
    <mergeCell ref="A9:A72"/>
    <mergeCell ref="B9:B72"/>
    <mergeCell ref="C9:C16"/>
    <mergeCell ref="C17:L17"/>
    <mergeCell ref="C18:C25"/>
    <mergeCell ref="C26:L26"/>
    <mergeCell ref="C27:C34"/>
    <mergeCell ref="C36:L36"/>
    <mergeCell ref="C37:C44"/>
    <mergeCell ref="C45:C51"/>
    <mergeCell ref="C52:C58"/>
    <mergeCell ref="C59:C65"/>
    <mergeCell ref="A105:A111"/>
    <mergeCell ref="B105:B111"/>
    <mergeCell ref="A112:A118"/>
    <mergeCell ref="B112:B118"/>
    <mergeCell ref="A119:A125"/>
    <mergeCell ref="B119:B125"/>
    <mergeCell ref="A126:A132"/>
    <mergeCell ref="B126:B132"/>
    <mergeCell ref="A133:A139"/>
    <mergeCell ref="B133:B139"/>
    <mergeCell ref="A140:A146"/>
    <mergeCell ref="B140:B146"/>
    <mergeCell ref="A147:A153"/>
    <mergeCell ref="B147:B153"/>
    <mergeCell ref="A154:A160"/>
    <mergeCell ref="B154:B160"/>
    <mergeCell ref="A161:A167"/>
    <mergeCell ref="B161:B167"/>
    <mergeCell ref="C238:C244"/>
    <mergeCell ref="C245:C251"/>
    <mergeCell ref="A168:A174"/>
    <mergeCell ref="B168:B174"/>
    <mergeCell ref="A175:A181"/>
    <mergeCell ref="B175:B181"/>
    <mergeCell ref="A182:A188"/>
    <mergeCell ref="B182:B188"/>
    <mergeCell ref="A189:A195"/>
    <mergeCell ref="B189:B195"/>
    <mergeCell ref="A196:A202"/>
    <mergeCell ref="B196:B202"/>
    <mergeCell ref="A203:A209"/>
    <mergeCell ref="B203:B209"/>
    <mergeCell ref="A210:A216"/>
    <mergeCell ref="B210:B216"/>
    <mergeCell ref="A217:A223"/>
    <mergeCell ref="B217:B223"/>
    <mergeCell ref="A224:A230"/>
    <mergeCell ref="B224:B230"/>
    <mergeCell ref="C196:C202"/>
    <mergeCell ref="C203:C209"/>
    <mergeCell ref="C182:C188"/>
    <mergeCell ref="C189:C195"/>
    <mergeCell ref="C224:C230"/>
    <mergeCell ref="C231:C237"/>
    <mergeCell ref="C210:C216"/>
    <mergeCell ref="C217:C223"/>
    <mergeCell ref="A295:A301"/>
    <mergeCell ref="B295:B301"/>
    <mergeCell ref="C295:C301"/>
    <mergeCell ref="A302:A308"/>
    <mergeCell ref="B302:B308"/>
    <mergeCell ref="C302:C308"/>
    <mergeCell ref="A309:A315"/>
    <mergeCell ref="B309:B315"/>
    <mergeCell ref="C309:C315"/>
    <mergeCell ref="A316:A322"/>
    <mergeCell ref="B316:B322"/>
    <mergeCell ref="C316:C322"/>
    <mergeCell ref="A231:A237"/>
    <mergeCell ref="B231:B237"/>
    <mergeCell ref="A238:A244"/>
    <mergeCell ref="B238:B244"/>
    <mergeCell ref="A245:A251"/>
    <mergeCell ref="B245:B251"/>
    <mergeCell ref="A252:A258"/>
    <mergeCell ref="B252:B258"/>
    <mergeCell ref="A259:A265"/>
    <mergeCell ref="B259:B265"/>
    <mergeCell ref="A266:A272"/>
    <mergeCell ref="B266:B272"/>
    <mergeCell ref="A273:A279"/>
    <mergeCell ref="B273:B279"/>
    <mergeCell ref="A280:A294"/>
    <mergeCell ref="B280:B294"/>
    <mergeCell ref="C287:L287"/>
    <mergeCell ref="C288:C294"/>
    <mergeCell ref="C252:C258"/>
    <mergeCell ref="C259:C265"/>
    <mergeCell ref="A351:A357"/>
    <mergeCell ref="B351:B357"/>
    <mergeCell ref="C351:C357"/>
    <mergeCell ref="A358:A364"/>
    <mergeCell ref="B358:B364"/>
    <mergeCell ref="C358:C364"/>
    <mergeCell ref="A365:A371"/>
    <mergeCell ref="B365:B371"/>
    <mergeCell ref="C365:C371"/>
    <mergeCell ref="A372:A378"/>
    <mergeCell ref="B372:B378"/>
    <mergeCell ref="C372:C378"/>
    <mergeCell ref="A323:A329"/>
    <mergeCell ref="B323:B329"/>
    <mergeCell ref="C323:C329"/>
    <mergeCell ref="A330:A336"/>
    <mergeCell ref="B330:B336"/>
    <mergeCell ref="C330:C336"/>
    <mergeCell ref="A337:A343"/>
    <mergeCell ref="B337:B343"/>
    <mergeCell ref="C337:C343"/>
    <mergeCell ref="A344:A350"/>
    <mergeCell ref="B344:B350"/>
    <mergeCell ref="C344:C350"/>
    <mergeCell ref="A407:A413"/>
    <mergeCell ref="B407:B413"/>
    <mergeCell ref="C407:C413"/>
    <mergeCell ref="A414:A420"/>
    <mergeCell ref="B414:B420"/>
    <mergeCell ref="C414:C420"/>
    <mergeCell ref="A421:A427"/>
    <mergeCell ref="B421:B427"/>
    <mergeCell ref="C421:C427"/>
    <mergeCell ref="A428:A434"/>
    <mergeCell ref="B428:B434"/>
    <mergeCell ref="C428:C434"/>
    <mergeCell ref="A379:A385"/>
    <mergeCell ref="B379:B385"/>
    <mergeCell ref="C379:C385"/>
    <mergeCell ref="A386:A392"/>
    <mergeCell ref="B386:B392"/>
    <mergeCell ref="C386:C392"/>
    <mergeCell ref="A393:A399"/>
    <mergeCell ref="B393:B399"/>
    <mergeCell ref="C393:C399"/>
    <mergeCell ref="A400:A406"/>
    <mergeCell ref="B400:B406"/>
    <mergeCell ref="C400:C406"/>
    <mergeCell ref="A463:A467"/>
    <mergeCell ref="B463:B467"/>
    <mergeCell ref="C463:C467"/>
    <mergeCell ref="A468:A472"/>
    <mergeCell ref="B468:B472"/>
    <mergeCell ref="C468:C472"/>
    <mergeCell ref="A473:A477"/>
    <mergeCell ref="B473:B477"/>
    <mergeCell ref="C473:C477"/>
    <mergeCell ref="A478:A482"/>
    <mergeCell ref="B478:B482"/>
    <mergeCell ref="C478:C482"/>
    <mergeCell ref="A435:A441"/>
    <mergeCell ref="B435:B441"/>
    <mergeCell ref="C435:C441"/>
    <mergeCell ref="A442:A448"/>
    <mergeCell ref="B442:B448"/>
    <mergeCell ref="C442:C448"/>
    <mergeCell ref="A449:A455"/>
    <mergeCell ref="B449:B455"/>
    <mergeCell ref="C449:C455"/>
    <mergeCell ref="A456:A462"/>
    <mergeCell ref="B456:B462"/>
    <mergeCell ref="C456:C462"/>
    <mergeCell ref="A503:A509"/>
    <mergeCell ref="B503:B509"/>
    <mergeCell ref="C503:C509"/>
    <mergeCell ref="A510:A516"/>
    <mergeCell ref="B510:B516"/>
    <mergeCell ref="C510:C516"/>
    <mergeCell ref="A517:A523"/>
    <mergeCell ref="B517:B523"/>
    <mergeCell ref="C517:C523"/>
    <mergeCell ref="A524:A528"/>
    <mergeCell ref="B524:B528"/>
    <mergeCell ref="C524:C528"/>
    <mergeCell ref="A483:A487"/>
    <mergeCell ref="B483:B487"/>
    <mergeCell ref="C483:C487"/>
    <mergeCell ref="A488:A492"/>
    <mergeCell ref="B488:B492"/>
    <mergeCell ref="C488:C492"/>
    <mergeCell ref="A493:A497"/>
    <mergeCell ref="B493:B497"/>
    <mergeCell ref="C493:C497"/>
    <mergeCell ref="A498:A502"/>
    <mergeCell ref="B498:B502"/>
    <mergeCell ref="C498:C502"/>
    <mergeCell ref="A557:A563"/>
    <mergeCell ref="B557:B563"/>
    <mergeCell ref="C557:C563"/>
    <mergeCell ref="A564:A570"/>
    <mergeCell ref="B564:B570"/>
    <mergeCell ref="C564:C570"/>
    <mergeCell ref="A571:A577"/>
    <mergeCell ref="B571:B577"/>
    <mergeCell ref="C571:C577"/>
    <mergeCell ref="A578:A584"/>
    <mergeCell ref="B578:B584"/>
    <mergeCell ref="C578:C584"/>
    <mergeCell ref="A529:A535"/>
    <mergeCell ref="B529:B535"/>
    <mergeCell ref="C529:C535"/>
    <mergeCell ref="A536:A542"/>
    <mergeCell ref="B536:B542"/>
    <mergeCell ref="C536:C542"/>
    <mergeCell ref="A543:A549"/>
    <mergeCell ref="B543:B549"/>
    <mergeCell ref="C543:C549"/>
    <mergeCell ref="A550:A556"/>
    <mergeCell ref="B550:B556"/>
    <mergeCell ref="C550:C556"/>
    <mergeCell ref="A615:A621"/>
    <mergeCell ref="B615:B621"/>
    <mergeCell ref="C615:C621"/>
    <mergeCell ref="A622:A628"/>
    <mergeCell ref="B622:B628"/>
    <mergeCell ref="C622:C628"/>
    <mergeCell ref="A629:A635"/>
    <mergeCell ref="B629:B635"/>
    <mergeCell ref="C629:C635"/>
    <mergeCell ref="A636:A642"/>
    <mergeCell ref="B636:B642"/>
    <mergeCell ref="C636:C642"/>
    <mergeCell ref="A585:A591"/>
    <mergeCell ref="B585:B591"/>
    <mergeCell ref="C585:C591"/>
    <mergeCell ref="A592:A598"/>
    <mergeCell ref="B592:B598"/>
    <mergeCell ref="C592:C598"/>
    <mergeCell ref="A599:A606"/>
    <mergeCell ref="B599:B606"/>
    <mergeCell ref="C599:C606"/>
    <mergeCell ref="C607:L607"/>
    <mergeCell ref="A608:A614"/>
    <mergeCell ref="B608:B614"/>
    <mergeCell ref="C608:C614"/>
    <mergeCell ref="A671:A677"/>
    <mergeCell ref="B671:B677"/>
    <mergeCell ref="C671:C677"/>
    <mergeCell ref="A678:A684"/>
    <mergeCell ref="B678:B684"/>
    <mergeCell ref="C678:C684"/>
    <mergeCell ref="A687:A693"/>
    <mergeCell ref="B687:B693"/>
    <mergeCell ref="C687:C693"/>
    <mergeCell ref="A694:A700"/>
    <mergeCell ref="B694:B700"/>
    <mergeCell ref="C694:C700"/>
    <mergeCell ref="A643:A649"/>
    <mergeCell ref="B643:B649"/>
    <mergeCell ref="C643:C649"/>
    <mergeCell ref="A650:A656"/>
    <mergeCell ref="B650:B656"/>
    <mergeCell ref="C650:C656"/>
    <mergeCell ref="A657:A663"/>
    <mergeCell ref="B657:B663"/>
    <mergeCell ref="C657:C663"/>
    <mergeCell ref="A664:A670"/>
    <mergeCell ref="B664:B670"/>
    <mergeCell ref="C664:C670"/>
    <mergeCell ref="A733:A739"/>
    <mergeCell ref="B733:B739"/>
    <mergeCell ref="C733:C739"/>
    <mergeCell ref="A740:A746"/>
    <mergeCell ref="B740:B746"/>
    <mergeCell ref="C740:C746"/>
    <mergeCell ref="A747:A753"/>
    <mergeCell ref="B747:B753"/>
    <mergeCell ref="C747:C753"/>
    <mergeCell ref="A754:A760"/>
    <mergeCell ref="B754:B760"/>
    <mergeCell ref="C754:C760"/>
    <mergeCell ref="A702:A708"/>
    <mergeCell ref="B702:B708"/>
    <mergeCell ref="C709:L709"/>
    <mergeCell ref="A710:A716"/>
    <mergeCell ref="B710:B716"/>
    <mergeCell ref="C710:C716"/>
    <mergeCell ref="A718:A724"/>
    <mergeCell ref="B718:B724"/>
    <mergeCell ref="C718:C724"/>
    <mergeCell ref="A726:A732"/>
    <mergeCell ref="B726:B732"/>
    <mergeCell ref="C726:C732"/>
    <mergeCell ref="A787:A793"/>
    <mergeCell ref="B787:B793"/>
    <mergeCell ref="C787:C793"/>
    <mergeCell ref="A794:A800"/>
    <mergeCell ref="B794:B800"/>
    <mergeCell ref="C794:C800"/>
    <mergeCell ref="A801:A807"/>
    <mergeCell ref="B801:B807"/>
    <mergeCell ref="C801:C807"/>
    <mergeCell ref="A808:A814"/>
    <mergeCell ref="B808:B814"/>
    <mergeCell ref="C808:C814"/>
    <mergeCell ref="A761:A767"/>
    <mergeCell ref="B761:B767"/>
    <mergeCell ref="C761:C767"/>
    <mergeCell ref="A768:A772"/>
    <mergeCell ref="B768:B772"/>
    <mergeCell ref="C768:C772"/>
    <mergeCell ref="A773:A779"/>
    <mergeCell ref="B773:B779"/>
    <mergeCell ref="C773:C779"/>
    <mergeCell ref="A780:A786"/>
    <mergeCell ref="B780:B786"/>
    <mergeCell ref="C780:C786"/>
    <mergeCell ref="A843:A849"/>
    <mergeCell ref="B843:B849"/>
    <mergeCell ref="C843:C849"/>
    <mergeCell ref="A850:A856"/>
    <mergeCell ref="B850:B856"/>
    <mergeCell ref="C850:C856"/>
    <mergeCell ref="A857:A863"/>
    <mergeCell ref="B857:B863"/>
    <mergeCell ref="C857:C863"/>
    <mergeCell ref="A864:A870"/>
    <mergeCell ref="B864:B870"/>
    <mergeCell ref="C864:C870"/>
    <mergeCell ref="A815:A821"/>
    <mergeCell ref="B815:B821"/>
    <mergeCell ref="C815:C821"/>
    <mergeCell ref="A822:A828"/>
    <mergeCell ref="B822:B828"/>
    <mergeCell ref="C822:C828"/>
    <mergeCell ref="A829:A835"/>
    <mergeCell ref="B829:B835"/>
    <mergeCell ref="C829:C835"/>
    <mergeCell ref="A836:A842"/>
    <mergeCell ref="B836:B842"/>
    <mergeCell ref="C836:C842"/>
    <mergeCell ref="A901:A905"/>
    <mergeCell ref="B901:B905"/>
    <mergeCell ref="C901:C905"/>
    <mergeCell ref="A907:A911"/>
    <mergeCell ref="B907:B911"/>
    <mergeCell ref="C907:C911"/>
    <mergeCell ref="A913:A919"/>
    <mergeCell ref="B913:B919"/>
    <mergeCell ref="C913:C919"/>
    <mergeCell ref="A921:A927"/>
    <mergeCell ref="B921:B927"/>
    <mergeCell ref="A871:A877"/>
    <mergeCell ref="B871:B877"/>
    <mergeCell ref="C871:C877"/>
    <mergeCell ref="C878:L878"/>
    <mergeCell ref="A879:A885"/>
    <mergeCell ref="B879:B885"/>
    <mergeCell ref="C879:C885"/>
    <mergeCell ref="A887:A893"/>
    <mergeCell ref="B887:B893"/>
    <mergeCell ref="A895:A899"/>
    <mergeCell ref="B895:B899"/>
    <mergeCell ref="C895:C899"/>
    <mergeCell ref="A958:A964"/>
    <mergeCell ref="B958:B964"/>
    <mergeCell ref="C958:C964"/>
    <mergeCell ref="A965:A971"/>
    <mergeCell ref="B965:B971"/>
    <mergeCell ref="C965:C971"/>
    <mergeCell ref="A972:A978"/>
    <mergeCell ref="B972:B978"/>
    <mergeCell ref="C972:C978"/>
    <mergeCell ref="A979:A985"/>
    <mergeCell ref="B979:B985"/>
    <mergeCell ref="C979:C985"/>
    <mergeCell ref="A929:A935"/>
    <mergeCell ref="B929:B935"/>
    <mergeCell ref="C929:C935"/>
    <mergeCell ref="A937:A943"/>
    <mergeCell ref="B937:B943"/>
    <mergeCell ref="C937:C943"/>
    <mergeCell ref="A944:A950"/>
    <mergeCell ref="B944:B950"/>
    <mergeCell ref="C944:C950"/>
    <mergeCell ref="A951:A957"/>
    <mergeCell ref="B951:B957"/>
    <mergeCell ref="C951:C957"/>
    <mergeCell ref="A1014:A1020"/>
    <mergeCell ref="B1014:B1020"/>
    <mergeCell ref="C1014:C1020"/>
    <mergeCell ref="A1021:A1027"/>
    <mergeCell ref="B1021:B1027"/>
    <mergeCell ref="C1021:C1027"/>
    <mergeCell ref="A1029:A1035"/>
    <mergeCell ref="B1029:B1035"/>
    <mergeCell ref="C1029:C1035"/>
    <mergeCell ref="A1036:A1042"/>
    <mergeCell ref="B1036:B1042"/>
    <mergeCell ref="C1036:C1042"/>
    <mergeCell ref="A986:A992"/>
    <mergeCell ref="B986:B992"/>
    <mergeCell ref="C986:C992"/>
    <mergeCell ref="A993:A999"/>
    <mergeCell ref="B993:B999"/>
    <mergeCell ref="C993:C999"/>
    <mergeCell ref="A1000:A1006"/>
    <mergeCell ref="B1000:B1006"/>
    <mergeCell ref="C1000:C1006"/>
    <mergeCell ref="A1007:A1013"/>
    <mergeCell ref="B1007:B1013"/>
    <mergeCell ref="C1007:C1013"/>
    <mergeCell ref="A1071:A1077"/>
    <mergeCell ref="B1071:B1077"/>
    <mergeCell ref="C1071:C1077"/>
    <mergeCell ref="A1078:A1084"/>
    <mergeCell ref="B1078:B1084"/>
    <mergeCell ref="C1078:C1084"/>
    <mergeCell ref="A1085:A1091"/>
    <mergeCell ref="B1085:B1091"/>
    <mergeCell ref="C1085:C1091"/>
    <mergeCell ref="A1092:A1098"/>
    <mergeCell ref="B1092:B1098"/>
    <mergeCell ref="C1092:C1098"/>
    <mergeCell ref="A1043:A1049"/>
    <mergeCell ref="B1043:B1049"/>
    <mergeCell ref="C1043:C1049"/>
    <mergeCell ref="A1050:A1056"/>
    <mergeCell ref="B1050:B1056"/>
    <mergeCell ref="C1050:C1056"/>
    <mergeCell ref="A1057:A1063"/>
    <mergeCell ref="B1057:B1063"/>
    <mergeCell ref="C1057:C1063"/>
    <mergeCell ref="A1064:A1070"/>
    <mergeCell ref="B1064:B1070"/>
    <mergeCell ref="C1064:C1070"/>
    <mergeCell ref="A1099:A1105"/>
    <mergeCell ref="B1099:B1105"/>
    <mergeCell ref="C1099:C1105"/>
    <mergeCell ref="A1106:A1112"/>
    <mergeCell ref="B1106:B1112"/>
    <mergeCell ref="C1106:C1112"/>
    <mergeCell ref="A1113:A1119"/>
    <mergeCell ref="B1113:B1142"/>
    <mergeCell ref="C1113:C1119"/>
    <mergeCell ref="C1120:L1120"/>
    <mergeCell ref="A1121:A1127"/>
    <mergeCell ref="C1121:C1127"/>
    <mergeCell ref="C1128:L1128"/>
    <mergeCell ref="A1129:A1135"/>
    <mergeCell ref="A1136:A1142"/>
    <mergeCell ref="C1129:C1135"/>
    <mergeCell ref="C1136:C1142"/>
    <mergeCell ref="A1176:A1182"/>
    <mergeCell ref="B1176:B1182"/>
    <mergeCell ref="A1184:A1190"/>
    <mergeCell ref="B1184:B1190"/>
    <mergeCell ref="C1184:C1190"/>
    <mergeCell ref="A1192:A1196"/>
    <mergeCell ref="B1192:B1196"/>
    <mergeCell ref="C1192:C1196"/>
    <mergeCell ref="A1198:A1202"/>
    <mergeCell ref="B1198:B1202"/>
    <mergeCell ref="C1198:C1202"/>
    <mergeCell ref="C1176:C1182"/>
    <mergeCell ref="A1144:A1150"/>
    <mergeCell ref="B1144:B1166"/>
    <mergeCell ref="C1144:C1150"/>
    <mergeCell ref="C1151:L1151"/>
    <mergeCell ref="A1152:A1158"/>
    <mergeCell ref="C1152:C1158"/>
    <mergeCell ref="A1160:A1166"/>
    <mergeCell ref="C1160:C1166"/>
    <mergeCell ref="A1168:A1174"/>
    <mergeCell ref="B1168:B1174"/>
    <mergeCell ref="C1168:C1174"/>
    <mergeCell ref="A1233:A1239"/>
    <mergeCell ref="B1233:B1239"/>
    <mergeCell ref="C1233:C1239"/>
    <mergeCell ref="A1240:A1246"/>
    <mergeCell ref="B1240:B1246"/>
    <mergeCell ref="C1240:C1246"/>
    <mergeCell ref="A1247:A1253"/>
    <mergeCell ref="B1247:B1253"/>
    <mergeCell ref="C1247:C1253"/>
    <mergeCell ref="A1254:A1260"/>
    <mergeCell ref="B1254:B1260"/>
    <mergeCell ref="C1254:C1260"/>
    <mergeCell ref="A1204:A1210"/>
    <mergeCell ref="B1204:B1210"/>
    <mergeCell ref="C1204:C1210"/>
    <mergeCell ref="C1211:L1211"/>
    <mergeCell ref="A1212:A1218"/>
    <mergeCell ref="B1212:B1218"/>
    <mergeCell ref="A1220:A1224"/>
    <mergeCell ref="B1220:B1224"/>
    <mergeCell ref="C1220:C1224"/>
    <mergeCell ref="A1226:A1232"/>
    <mergeCell ref="B1226:B1232"/>
    <mergeCell ref="C1226:C1232"/>
    <mergeCell ref="A1289:A1295"/>
    <mergeCell ref="B1289:B1295"/>
    <mergeCell ref="C1289:C1295"/>
    <mergeCell ref="A1296:A1302"/>
    <mergeCell ref="B1296:B1302"/>
    <mergeCell ref="C1296:C1302"/>
    <mergeCell ref="A1303:A1309"/>
    <mergeCell ref="B1303:B1309"/>
    <mergeCell ref="C1303:C1309"/>
    <mergeCell ref="A1310:A1316"/>
    <mergeCell ref="B1310:B1316"/>
    <mergeCell ref="C1310:C1316"/>
    <mergeCell ref="A1261:A1267"/>
    <mergeCell ref="B1261:B1267"/>
    <mergeCell ref="C1261:C1267"/>
    <mergeCell ref="A1268:A1274"/>
    <mergeCell ref="B1268:B1274"/>
    <mergeCell ref="C1268:C1274"/>
    <mergeCell ref="A1275:A1281"/>
    <mergeCell ref="B1275:B1281"/>
    <mergeCell ref="C1275:C1281"/>
    <mergeCell ref="A1282:A1288"/>
    <mergeCell ref="B1282:B1288"/>
    <mergeCell ref="C1282:C1288"/>
    <mergeCell ref="A1317:A1323"/>
    <mergeCell ref="B1317:B1323"/>
    <mergeCell ref="C1317:C1323"/>
    <mergeCell ref="A1324:A1330"/>
    <mergeCell ref="B1324:B1366"/>
    <mergeCell ref="C1324:C1331"/>
    <mergeCell ref="C1332:L1332"/>
    <mergeCell ref="A1333:A1339"/>
    <mergeCell ref="C1333:C1339"/>
    <mergeCell ref="C1341:L1341"/>
    <mergeCell ref="A1342:A1348"/>
    <mergeCell ref="C1342:C1348"/>
    <mergeCell ref="C1350:L1350"/>
    <mergeCell ref="A1351:A1358"/>
    <mergeCell ref="C1351:C1358"/>
    <mergeCell ref="A1359:A1365"/>
    <mergeCell ref="C1359:C1365"/>
    <mergeCell ref="A1392:A1396"/>
    <mergeCell ref="B1392:B1396"/>
    <mergeCell ref="C1392:C1396"/>
    <mergeCell ref="A1397:A1403"/>
    <mergeCell ref="B1397:B1403"/>
    <mergeCell ref="C1397:C1403"/>
    <mergeCell ref="A1404:A1410"/>
    <mergeCell ref="B1404:B1410"/>
    <mergeCell ref="C1404:C1410"/>
    <mergeCell ref="A1411:A1417"/>
    <mergeCell ref="B1411:B1417"/>
    <mergeCell ref="C1411:C1417"/>
    <mergeCell ref="A1367:A1374"/>
    <mergeCell ref="B1367:B1373"/>
    <mergeCell ref="A1375:A1381"/>
    <mergeCell ref="B1375:B1381"/>
    <mergeCell ref="C1375:C1381"/>
    <mergeCell ref="A1382:A1386"/>
    <mergeCell ref="B1382:B1386"/>
    <mergeCell ref="C1382:C1386"/>
    <mergeCell ref="A1387:A1391"/>
    <mergeCell ref="B1387:B1391"/>
    <mergeCell ref="C1387:C1391"/>
    <mergeCell ref="A1446:A1452"/>
    <mergeCell ref="B1446:B1452"/>
    <mergeCell ref="C1446:C1452"/>
    <mergeCell ref="A1453:A1459"/>
    <mergeCell ref="B1453:B1459"/>
    <mergeCell ref="C1453:C1459"/>
    <mergeCell ref="A1460:A1466"/>
    <mergeCell ref="B1460:B1467"/>
    <mergeCell ref="C1460:C1467"/>
    <mergeCell ref="A1468:A1474"/>
    <mergeCell ref="B1468:B1474"/>
    <mergeCell ref="C1468:C1474"/>
    <mergeCell ref="A1418:A1424"/>
    <mergeCell ref="B1418:B1424"/>
    <mergeCell ref="C1418:C1424"/>
    <mergeCell ref="A1425:A1431"/>
    <mergeCell ref="B1425:B1431"/>
    <mergeCell ref="C1425:C1431"/>
    <mergeCell ref="A1432:A1438"/>
    <mergeCell ref="B1432:B1438"/>
    <mergeCell ref="C1432:C1438"/>
    <mergeCell ref="A1439:A1445"/>
    <mergeCell ref="B1439:B1445"/>
    <mergeCell ref="C1439:C1445"/>
    <mergeCell ref="A1503:A1509"/>
    <mergeCell ref="B1503:B1509"/>
    <mergeCell ref="C1503:C1509"/>
    <mergeCell ref="A1510:A1516"/>
    <mergeCell ref="B1510:B1516"/>
    <mergeCell ref="C1510:C1516"/>
    <mergeCell ref="A1517:A1523"/>
    <mergeCell ref="B1517:B1523"/>
    <mergeCell ref="C1517:C1523"/>
    <mergeCell ref="A1524:A1530"/>
    <mergeCell ref="B1524:B1530"/>
    <mergeCell ref="C1524:C1530"/>
    <mergeCell ref="A1475:A1481"/>
    <mergeCell ref="B1475:B1481"/>
    <mergeCell ref="C1475:C1481"/>
    <mergeCell ref="A1482:A1488"/>
    <mergeCell ref="B1482:B1488"/>
    <mergeCell ref="C1482:C1488"/>
    <mergeCell ref="A1489:A1495"/>
    <mergeCell ref="B1489:B1495"/>
    <mergeCell ref="C1489:C1495"/>
    <mergeCell ref="A1496:A1502"/>
    <mergeCell ref="B1496:B1502"/>
    <mergeCell ref="C1496:C1502"/>
    <mergeCell ref="A1559:A1563"/>
    <mergeCell ref="B1559:B1563"/>
    <mergeCell ref="C1559:C1563"/>
    <mergeCell ref="A1564:A1568"/>
    <mergeCell ref="B1564:B1568"/>
    <mergeCell ref="C1564:C1568"/>
    <mergeCell ref="A1569:A1573"/>
    <mergeCell ref="B1569:B1573"/>
    <mergeCell ref="C1569:C1573"/>
    <mergeCell ref="A1574:A1578"/>
    <mergeCell ref="B1574:B1578"/>
    <mergeCell ref="C1574:C1578"/>
    <mergeCell ref="A1531:A1537"/>
    <mergeCell ref="B1531:B1537"/>
    <mergeCell ref="C1531:C1537"/>
    <mergeCell ref="A1538:A1544"/>
    <mergeCell ref="B1538:B1544"/>
    <mergeCell ref="C1538:C1544"/>
    <mergeCell ref="A1545:A1551"/>
    <mergeCell ref="B1545:B1551"/>
    <mergeCell ref="C1545:C1551"/>
    <mergeCell ref="A1552:A1558"/>
    <mergeCell ref="B1552:B1558"/>
    <mergeCell ref="C1552:C1558"/>
    <mergeCell ref="A1599:A1603"/>
    <mergeCell ref="B1599:B1603"/>
    <mergeCell ref="A1604:A1608"/>
    <mergeCell ref="B1604:B1608"/>
    <mergeCell ref="C1604:C1608"/>
    <mergeCell ref="A1609:A1613"/>
    <mergeCell ref="B1609:B1613"/>
    <mergeCell ref="C1609:C1613"/>
    <mergeCell ref="A1614:A1618"/>
    <mergeCell ref="B1614:B1618"/>
    <mergeCell ref="C1614:C1618"/>
    <mergeCell ref="A1579:A1583"/>
    <mergeCell ref="B1579:B1583"/>
    <mergeCell ref="C1579:C1583"/>
    <mergeCell ref="A1584:A1588"/>
    <mergeCell ref="B1584:B1588"/>
    <mergeCell ref="C1584:C1588"/>
    <mergeCell ref="A1589:A1593"/>
    <mergeCell ref="B1589:B1593"/>
    <mergeCell ref="C1589:C1593"/>
    <mergeCell ref="A1594:A1598"/>
    <mergeCell ref="B1594:B1598"/>
    <mergeCell ref="A1647:A1653"/>
    <mergeCell ref="B1647:B1653"/>
    <mergeCell ref="C1647:C1653"/>
    <mergeCell ref="A1654:A1660"/>
    <mergeCell ref="B1654:B1660"/>
    <mergeCell ref="C1654:C1660"/>
    <mergeCell ref="A1661:A1667"/>
    <mergeCell ref="B1661:B1667"/>
    <mergeCell ref="C1661:C1667"/>
    <mergeCell ref="A1668:A1674"/>
    <mergeCell ref="B1668:B1674"/>
    <mergeCell ref="C1668:C1674"/>
    <mergeCell ref="A1619:A1625"/>
    <mergeCell ref="B1619:B1625"/>
    <mergeCell ref="C1619:C1625"/>
    <mergeCell ref="A1626:A1632"/>
    <mergeCell ref="B1626:B1632"/>
    <mergeCell ref="C1626:C1632"/>
    <mergeCell ref="A1633:A1639"/>
    <mergeCell ref="B1633:B1639"/>
    <mergeCell ref="C1633:C1639"/>
    <mergeCell ref="A1640:A1646"/>
    <mergeCell ref="B1640:B1646"/>
    <mergeCell ref="C1640:C1646"/>
    <mergeCell ref="A1703:A1709"/>
    <mergeCell ref="B1703:B1709"/>
    <mergeCell ref="C1703:C1709"/>
    <mergeCell ref="B1710:B1716"/>
    <mergeCell ref="C1710:C1716"/>
    <mergeCell ref="A1718:A1725"/>
    <mergeCell ref="B1718:B1725"/>
    <mergeCell ref="C1718:C1725"/>
    <mergeCell ref="A1726:A1733"/>
    <mergeCell ref="B1726:B1733"/>
    <mergeCell ref="C1726:C1733"/>
    <mergeCell ref="A1675:A1681"/>
    <mergeCell ref="B1675:B1681"/>
    <mergeCell ref="C1675:C1681"/>
    <mergeCell ref="A1682:A1688"/>
    <mergeCell ref="B1682:B1688"/>
    <mergeCell ref="C1682:C1688"/>
    <mergeCell ref="A1689:A1695"/>
    <mergeCell ref="B1689:B1695"/>
    <mergeCell ref="C1689:C1695"/>
    <mergeCell ref="A1696:A1702"/>
    <mergeCell ref="B1696:B1702"/>
    <mergeCell ref="C1696:C1702"/>
    <mergeCell ref="C1787:C1791"/>
    <mergeCell ref="A1804:A1810"/>
    <mergeCell ref="B1804:B1810"/>
    <mergeCell ref="C1804:C1810"/>
    <mergeCell ref="A1811:A1817"/>
    <mergeCell ref="B1811:B1817"/>
    <mergeCell ref="C1811:C1817"/>
    <mergeCell ref="B1818:B1822"/>
    <mergeCell ref="C1818:C1822"/>
    <mergeCell ref="A1734:A1740"/>
    <mergeCell ref="B1734:B1740"/>
    <mergeCell ref="C1734:C1740"/>
    <mergeCell ref="A1741:A1747"/>
    <mergeCell ref="B1741:B1747"/>
    <mergeCell ref="C1741:C1747"/>
    <mergeCell ref="B1748:B1755"/>
    <mergeCell ref="C1748:C1755"/>
    <mergeCell ref="B1756:B1760"/>
    <mergeCell ref="C1756:C1760"/>
    <mergeCell ref="B1762:B1766"/>
    <mergeCell ref="C1762:C1766"/>
    <mergeCell ref="B1768:B1772"/>
    <mergeCell ref="A1875:A1881"/>
    <mergeCell ref="B1875:B1881"/>
    <mergeCell ref="C1875:C1881"/>
    <mergeCell ref="A1882:A1888"/>
    <mergeCell ref="B1882:B1888"/>
    <mergeCell ref="C1882:C1888"/>
    <mergeCell ref="A1889:A1896"/>
    <mergeCell ref="B1889:B1896"/>
    <mergeCell ref="C1889:C1896"/>
    <mergeCell ref="A1897:A1904"/>
    <mergeCell ref="B1897:B1904"/>
    <mergeCell ref="C1897:C1903"/>
    <mergeCell ref="B1824:B1841"/>
    <mergeCell ref="C1824:C1828"/>
    <mergeCell ref="C1830:L1830"/>
    <mergeCell ref="C1831:C1835"/>
    <mergeCell ref="B1843:B1848"/>
    <mergeCell ref="C1843:C1848"/>
    <mergeCell ref="B1849:B1854"/>
    <mergeCell ref="C1849:C1854"/>
    <mergeCell ref="B1855:B1859"/>
    <mergeCell ref="C1855:C1859"/>
    <mergeCell ref="A1861:A1867"/>
    <mergeCell ref="B1861:B1867"/>
    <mergeCell ref="C1861:C1867"/>
    <mergeCell ref="A1868:A1874"/>
    <mergeCell ref="B1868:B1874"/>
    <mergeCell ref="C1868:C1874"/>
    <mergeCell ref="A1953:A1959"/>
    <mergeCell ref="B1953:B1959"/>
    <mergeCell ref="C1953:C1959"/>
    <mergeCell ref="A1961:A1967"/>
    <mergeCell ref="B1961:B1967"/>
    <mergeCell ref="C1961:C1967"/>
    <mergeCell ref="B1968:B1974"/>
    <mergeCell ref="C1968:C1974"/>
    <mergeCell ref="A1976:A1982"/>
    <mergeCell ref="B1976:B1982"/>
    <mergeCell ref="C1976:C1982"/>
    <mergeCell ref="A1906:A1913"/>
    <mergeCell ref="C1906:C1913"/>
    <mergeCell ref="B1907:B1929"/>
    <mergeCell ref="C1914:L1914"/>
    <mergeCell ref="A1915:A1921"/>
    <mergeCell ref="C1915:C1921"/>
    <mergeCell ref="A1923:A1929"/>
    <mergeCell ref="A1930:A1944"/>
    <mergeCell ref="B1930:B1944"/>
    <mergeCell ref="C1930:L1930"/>
    <mergeCell ref="C1931:C1937"/>
    <mergeCell ref="C1938:C1944"/>
    <mergeCell ref="A1945:A1951"/>
    <mergeCell ref="B1945:B1951"/>
    <mergeCell ref="C1945:C1951"/>
    <mergeCell ref="C1923:C1929"/>
    <mergeCell ref="A2023:A2029"/>
    <mergeCell ref="B2023:B2029"/>
    <mergeCell ref="C2023:C2029"/>
    <mergeCell ref="A2030:A2036"/>
    <mergeCell ref="B2030:B2036"/>
    <mergeCell ref="C2030:C2036"/>
    <mergeCell ref="A2038:A2044"/>
    <mergeCell ref="B2038:B2044"/>
    <mergeCell ref="B2045:L2045"/>
    <mergeCell ref="A2046:A2053"/>
    <mergeCell ref="B2046:B2053"/>
    <mergeCell ref="C2046:C2053"/>
    <mergeCell ref="A1992:A1998"/>
    <mergeCell ref="B1992:B1998"/>
    <mergeCell ref="C1992:C1998"/>
    <mergeCell ref="A1999:A2005"/>
    <mergeCell ref="B1999:B2005"/>
    <mergeCell ref="C1999:C2005"/>
    <mergeCell ref="A2007:A2013"/>
    <mergeCell ref="B2007:B2013"/>
    <mergeCell ref="C2007:C2013"/>
    <mergeCell ref="A2015:A2021"/>
    <mergeCell ref="B2015:B2021"/>
    <mergeCell ref="C2015:C2021"/>
    <mergeCell ref="A2127:A2133"/>
    <mergeCell ref="B2127:B2133"/>
    <mergeCell ref="C2127:C2133"/>
    <mergeCell ref="B2135:B2141"/>
    <mergeCell ref="C2135:C2141"/>
    <mergeCell ref="B2143:B2149"/>
    <mergeCell ref="A2150:A2156"/>
    <mergeCell ref="B2150:B2156"/>
    <mergeCell ref="A2157:A2163"/>
    <mergeCell ref="B2157:B2163"/>
    <mergeCell ref="A2164:A2170"/>
    <mergeCell ref="B2164:B2170"/>
    <mergeCell ref="C2164:C2170"/>
    <mergeCell ref="A2171:A2177"/>
    <mergeCell ref="B2171:B2177"/>
    <mergeCell ref="C2171:C2177"/>
    <mergeCell ref="A2055:A2061"/>
    <mergeCell ref="B2055:B2061"/>
    <mergeCell ref="C2055:C2061"/>
    <mergeCell ref="B2063:B2067"/>
    <mergeCell ref="C2063:C2067"/>
    <mergeCell ref="B2069:B2073"/>
    <mergeCell ref="B2075:B2079"/>
    <mergeCell ref="C2075:C2079"/>
    <mergeCell ref="B2081:B2119"/>
    <mergeCell ref="C2081:C2087"/>
    <mergeCell ref="C2088:L2088"/>
    <mergeCell ref="C2089:C2095"/>
    <mergeCell ref="C2096:L2096"/>
    <mergeCell ref="C2097:C2103"/>
    <mergeCell ref="C2104:L2104"/>
    <mergeCell ref="C2113:C2119"/>
    <mergeCell ref="A2206:A2212"/>
    <mergeCell ref="B2206:B2212"/>
    <mergeCell ref="C2206:C2212"/>
    <mergeCell ref="A2213:A2219"/>
    <mergeCell ref="B2213:B2219"/>
    <mergeCell ref="C2213:C2219"/>
    <mergeCell ref="B2221:L2221"/>
    <mergeCell ref="B2222:B2228"/>
    <mergeCell ref="B2230:B2235"/>
    <mergeCell ref="C2230:C2235"/>
    <mergeCell ref="B2237:B2243"/>
    <mergeCell ref="C2237:C2243"/>
    <mergeCell ref="A2178:A2184"/>
    <mergeCell ref="B2178:B2184"/>
    <mergeCell ref="C2178:C2184"/>
    <mergeCell ref="A2185:A2191"/>
    <mergeCell ref="B2185:B2191"/>
    <mergeCell ref="C2185:C2191"/>
    <mergeCell ref="A2192:A2198"/>
    <mergeCell ref="B2192:B2198"/>
    <mergeCell ref="C2192:C2198"/>
    <mergeCell ref="A2199:A2205"/>
    <mergeCell ref="B2199:B2205"/>
    <mergeCell ref="C2199:C2205"/>
    <mergeCell ref="A2280:A2286"/>
    <mergeCell ref="B2280:B2286"/>
    <mergeCell ref="C2280:C2286"/>
    <mergeCell ref="A2288:A2294"/>
    <mergeCell ref="B2288:B2294"/>
    <mergeCell ref="C2295:L2295"/>
    <mergeCell ref="A2296:A2302"/>
    <mergeCell ref="B2296:B2302"/>
    <mergeCell ref="C2296:C2302"/>
    <mergeCell ref="C2288:C2294"/>
    <mergeCell ref="A2304:A2310"/>
    <mergeCell ref="B2304:B2310"/>
    <mergeCell ref="C2304:C2310"/>
    <mergeCell ref="A2244:A2250"/>
    <mergeCell ref="B2244:B2250"/>
    <mergeCell ref="C2244:C2250"/>
    <mergeCell ref="B2252:B2258"/>
    <mergeCell ref="C2252:C2258"/>
    <mergeCell ref="B2259:B2265"/>
    <mergeCell ref="C2259:C2265"/>
    <mergeCell ref="A2266:A2272"/>
    <mergeCell ref="B2266:B2272"/>
    <mergeCell ref="C2266:C2272"/>
    <mergeCell ref="A2273:A2279"/>
    <mergeCell ref="B2273:B2279"/>
    <mergeCell ref="C2273:C2279"/>
    <mergeCell ref="A2339:A2345"/>
    <mergeCell ref="B2339:B2345"/>
    <mergeCell ref="C2339:C2345"/>
    <mergeCell ref="A2346:A2352"/>
    <mergeCell ref="B2346:B2352"/>
    <mergeCell ref="C2346:C2352"/>
    <mergeCell ref="A2353:A2359"/>
    <mergeCell ref="B2353:B2359"/>
    <mergeCell ref="C2353:C2359"/>
    <mergeCell ref="A2360:A2366"/>
    <mergeCell ref="B2360:B2366"/>
    <mergeCell ref="C2360:C2366"/>
    <mergeCell ref="A2311:A2317"/>
    <mergeCell ref="B2311:B2317"/>
    <mergeCell ref="C2311:C2317"/>
    <mergeCell ref="A2318:A2324"/>
    <mergeCell ref="B2318:B2324"/>
    <mergeCell ref="C2318:C2324"/>
    <mergeCell ref="A2325:A2331"/>
    <mergeCell ref="B2325:B2331"/>
    <mergeCell ref="C2325:C2331"/>
    <mergeCell ref="A2332:A2338"/>
    <mergeCell ref="B2332:B2338"/>
    <mergeCell ref="C2332:C2338"/>
    <mergeCell ref="A2395:A2399"/>
    <mergeCell ref="B2395:B2399"/>
    <mergeCell ref="C2395:C2399"/>
    <mergeCell ref="A2400:A2406"/>
    <mergeCell ref="B2400:B2406"/>
    <mergeCell ref="C2400:C2406"/>
    <mergeCell ref="A2407:A2413"/>
    <mergeCell ref="B2407:B2413"/>
    <mergeCell ref="C2407:C2413"/>
    <mergeCell ref="A2414:A2420"/>
    <mergeCell ref="B2414:B2420"/>
    <mergeCell ref="C2414:C2420"/>
    <mergeCell ref="A2367:A2373"/>
    <mergeCell ref="B2367:B2373"/>
    <mergeCell ref="C2367:C2373"/>
    <mergeCell ref="A2374:A2380"/>
    <mergeCell ref="B2374:B2380"/>
    <mergeCell ref="C2374:C2380"/>
    <mergeCell ref="A2381:A2387"/>
    <mergeCell ref="B2381:B2387"/>
    <mergeCell ref="C2381:C2387"/>
    <mergeCell ref="A2388:A2394"/>
    <mergeCell ref="B2388:B2394"/>
    <mergeCell ref="C2388:C2394"/>
    <mergeCell ref="B2469:B2475"/>
    <mergeCell ref="C2469:C2475"/>
    <mergeCell ref="A2477:A2483"/>
    <mergeCell ref="B2477:B2483"/>
    <mergeCell ref="C2477:C2483"/>
    <mergeCell ref="B2484:B2490"/>
    <mergeCell ref="C2484:C2490"/>
    <mergeCell ref="A2491:A2497"/>
    <mergeCell ref="B2491:B2497"/>
    <mergeCell ref="C2491:C2497"/>
    <mergeCell ref="C2445:C2451"/>
    <mergeCell ref="A2498:A2504"/>
    <mergeCell ref="B2498:B2504"/>
    <mergeCell ref="C2498:C2504"/>
    <mergeCell ref="A2422:A2428"/>
    <mergeCell ref="B2422:B2428"/>
    <mergeCell ref="C2422:C2428"/>
    <mergeCell ref="A2430:A2436"/>
    <mergeCell ref="B2430:B2436"/>
    <mergeCell ref="C2430:C2436"/>
    <mergeCell ref="B2437:B2443"/>
    <mergeCell ref="C2437:C2443"/>
    <mergeCell ref="B2445:B2451"/>
    <mergeCell ref="B2453:B2459"/>
    <mergeCell ref="C2453:C2459"/>
    <mergeCell ref="B2461:B2467"/>
    <mergeCell ref="C2461:C2467"/>
    <mergeCell ref="A2533:A2539"/>
    <mergeCell ref="B2533:B2539"/>
    <mergeCell ref="C2533:C2539"/>
    <mergeCell ref="A2540:A2546"/>
    <mergeCell ref="B2540:B2546"/>
    <mergeCell ref="C2540:C2546"/>
    <mergeCell ref="A2547:A2553"/>
    <mergeCell ref="B2547:B2553"/>
    <mergeCell ref="C2547:C2553"/>
    <mergeCell ref="A2554:A2560"/>
    <mergeCell ref="B2554:B2560"/>
    <mergeCell ref="C2554:C2560"/>
    <mergeCell ref="A2505:A2511"/>
    <mergeCell ref="B2505:B2511"/>
    <mergeCell ref="C2505:C2511"/>
    <mergeCell ref="A2512:A2518"/>
    <mergeCell ref="B2512:B2518"/>
    <mergeCell ref="C2512:C2518"/>
    <mergeCell ref="A2519:A2525"/>
    <mergeCell ref="B2519:B2525"/>
    <mergeCell ref="C2519:C2525"/>
    <mergeCell ref="A2526:A2532"/>
    <mergeCell ref="B2526:B2532"/>
    <mergeCell ref="C2526:C2532"/>
    <mergeCell ref="A2589:A2595"/>
    <mergeCell ref="B2589:B2595"/>
    <mergeCell ref="C2589:C2595"/>
    <mergeCell ref="A2596:A2602"/>
    <mergeCell ref="B2596:B2602"/>
    <mergeCell ref="C2596:C2602"/>
    <mergeCell ref="A2603:A2609"/>
    <mergeCell ref="B2603:B2609"/>
    <mergeCell ref="C2603:C2609"/>
    <mergeCell ref="A2561:A2567"/>
    <mergeCell ref="B2561:B2567"/>
    <mergeCell ref="C2561:C2567"/>
    <mergeCell ref="A2568:A2574"/>
    <mergeCell ref="B2568:B2574"/>
    <mergeCell ref="C2568:C2574"/>
    <mergeCell ref="A2575:A2581"/>
    <mergeCell ref="B2575:B2581"/>
    <mergeCell ref="C2575:C2581"/>
    <mergeCell ref="A2582:A2588"/>
    <mergeCell ref="B2582:B2588"/>
    <mergeCell ref="C2582:C2588"/>
  </mergeCells>
  <conditionalFormatting sqref="D2282:D2284">
    <cfRule type="duplicateValues" dxfId="2" priority="6"/>
  </conditionalFormatting>
  <conditionalFormatting sqref="D2290:D2292">
    <cfRule type="duplicateValues" dxfId="1" priority="5"/>
  </conditionalFormatting>
  <conditionalFormatting sqref="D2471:D2473 D2463:D2465 D2455:D2457 D2447:D2449 D2439:D2441">
    <cfRule type="duplicateValues" dxfId="0" priority="3"/>
  </conditionalFormatting>
  <hyperlinks>
    <hyperlink ref="B9" r:id="rId1" display="consultantplus://offline/ref=8BF8CDD31A17E62AEF4B15ADBC945F72F18874A005DD74C621BE8594F60417686500784CD2F56693E6C39B729B2B819200AFC6BFBEBA3F9DC6004014z7LAK"/>
    <hyperlink ref="B73" r:id="rId2" display="consultantplus://offline/ref=8BF8CDD31A17E62AEF4B15ADBC945F72F18874A005DC74C427BE8594F60417686500784CD2F56693E0C090759F2B819200AFC6BFBEBA3F9DC6004014z7LAK"/>
    <hyperlink ref="B702" r:id="rId3" display="consultantplus://offline/ref=8BF8CDD31A17E62AEF4B15ADBC945F72F18874A005DC74C427BE8594F60417686500784CD2F56693E0C09B76982B819200AFC6BFBEBA3F9DC6004014z7LAK"/>
    <hyperlink ref="B921" r:id="rId4" display="consultantplus://offline/ref=8BF8CDD31A17E62AEF4B15ADBC945F72F18874A005DC74C427BE8594F60417686500784CD2F56693E0C190769E2B819200AFC6BFBEBA3F9DC6004014z7LAK"/>
    <hyperlink ref="B1113" r:id="rId5" display="consultantplus://offline/ref=8BF8CDD31A17E62AEF4B15ADBC945F72F18874A005DC74C427BE8594F60417686500784CD2F56693E0C19677922B819200AFC6BFBEBA3F9DC6004014z7LAK"/>
    <hyperlink ref="B1168" r:id="rId6" display="consultantplus://offline/ref=8BF8CDD31A17E62AEF4B15ADBC945F72F18874A005DC74C427BE8594F60417686500784CD2F56693E0C194729C2B819200AFC6BFBEBA3F9DC6004014z7LAK"/>
    <hyperlink ref="B1204" r:id="rId7" display="consultantplus://offline/ref=8BF8CDD31A17E62AEF4B15ADBC945F72F18874A005DC74C427BE8594F60417686500784CD2F56693E0C19A769E2B819200AFC6BFBEBA3F9DC6004014z7LAK"/>
    <hyperlink ref="B1324" r:id="rId8" display="consultantplus://offline/ref=8BF8CDD31A17E62AEF4B15ADBC945F72F18874A005DC74C427BE8594F60417686500784CD2F56693E6C497709F2B819200AFC6BFBEBA3F9DC6004014z7LAK"/>
    <hyperlink ref="B2081" r:id="rId9" display="consultantplus://offline/ref=8BF8CDD31A17E62AEF4B15ADBC945F72F18874A005DC74C427BE8594F60417686500784CD2F56693E0C290779A2B819200AFC6BFBEBA3F9DC6004014z7LAK"/>
    <hyperlink ref="B2288" r:id="rId10" display="consultantplus://offline/ref=8BF8CDD31A17E62AEF4B15ADBC945F72F18874A005DC74C427BE8594F60417686500784CD2F56693E0C29674932B819200AFC6BFBEBA3F9DC6004014z7LAK"/>
    <hyperlink ref="B2422" r:id="rId11" display="consultantplus://offline/ref=8BF8CDD31A17E62AEF4B15ADBC945F72F18874A005DC74C427BE8594F60417686500784CD2F56693E0C2967E9C2B819200AFC6BFBEBA3F9DC6004014z7LAK"/>
    <hyperlink ref="B871" r:id="rId12" display="consultantplus://offline/ref=8BF8CDD31A17E62AEF4B15ADBC945F72F18874A005DC74C427BE8594F60417686500784CD2F56693E0C39B77932B819200AFC6BFBEBA3F9DC6004014z7LAK"/>
    <hyperlink ref="B929" r:id="rId13" display="consultantplus://offline/ref=8BF8CDD31A17E62AEF4B15ADBC945F72F18874A005DC74C427BE8594F60417686500784CD2F56693E0C190769E2B819200AFC6BFBEBA3F9DC6004014z7LAK"/>
    <hyperlink ref="B1176" r:id="rId14" display="consultantplus://offline/ref=8BF8CDD31A17E62AEF4B15ADBC945F72F18874A005DC74C427BE8594F60417686500784CD2F56693E0C194729C2B819200AFC6BFBEBA3F9DC6004014z7LAK"/>
    <hyperlink ref="B1212" r:id="rId15" display="consultantplus://offline/ref=8BF8CDD31A17E62AEF4B15ADBC945F72F18874A005DC74C427BE8594F60417686500784CD2F56693E0C19A769E2B819200AFC6BFBEBA3F9DC6004014z7LAK"/>
    <hyperlink ref="B599" r:id="rId16" display="consultantplus://offline/ref=8BF8CDD31A17E62AEF4B15ADBC945F72F18874A005DC74C427BE8594F60417686500784CD2F56693E0C095719E2B819200AFC6BFBEBA3F9DC6004014z7LAK"/>
  </hyperlinks>
  <pageMargins left="0.11811023622047245" right="0.11811023622047245" top="0.15748031496062992" bottom="0.15748031496062992" header="0.31496062992125984" footer="0.31496062992125984"/>
  <pageSetup paperSize="9" scale="47" fitToHeight="23" orientation="portrait" r:id="rId1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2023 отчет ЗА 12 МЕСЯЦЕВ</vt:lpstr>
      <vt:lpstr>'2023 отчет ЗА 12 МЕСЯЦЕВ'!Область_печати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PonomarevaYV</dc:creator>
  <cp:lastModifiedBy>Проценко Яна Владимировна</cp:lastModifiedBy>
  <cp:lastPrinted>2024-02-21T06:22:23Z</cp:lastPrinted>
  <dcterms:created xsi:type="dcterms:W3CDTF">2023-07-18T05:05:58Z</dcterms:created>
  <dcterms:modified xsi:type="dcterms:W3CDTF">2024-02-21T06:28:07Z</dcterms:modified>
</cp:coreProperties>
</file>