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Подразделения\Министерства\Культуры\Финансово-экономический отдел\Отчет по Гос Программе\2023 г\ГОД\ГОДОВОЙ ОТЧЕТ 2023\"/>
    </mc:Choice>
  </mc:AlternateContent>
  <bookViews>
    <workbookView xWindow="-120" yWindow="-120" windowWidth="23250" windowHeight="13170"/>
  </bookViews>
  <sheets>
    <sheet name="Приложение 1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9" i="1" l="1"/>
  <c r="G99" i="1" s="1"/>
  <c r="F98" i="1"/>
  <c r="G98" i="1" s="1"/>
  <c r="G81" i="1"/>
  <c r="G82" i="1"/>
  <c r="G72" i="1" l="1"/>
  <c r="G79" i="1" l="1"/>
  <c r="G26" i="1" l="1"/>
  <c r="G94" i="1"/>
  <c r="G106" i="1"/>
  <c r="G105" i="1"/>
  <c r="G75" i="1" l="1"/>
  <c r="G74" i="1"/>
  <c r="G73" i="1"/>
  <c r="G71" i="1"/>
  <c r="G70" i="1"/>
  <c r="G69" i="1"/>
  <c r="G68" i="1"/>
  <c r="G67" i="1"/>
  <c r="G66" i="1"/>
  <c r="G65" i="1"/>
  <c r="G64" i="1"/>
  <c r="G63" i="1"/>
  <c r="G8" i="1" l="1"/>
  <c r="G111" i="1" l="1"/>
  <c r="F110" i="1"/>
  <c r="G110" i="1" s="1"/>
  <c r="F109" i="1"/>
  <c r="G109" i="1" s="1"/>
  <c r="F108" i="1"/>
  <c r="G108" i="1" s="1"/>
  <c r="F107" i="1"/>
  <c r="G107" i="1" s="1"/>
  <c r="F102" i="1"/>
  <c r="G102" i="1" s="1"/>
  <c r="F97" i="1"/>
  <c r="G97" i="1" s="1"/>
  <c r="F96" i="1"/>
  <c r="G96" i="1" s="1"/>
  <c r="F95" i="1"/>
  <c r="G95" i="1" s="1"/>
  <c r="F80" i="1"/>
  <c r="G80" i="1" s="1"/>
  <c r="F78" i="1"/>
  <c r="G78" i="1" s="1"/>
  <c r="F77" i="1"/>
  <c r="G77" i="1" s="1"/>
  <c r="F60" i="1"/>
  <c r="G60" i="1" s="1"/>
  <c r="F59" i="1"/>
  <c r="G59" i="1" s="1"/>
  <c r="F50" i="1"/>
  <c r="F49" i="1"/>
  <c r="F48" i="1"/>
  <c r="F47" i="1"/>
  <c r="F45" i="1"/>
  <c r="G42" i="1"/>
  <c r="G41" i="1"/>
  <c r="G40" i="1"/>
  <c r="F39" i="1"/>
  <c r="G39" i="1" s="1"/>
  <c r="F38" i="1"/>
  <c r="G38" i="1" s="1"/>
  <c r="F35" i="1"/>
  <c r="G35" i="1" s="1"/>
  <c r="F34" i="1"/>
  <c r="G34" i="1" s="1"/>
  <c r="F33" i="1"/>
  <c r="G33" i="1" s="1"/>
  <c r="F32" i="1"/>
  <c r="G32" i="1" s="1"/>
  <c r="F31" i="1"/>
  <c r="G31" i="1" s="1"/>
  <c r="F28" i="1"/>
  <c r="G28" i="1" s="1"/>
  <c r="G27" i="1"/>
  <c r="G25" i="1"/>
  <c r="G24" i="1"/>
  <c r="F21" i="1"/>
  <c r="G21" i="1" s="1"/>
  <c r="F19" i="1"/>
  <c r="G19" i="1" s="1"/>
  <c r="G18" i="1"/>
  <c r="F15" i="1"/>
  <c r="G15" i="1" s="1"/>
  <c r="F14" i="1"/>
  <c r="G14" i="1" s="1"/>
  <c r="G13" i="1"/>
  <c r="F92" i="1"/>
  <c r="G92" i="1" s="1"/>
  <c r="F91" i="1"/>
  <c r="G91" i="1" s="1"/>
  <c r="F90" i="1"/>
  <c r="G90" i="1" s="1"/>
  <c r="F89" i="1"/>
  <c r="G89" i="1" s="1"/>
  <c r="G88" i="1"/>
  <c r="F87" i="1"/>
  <c r="G87" i="1" s="1"/>
  <c r="F86" i="1"/>
  <c r="G86" i="1" s="1"/>
  <c r="G85" i="1"/>
  <c r="G10" i="1"/>
  <c r="G6" i="1"/>
</calcChain>
</file>

<file path=xl/sharedStrings.xml><?xml version="1.0" encoding="utf-8"?>
<sst xmlns="http://schemas.openxmlformats.org/spreadsheetml/2006/main" count="227" uniqueCount="126">
  <si>
    <t>N п/п</t>
  </si>
  <si>
    <t>Цель, показатель (наименование)</t>
  </si>
  <si>
    <t>Единица измерения</t>
  </si>
  <si>
    <t>Цели и значения показателей государственной программы (комплексной программы), подпрограммы государственной программы (комплексной программы)</t>
  </si>
  <si>
    <t>Обоснование отклонений значений показателя (при наличии)</t>
  </si>
  <si>
    <t>установленные на год</t>
  </si>
  <si>
    <t>фактически достигнутые за отчетный период года</t>
  </si>
  <si>
    <t>степень выполнения, процентов</t>
  </si>
  <si>
    <t>1.</t>
  </si>
  <si>
    <t>Цель 1 - число посещений культурных мероприятий:</t>
  </si>
  <si>
    <t>Число посещений культурных мероприятий</t>
  </si>
  <si>
    <t>тыс. единиц</t>
  </si>
  <si>
    <t>2.</t>
  </si>
  <si>
    <t>Цель 2 - создание условий для воспитания гармонично развитой и социально ответственной личности на основе духовно-нравственных ценностей народов Российской Федерации, исторических и национально-культурных традиций:</t>
  </si>
  <si>
    <t>Создание условий для воспитания гармонично развитой и социально ответственной личности на основе духовно-нравственных ценностей народов Российской Федерации, исторических и национально-культурных традиций</t>
  </si>
  <si>
    <t>процентов</t>
  </si>
  <si>
    <t>Цель 3 - увеличение доли граждан, занимающихся волонтерской (добровольческой) деятельностью или вовлеченных в деятельность волонтерских (добровольческих) организаций:</t>
  </si>
  <si>
    <t>Увеличение доли граждан, занимающихся волонтерской (добровольческой) деятельностью или вовлеченных в деятельность волонтерских (добровольческих) организаций</t>
  </si>
  <si>
    <t>Показатели проектной части</t>
  </si>
  <si>
    <t>Созданы виртуальные концертные залы (нарастающим итогом)</t>
  </si>
  <si>
    <t>Количество выставочных проектов, снабженных цифровыми гидами в формате дополненной реальности (нарастающим итогом)</t>
  </si>
  <si>
    <t>Количество онлайн-трансляций мероприятий, размещаемых на портале "Культура.РФ"</t>
  </si>
  <si>
    <t>Построены (реконструированы) и (или) капитально отремонтированы культурно-досуговые учреждения в сельской местности (нарастающим итогом)</t>
  </si>
  <si>
    <t>Переоснащены муниципальные библиотеки по модельному стандарту (нарастающим итогом)</t>
  </si>
  <si>
    <t>Реконструированы и (или) капитально отремонтированы региональные театры юного зрителя и театры кукол (нарастающим итогом)</t>
  </si>
  <si>
    <t>Оснащены образовательные учреждения в сфере культуры (детские школы искусств по видам искусств и училищ) музыкальными инструментами, оборудованием и учебными материалами (нарастающим итогом)</t>
  </si>
  <si>
    <t>Количество реконструированных и (или) капитально отремонтированных региональных и муниципальных детских школ искусств (нарастающим итогом)</t>
  </si>
  <si>
    <t>Количество технически оснащенных региональных и муниципальных музеев (нарастающим итогом)</t>
  </si>
  <si>
    <t>Доля зданий учреждений культуры, находящихся в удовлетворительном состоянии, в общем количестве зданий данных учреждений</t>
  </si>
  <si>
    <t>Количество муниципальных учреждений культурно-досугового типа, в которых укреплена материально-техническая база за счет средств, направленных для достижения показателей результативности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</si>
  <si>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>Реконструированы и капитально отремонтированы муниципальные музеи (нарастающим итогом)</t>
  </si>
  <si>
    <t>Количество технически оснащенных региональных и муниципальных театров</t>
  </si>
  <si>
    <t>Подпрограмма 11 "Развитие кадрового потенциала сферы культуры"</t>
  </si>
  <si>
    <t>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(нарастающим итогом)</t>
  </si>
  <si>
    <t>Количество любительских творческих коллективов, получивших грантовую поддержку (нарастающим итогом)</t>
  </si>
  <si>
    <t>Количество грантов некоммерческим организациям на творческие проекты, направленные на укрепление российской гражданской идентичности на основе духовно-нравственных и культурных ценностей народов Российской Федерации, включая мероприятия, направленные на популяризацию русского языка и литературы, народных художественных промыслов и ремесел</t>
  </si>
  <si>
    <t>Количество волонтеров, вовлеченных в программу "Волонтеры культуры" (нарастающим итогом)</t>
  </si>
  <si>
    <t>Поддержаны творческие проекты социально ориентированных некоммерческих организаций, направленные на укрепление российской гражданской идентичности на основе духовно-нравственных и культурных ценностей народов Российской Федерации, включая мероприятия, направленные на популяризацию русского языка и литературы, народных художественных промыслов и ремесел</t>
  </si>
  <si>
    <t>Поддержаны всероссийские и межрегиональные творческие проекты социально ориентированных некоммерческих организаций в области музыкального и театрального искусства</t>
  </si>
  <si>
    <t>Оказана государственная поддержка лучшим сельским учреждениям культуры</t>
  </si>
  <si>
    <t>Оказана государственная поддержка лучшим работникам сельских учреждений культуры</t>
  </si>
  <si>
    <t>Показатели процессной части</t>
  </si>
  <si>
    <t>Подпрограмма 1 "Музеи"</t>
  </si>
  <si>
    <t>Количество обслуженного населения музеями, в том числе нестационарными формами и в электронном виде</t>
  </si>
  <si>
    <t>тыс. человек</t>
  </si>
  <si>
    <t>Доля представленных (во всех формах) зрителю музейных предметов, в общем количестве музейных предметов основного фонда (по отношению к 2012 году)</t>
  </si>
  <si>
    <t>Количество нестационарных (выездных) выставок музеев области для экспонирования в городах и населенных пунктах области</t>
  </si>
  <si>
    <t>единиц</t>
  </si>
  <si>
    <t>Подпрограмма 2 "Театры"</t>
  </si>
  <si>
    <t>Количество населения, обслуженного театрами, в том числе нестационарными формами</t>
  </si>
  <si>
    <t>Средняя зрительская посещаемость спектаклей</t>
  </si>
  <si>
    <t>человек на один спектакль</t>
  </si>
  <si>
    <t>Подпрограмма 3 "Концертные организации и коллективы"</t>
  </si>
  <si>
    <t>Количество обслуженного населения концертными и цирковыми организациями, в том числе нестационарными формами</t>
  </si>
  <si>
    <t>Подпрограмма 4 "Библиотеки"</t>
  </si>
  <si>
    <t>Количество обслуженного населения библиотеками области (число посещений), в том числе нестационарными формами и в электронном виде, ежегодно</t>
  </si>
  <si>
    <t>Количество детей, посетивших библиотеки области, ежегодно</t>
  </si>
  <si>
    <t>Количество экземпляров новых поступлений в библиотечные фонды общедоступных публичных библиотек, ежегодно</t>
  </si>
  <si>
    <t>тыс. экземпляров</t>
  </si>
  <si>
    <t>Количество мероприятий, направленных на популяризацию книги и чтения, ежегодно</t>
  </si>
  <si>
    <t>Количество новых книг, поступивших в фонды библиотек муниципальных образований и государственных общедоступных библиотек субъектов Российской Федерации</t>
  </si>
  <si>
    <t>Количество поступивших (контрольные цифры приема) в организациях среднего профессионального образования сферы культуры</t>
  </si>
  <si>
    <t>человек</t>
  </si>
  <si>
    <t>Доля выпускников в организациях среднего профессионального образования сферы культуры в соотношении с контрольными цифрами приема для данного выпуска</t>
  </si>
  <si>
    <t>Численность обучающихся в расчете на 1 педагогического работника</t>
  </si>
  <si>
    <t>Количество педагогических работников, получивших дополнительное профессиональное образование в установленные законом сроки</t>
  </si>
  <si>
    <t>Доля выпускников детских школ искусств, продолживших обучение в профессиональных образовательных организациях сферы культуры</t>
  </si>
  <si>
    <t>Количество культурно-массовых мероприятий, ежегодно</t>
  </si>
  <si>
    <t>Количество участников культурно-досуговых мероприятий (клубных формирований)</t>
  </si>
  <si>
    <t>Количество обслуженного населения культурно-досуговыми учреждениями области (число посещений), в том числе нестационарными формами и в электронном виде, ежегодно</t>
  </si>
  <si>
    <t>Количество посещений киномероприятий населением</t>
  </si>
  <si>
    <t>Подпрограмма 7 "Государственная охрана, сохранение и популяризация объектов культурного наследия"</t>
  </si>
  <si>
    <t>Количество вновь выявленных объектов культурного наследия</t>
  </si>
  <si>
    <t>Количество подготовленных комплектов документов для постановки на государственный учет из числа выявленных объектов культурного наследия</t>
  </si>
  <si>
    <t>Количество объектов культурного наследия федерального и регионального значения, состоящих на государственном учете и имеющих акты технического состояния</t>
  </si>
  <si>
    <t>Популяризация объектов культурного наследия в электронном и печатном виде</t>
  </si>
  <si>
    <t>Количество объектов культурного наследия, по которым были выданы задания и разрешения на работы по сохранению (полностью или частично) объектов культурного наследия</t>
  </si>
  <si>
    <t>Количество объектов культурного наследия обеспеченных зонами охраны</t>
  </si>
  <si>
    <t>Подпрограмма 8 "Архивы"</t>
  </si>
  <si>
    <t>Доля документов архивов области, находящихся в условиях, обеспечивающих их нормативное хранение, в общем количестве архивных документов</t>
  </si>
  <si>
    <t>Доля документов государственных архивов области, доступных пользователям, от общего количества дел, не выдаваемых ранее в читальные залы</t>
  </si>
  <si>
    <t>Доля описаний дел архивов области, включенных в электронные описи, электронные каталоги и (или) иные автоматизированные информационно-поисковые системы, по отношению к общему количеству документов, находящихся на хранении в государственных архивах области</t>
  </si>
  <si>
    <t>Доля упорядоченных документов из числа находящихся на ведомственном хранении и подлежащих передаче в архивы</t>
  </si>
  <si>
    <t>Подпрограмма 9 "Творческое развитие детей и молодежи в сфере культуры"</t>
  </si>
  <si>
    <t>Количество участников в областных, межрегиональных, всероссийских, международных конкурсах, фестивалях выставках, мастер-классах, творческих школах и других мероприятиях</t>
  </si>
  <si>
    <t>Доля победителей от количества участников, принявших участие в областных, межрегиональных, всероссийских международных конкурсах, фестивалях выставках, мастер-классах, творческих школах и других мероприятиях</t>
  </si>
  <si>
    <t>Подпрограмма 10 "Укрепление материально-технической базы и обеспечение деятельности учреждений в сфере культуры"</t>
  </si>
  <si>
    <t>Количество отремонтированных, в том числе капитально отремонтированных зданий и помещений учреждений сферы культуры</t>
  </si>
  <si>
    <t>Степень охвата независимой оценкой качества условия оказания услуг государственными областными учреждениями культуры, подлежащими такой оценке в текущем году</t>
  </si>
  <si>
    <t>Техническая готовность объекта "Театр оперы и балета, 1864 г., 1959 - 1961 гг., расположенного по адресу: г. Саратов, пл. Театральная, 1"</t>
  </si>
  <si>
    <t>Количество муниципальных учреждений культурно досугового типа, в которых укреплена материально-техническая база за счет средств, направленных для достижения показателей результативности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</si>
  <si>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>Количество мастер-классов, творческих лабораторий, семинаров, практикумов, профессиональных смотров, конкурсов, фестивалей, и других мероприятий, направленных на повышение квалификации работников в сфере культуры</t>
  </si>
  <si>
    <t>Количество изданных учебно-методических пособий, программ, в том числе в электронной форме</t>
  </si>
  <si>
    <t>Количество областных конкурсов, фестивалей, выставок, мастер-классов, творческих школ и других творческих мероприятий</t>
  </si>
  <si>
    <t>Количество участников областных конкурсов, фестивалей, выставок, мастер-классов, творческих школ и других творческих мероприятий</t>
  </si>
  <si>
    <t>Подпрограмма 12 "Популяризация культурных традиций"</t>
  </si>
  <si>
    <t>Количество организованных и проведенных мероприятий, посвященных государственным праздникам, значимым событиям общества, российской культуры и развитию культурного сотрудничества</t>
  </si>
  <si>
    <t>Подпрограмма 13 "Гармонизация межнациональных отношений и этнокультурное развитие народов Саратовской области"</t>
  </si>
  <si>
    <t>Доля населения области, положительно оценивающего состояние межнациональных отношений от числа опрошенных не менее 400 респондентов, проживающих в области</t>
  </si>
  <si>
    <t>Доля населения области, удовлетворительно отзывающихся о реализации этнокультурных прав от числа опрошенных не менее 400 респондентов, проживающих в области</t>
  </si>
  <si>
    <t>Количество мероприятий, проводимых на территории этнографического комплекса "Национальная деревня народов Саратовской области", ежегодно</t>
  </si>
  <si>
    <t>Количество членов казачьих обществ, официально зарегистрированных на территории Саратовской области</t>
  </si>
  <si>
    <t>Количество участников мероприятий по социально-культурной адаптации и интеграции иностранных граждан в Саратовской области</t>
  </si>
  <si>
    <t>Количество участников мероприятий, направленных на развитие государственно-общественного партнерства в сфере государственной национальной политики Российской Федерации</t>
  </si>
  <si>
    <t>Количество конфликтных ситуаций в сфере межнациональных и межконфессиональных отношений, выявленных системой мониторинга состояния межэтнических отношений и раннего предупреждения конфликтных ситуаций</t>
  </si>
  <si>
    <t>Цели государственной программы</t>
  </si>
  <si>
    <t>3.</t>
  </si>
  <si>
    <t>год, предшествующий отчетному</t>
  </si>
  <si>
    <t xml:space="preserve">Средняя численность участников клубных формирований в расчете на 1 тыс. человек </t>
  </si>
  <si>
    <t>6.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</si>
  <si>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</si>
  <si>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</si>
  <si>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</si>
  <si>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</si>
  <si>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</si>
  <si>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</si>
  <si>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</si>
  <si>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</si>
  <si>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</si>
  <si>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-</t>
  </si>
  <si>
    <t>Подпрограмма 6 "Культурно-досуговые учреждения"</t>
  </si>
  <si>
    <t xml:space="preserve">ввиду расторжения основного государственного контракта между ГКУ СО «УКС» и ООО «АДЕПТ СТРОЙ» от 31.08.2020 о выполнении работ «Сохранение объекта культурного наследия регионального значения «Театр оперы и балета, расположенного по адресу: г. Саратов, ул. Театральная, 1», по причине прекращения действия лицензии ООО «АДЕПТ СТРОЙ» на осуществление деятельности по сохранению объектов культурного наследия 11.08.2023. </t>
  </si>
  <si>
    <t xml:space="preserve">Сведения
о достижении целей и значений показателей
государственной программы Саратовской области
"Культура Саратовской области"
за 12 месяцев 2023 года
</t>
  </si>
  <si>
    <t>Количество созданных (реконструированных) объектов культуры нарастающим итогом</t>
  </si>
  <si>
    <t>В вод объекта перенесен на 2025 год</t>
  </si>
  <si>
    <t>Подпрограмма 5 "Система образования в сфере культуры"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</si>
</sst>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1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tabSelected="1" topLeftCell="A22" zoomScale="85" zoomScaleNormal="85" workbookViewId="0">
      <selection activeCell="B8" sqref="B8"/>
    </sheetView>
  </sheetViews>
  <sheetFormatPr defaultColWidth="9.140625" defaultRowHeight="15.75" x14ac:dyDescent="0.25"/>
  <cols>
    <col min="1" max="1" width="9.140625" style="8"/>
    <col min="2" max="2" width="46.85546875" style="24" customWidth="1"/>
    <col min="3" max="3" width="15.5703125" style="8" customWidth="1"/>
    <col min="4" max="4" width="12.7109375" style="8" hidden="1" customWidth="1"/>
    <col min="5" max="5" width="13" style="25" customWidth="1"/>
    <col min="6" max="6" width="12.28515625" style="25" customWidth="1"/>
    <col min="7" max="7" width="14" style="8" customWidth="1"/>
    <col min="8" max="8" width="29.85546875" style="8" customWidth="1"/>
    <col min="9" max="16384" width="9.140625" style="7"/>
  </cols>
  <sheetData>
    <row r="1" spans="1:8" ht="96.75" customHeight="1" x14ac:dyDescent="0.25">
      <c r="A1" s="11" t="s">
        <v>122</v>
      </c>
      <c r="B1" s="11"/>
      <c r="C1" s="11"/>
      <c r="D1" s="11"/>
      <c r="E1" s="11"/>
      <c r="F1" s="11"/>
      <c r="G1" s="11"/>
      <c r="H1" s="11"/>
    </row>
    <row r="2" spans="1:8" ht="15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/>
      <c r="H2" s="12" t="s">
        <v>4</v>
      </c>
    </row>
    <row r="3" spans="1:8" ht="90" x14ac:dyDescent="0.25">
      <c r="A3" s="12"/>
      <c r="B3" s="12"/>
      <c r="C3" s="12"/>
      <c r="D3" s="3" t="s">
        <v>107</v>
      </c>
      <c r="E3" s="1" t="s">
        <v>5</v>
      </c>
      <c r="F3" s="1" t="s">
        <v>6</v>
      </c>
      <c r="G3" s="3" t="s">
        <v>7</v>
      </c>
      <c r="H3" s="12"/>
    </row>
    <row r="4" spans="1:8" ht="15" x14ac:dyDescent="0.25">
      <c r="A4" s="13" t="s">
        <v>105</v>
      </c>
      <c r="B4" s="13"/>
      <c r="C4" s="13"/>
      <c r="D4" s="13"/>
      <c r="E4" s="13"/>
      <c r="F4" s="13"/>
      <c r="G4" s="13"/>
      <c r="H4" s="13"/>
    </row>
    <row r="5" spans="1:8" ht="15" x14ac:dyDescent="0.25">
      <c r="A5" s="3"/>
      <c r="B5" s="13" t="s">
        <v>9</v>
      </c>
      <c r="C5" s="13"/>
      <c r="D5" s="13"/>
      <c r="E5" s="13"/>
      <c r="F5" s="13"/>
      <c r="G5" s="13"/>
      <c r="H5" s="13"/>
    </row>
    <row r="6" spans="1:8" ht="15" x14ac:dyDescent="0.25">
      <c r="A6" s="3" t="s">
        <v>8</v>
      </c>
      <c r="B6" s="5" t="s">
        <v>10</v>
      </c>
      <c r="C6" s="3" t="s">
        <v>11</v>
      </c>
      <c r="D6" s="3" t="s">
        <v>119</v>
      </c>
      <c r="E6" s="1">
        <v>29333.599999999999</v>
      </c>
      <c r="F6" s="1">
        <v>32896.9</v>
      </c>
      <c r="G6" s="14">
        <f>F6/E6*100</f>
        <v>112.14750320451634</v>
      </c>
      <c r="H6" s="3"/>
    </row>
    <row r="7" spans="1:8" ht="15" x14ac:dyDescent="0.25">
      <c r="A7" s="3"/>
      <c r="B7" s="13" t="s">
        <v>13</v>
      </c>
      <c r="C7" s="13"/>
      <c r="D7" s="13"/>
      <c r="E7" s="13"/>
      <c r="F7" s="13"/>
      <c r="G7" s="13"/>
      <c r="H7" s="13"/>
    </row>
    <row r="8" spans="1:8" ht="75" x14ac:dyDescent="0.25">
      <c r="A8" s="3" t="s">
        <v>12</v>
      </c>
      <c r="B8" s="5" t="s">
        <v>14</v>
      </c>
      <c r="C8" s="3" t="s">
        <v>15</v>
      </c>
      <c r="D8" s="3" t="s">
        <v>119</v>
      </c>
      <c r="E8" s="1">
        <v>105</v>
      </c>
      <c r="F8" s="1">
        <v>422</v>
      </c>
      <c r="G8" s="14">
        <f>F8/E8*100</f>
        <v>401.90476190476193</v>
      </c>
      <c r="H8" s="3"/>
    </row>
    <row r="9" spans="1:8" ht="30.75" customHeight="1" x14ac:dyDescent="0.25">
      <c r="A9" s="3"/>
      <c r="B9" s="13" t="s">
        <v>16</v>
      </c>
      <c r="C9" s="13"/>
      <c r="D9" s="13"/>
      <c r="E9" s="13"/>
      <c r="F9" s="13"/>
      <c r="G9" s="13"/>
      <c r="H9" s="13"/>
    </row>
    <row r="10" spans="1:8" ht="75" x14ac:dyDescent="0.25">
      <c r="A10" s="3" t="s">
        <v>106</v>
      </c>
      <c r="B10" s="5" t="s">
        <v>17</v>
      </c>
      <c r="C10" s="3" t="s">
        <v>15</v>
      </c>
      <c r="D10" s="3" t="s">
        <v>119</v>
      </c>
      <c r="E10" s="2">
        <v>0.28999999999999998</v>
      </c>
      <c r="F10" s="2">
        <v>0.28999999999999998</v>
      </c>
      <c r="G10" s="3">
        <f>F10/E10*100</f>
        <v>100</v>
      </c>
      <c r="H10" s="3"/>
    </row>
    <row r="11" spans="1:8" ht="15" x14ac:dyDescent="0.25">
      <c r="A11" s="15" t="s">
        <v>42</v>
      </c>
      <c r="B11" s="15"/>
      <c r="C11" s="15"/>
      <c r="D11" s="15"/>
      <c r="E11" s="15"/>
      <c r="F11" s="15"/>
      <c r="G11" s="15"/>
      <c r="H11" s="15"/>
    </row>
    <row r="12" spans="1:8" ht="15" x14ac:dyDescent="0.25">
      <c r="A12" s="13" t="s">
        <v>41</v>
      </c>
      <c r="B12" s="13"/>
      <c r="C12" s="13"/>
      <c r="D12" s="13"/>
      <c r="E12" s="13"/>
      <c r="F12" s="13"/>
      <c r="G12" s="13"/>
      <c r="H12" s="13"/>
    </row>
    <row r="13" spans="1:8" ht="45" x14ac:dyDescent="0.25">
      <c r="A13" s="3">
        <v>1</v>
      </c>
      <c r="B13" s="5" t="s">
        <v>43</v>
      </c>
      <c r="C13" s="3" t="s">
        <v>44</v>
      </c>
      <c r="D13" s="3">
        <v>1331.57</v>
      </c>
      <c r="E13" s="1">
        <v>1296.7</v>
      </c>
      <c r="F13" s="1">
        <v>1286.3</v>
      </c>
      <c r="G13" s="2">
        <f t="shared" ref="G13:G28" si="0">F13/E13*100</f>
        <v>99.197964062620485</v>
      </c>
      <c r="H13" s="3"/>
    </row>
    <row r="14" spans="1:8" ht="60" x14ac:dyDescent="0.25">
      <c r="A14" s="4">
        <v>2</v>
      </c>
      <c r="B14" s="5" t="s">
        <v>45</v>
      </c>
      <c r="C14" s="3" t="s">
        <v>15</v>
      </c>
      <c r="D14" s="3">
        <v>6.6</v>
      </c>
      <c r="E14" s="1">
        <v>6.4</v>
      </c>
      <c r="F14" s="1">
        <f t="shared" ref="F14:F15" si="1">E14</f>
        <v>6.4</v>
      </c>
      <c r="G14" s="3">
        <f t="shared" si="0"/>
        <v>100</v>
      </c>
      <c r="H14" s="4"/>
    </row>
    <row r="15" spans="1:8" ht="45" x14ac:dyDescent="0.25">
      <c r="A15" s="4">
        <v>3</v>
      </c>
      <c r="B15" s="5" t="s">
        <v>46</v>
      </c>
      <c r="C15" s="3" t="s">
        <v>47</v>
      </c>
      <c r="D15" s="3">
        <v>135</v>
      </c>
      <c r="E15" s="1">
        <v>98</v>
      </c>
      <c r="F15" s="1">
        <f t="shared" si="1"/>
        <v>98</v>
      </c>
      <c r="G15" s="3">
        <f t="shared" si="0"/>
        <v>100</v>
      </c>
      <c r="H15" s="4"/>
    </row>
    <row r="16" spans="1:8" s="19" customFormat="1" ht="14.25" x14ac:dyDescent="0.2">
      <c r="A16" s="16" t="s">
        <v>48</v>
      </c>
      <c r="B16" s="17"/>
      <c r="C16" s="17"/>
      <c r="D16" s="17"/>
      <c r="E16" s="17"/>
      <c r="F16" s="17"/>
      <c r="G16" s="17"/>
      <c r="H16" s="18"/>
    </row>
    <row r="17" spans="1:8" ht="15" x14ac:dyDescent="0.25">
      <c r="A17" s="13" t="s">
        <v>41</v>
      </c>
      <c r="B17" s="13"/>
      <c r="C17" s="13"/>
      <c r="D17" s="13"/>
      <c r="E17" s="13"/>
      <c r="F17" s="13"/>
      <c r="G17" s="13"/>
      <c r="H17" s="13"/>
    </row>
    <row r="18" spans="1:8" ht="45" x14ac:dyDescent="0.25">
      <c r="A18" s="4">
        <v>1</v>
      </c>
      <c r="B18" s="5" t="s">
        <v>49</v>
      </c>
      <c r="C18" s="3" t="s">
        <v>44</v>
      </c>
      <c r="D18" s="3">
        <v>542</v>
      </c>
      <c r="E18" s="1">
        <v>719.4</v>
      </c>
      <c r="F18" s="1">
        <v>704.7</v>
      </c>
      <c r="G18" s="2">
        <f t="shared" si="0"/>
        <v>97.956630525437873</v>
      </c>
      <c r="H18" s="4"/>
    </row>
    <row r="19" spans="1:8" ht="30" x14ac:dyDescent="0.25">
      <c r="A19" s="4">
        <v>2</v>
      </c>
      <c r="B19" s="5" t="s">
        <v>50</v>
      </c>
      <c r="C19" s="3" t="s">
        <v>51</v>
      </c>
      <c r="D19" s="3">
        <v>190.6</v>
      </c>
      <c r="E19" s="1">
        <v>155</v>
      </c>
      <c r="F19" s="1">
        <f>E19</f>
        <v>155</v>
      </c>
      <c r="G19" s="1">
        <f t="shared" si="0"/>
        <v>100</v>
      </c>
      <c r="H19" s="4"/>
    </row>
    <row r="20" spans="1:8" s="19" customFormat="1" ht="14.25" x14ac:dyDescent="0.2">
      <c r="A20" s="20"/>
      <c r="B20" s="15" t="s">
        <v>52</v>
      </c>
      <c r="C20" s="15"/>
      <c r="D20" s="15"/>
      <c r="E20" s="15"/>
      <c r="F20" s="21"/>
      <c r="G20" s="20"/>
      <c r="H20" s="20"/>
    </row>
    <row r="21" spans="1:8" ht="45" x14ac:dyDescent="0.25">
      <c r="A21" s="4">
        <v>1</v>
      </c>
      <c r="B21" s="5" t="s">
        <v>53</v>
      </c>
      <c r="C21" s="3" t="s">
        <v>44</v>
      </c>
      <c r="D21" s="3">
        <v>125.2</v>
      </c>
      <c r="E21" s="1">
        <v>165.7</v>
      </c>
      <c r="F21" s="1">
        <f>141.6+24.5</f>
        <v>166.1</v>
      </c>
      <c r="G21" s="1">
        <f t="shared" si="0"/>
        <v>100.24140012070006</v>
      </c>
      <c r="H21" s="4"/>
    </row>
    <row r="22" spans="1:8" s="19" customFormat="1" ht="18" customHeight="1" x14ac:dyDescent="0.2">
      <c r="A22" s="16" t="s">
        <v>54</v>
      </c>
      <c r="B22" s="17"/>
      <c r="C22" s="17"/>
      <c r="D22" s="17"/>
      <c r="E22" s="17"/>
      <c r="F22" s="17"/>
      <c r="G22" s="17"/>
      <c r="H22" s="18"/>
    </row>
    <row r="23" spans="1:8" ht="23.25" customHeight="1" x14ac:dyDescent="0.25">
      <c r="A23" s="13" t="s">
        <v>41</v>
      </c>
      <c r="B23" s="13"/>
      <c r="C23" s="13"/>
      <c r="D23" s="13"/>
      <c r="E23" s="13"/>
      <c r="F23" s="13"/>
      <c r="G23" s="13"/>
      <c r="H23" s="13"/>
    </row>
    <row r="24" spans="1:8" ht="60" x14ac:dyDescent="0.25">
      <c r="A24" s="4">
        <v>1</v>
      </c>
      <c r="B24" s="5" t="s">
        <v>55</v>
      </c>
      <c r="C24" s="3" t="s">
        <v>44</v>
      </c>
      <c r="D24" s="3">
        <v>10149.1</v>
      </c>
      <c r="E24" s="1">
        <v>10979.9</v>
      </c>
      <c r="F24" s="1">
        <v>11392.3</v>
      </c>
      <c r="G24" s="1">
        <f t="shared" si="0"/>
        <v>103.75595406151238</v>
      </c>
      <c r="H24" s="4"/>
    </row>
    <row r="25" spans="1:8" ht="30" x14ac:dyDescent="0.25">
      <c r="A25" s="4">
        <v>2</v>
      </c>
      <c r="B25" s="5" t="s">
        <v>56</v>
      </c>
      <c r="C25" s="3" t="s">
        <v>44</v>
      </c>
      <c r="D25" s="3">
        <v>328.2</v>
      </c>
      <c r="E25" s="1">
        <v>356.2</v>
      </c>
      <c r="F25" s="1">
        <v>357.5</v>
      </c>
      <c r="G25" s="1">
        <f t="shared" si="0"/>
        <v>100.36496350364963</v>
      </c>
      <c r="H25" s="4"/>
    </row>
    <row r="26" spans="1:8" ht="41.25" customHeight="1" x14ac:dyDescent="0.25">
      <c r="A26" s="4">
        <v>3</v>
      </c>
      <c r="B26" s="5" t="s">
        <v>57</v>
      </c>
      <c r="C26" s="3" t="s">
        <v>58</v>
      </c>
      <c r="D26" s="3">
        <v>175.5</v>
      </c>
      <c r="E26" s="1">
        <v>183</v>
      </c>
      <c r="F26" s="9">
        <v>181</v>
      </c>
      <c r="G26" s="1">
        <f t="shared" si="0"/>
        <v>98.907103825136616</v>
      </c>
      <c r="H26" s="4"/>
    </row>
    <row r="27" spans="1:8" ht="30" x14ac:dyDescent="0.25">
      <c r="A27" s="4">
        <v>4</v>
      </c>
      <c r="B27" s="5" t="s">
        <v>59</v>
      </c>
      <c r="C27" s="3" t="s">
        <v>11</v>
      </c>
      <c r="D27" s="3">
        <v>103.1</v>
      </c>
      <c r="E27" s="1">
        <v>88</v>
      </c>
      <c r="F27" s="1">
        <v>142.5</v>
      </c>
      <c r="G27" s="1">
        <f t="shared" si="0"/>
        <v>161.93181818181819</v>
      </c>
      <c r="H27" s="4"/>
    </row>
    <row r="28" spans="1:8" ht="60" x14ac:dyDescent="0.25">
      <c r="A28" s="4">
        <v>5</v>
      </c>
      <c r="B28" s="5" t="s">
        <v>60</v>
      </c>
      <c r="C28" s="3" t="s">
        <v>47</v>
      </c>
      <c r="D28" s="3" t="s">
        <v>119</v>
      </c>
      <c r="E28" s="1">
        <v>17179</v>
      </c>
      <c r="F28" s="1">
        <f>26583+2738</f>
        <v>29321</v>
      </c>
      <c r="G28" s="1">
        <f t="shared" si="0"/>
        <v>170.67931777169801</v>
      </c>
      <c r="H28" s="4"/>
    </row>
    <row r="29" spans="1:8" s="19" customFormat="1" ht="24.75" customHeight="1" x14ac:dyDescent="0.2">
      <c r="A29" s="16" t="s">
        <v>125</v>
      </c>
      <c r="B29" s="17"/>
      <c r="C29" s="17"/>
      <c r="D29" s="17"/>
      <c r="E29" s="17"/>
      <c r="F29" s="17"/>
      <c r="G29" s="17"/>
      <c r="H29" s="18"/>
    </row>
    <row r="30" spans="1:8" ht="21.75" customHeight="1" x14ac:dyDescent="0.25">
      <c r="A30" s="13" t="s">
        <v>41</v>
      </c>
      <c r="B30" s="13"/>
      <c r="C30" s="13"/>
      <c r="D30" s="13"/>
      <c r="E30" s="13"/>
      <c r="F30" s="13"/>
      <c r="G30" s="13"/>
      <c r="H30" s="13"/>
    </row>
    <row r="31" spans="1:8" ht="60" x14ac:dyDescent="0.25">
      <c r="A31" s="4" t="s">
        <v>8</v>
      </c>
      <c r="B31" s="5" t="s">
        <v>61</v>
      </c>
      <c r="C31" s="3" t="s">
        <v>62</v>
      </c>
      <c r="D31" s="3">
        <v>385</v>
      </c>
      <c r="E31" s="1">
        <v>385</v>
      </c>
      <c r="F31" s="1">
        <f>E31</f>
        <v>385</v>
      </c>
      <c r="G31" s="4">
        <f>F31/E31*100</f>
        <v>100</v>
      </c>
      <c r="H31" s="4"/>
    </row>
    <row r="32" spans="1:8" ht="60" x14ac:dyDescent="0.25">
      <c r="A32" s="4" t="s">
        <v>12</v>
      </c>
      <c r="B32" s="5" t="s">
        <v>63</v>
      </c>
      <c r="C32" s="3" t="s">
        <v>15</v>
      </c>
      <c r="D32" s="3">
        <v>66.7</v>
      </c>
      <c r="E32" s="1">
        <v>66.8</v>
      </c>
      <c r="F32" s="1">
        <f t="shared" ref="F32:F110" si="2">E32</f>
        <v>66.8</v>
      </c>
      <c r="G32" s="4">
        <f t="shared" ref="G32:G35" si="3">F32/E32*100</f>
        <v>100</v>
      </c>
      <c r="H32" s="4"/>
    </row>
    <row r="33" spans="1:8" ht="30" x14ac:dyDescent="0.25">
      <c r="A33" s="4">
        <v>3</v>
      </c>
      <c r="B33" s="5" t="s">
        <v>64</v>
      </c>
      <c r="C33" s="3" t="s">
        <v>62</v>
      </c>
      <c r="D33" s="3">
        <v>2.87</v>
      </c>
      <c r="E33" s="1">
        <v>2.9</v>
      </c>
      <c r="F33" s="1">
        <f t="shared" si="2"/>
        <v>2.9</v>
      </c>
      <c r="G33" s="4">
        <f t="shared" si="3"/>
        <v>100</v>
      </c>
      <c r="H33" s="4"/>
    </row>
    <row r="34" spans="1:8" ht="60" x14ac:dyDescent="0.25">
      <c r="A34" s="4">
        <v>4</v>
      </c>
      <c r="B34" s="5" t="s">
        <v>65</v>
      </c>
      <c r="C34" s="3" t="s">
        <v>62</v>
      </c>
      <c r="D34" s="3">
        <v>620</v>
      </c>
      <c r="E34" s="1">
        <v>760</v>
      </c>
      <c r="F34" s="1">
        <f t="shared" si="2"/>
        <v>760</v>
      </c>
      <c r="G34" s="4">
        <f t="shared" si="3"/>
        <v>100</v>
      </c>
      <c r="H34" s="4"/>
    </row>
    <row r="35" spans="1:8" ht="60" x14ac:dyDescent="0.25">
      <c r="A35" s="4">
        <v>5</v>
      </c>
      <c r="B35" s="5" t="s">
        <v>66</v>
      </c>
      <c r="C35" s="3" t="s">
        <v>15</v>
      </c>
      <c r="D35" s="3">
        <v>7.2</v>
      </c>
      <c r="E35" s="1">
        <v>7.2</v>
      </c>
      <c r="F35" s="1">
        <f t="shared" si="2"/>
        <v>7.2</v>
      </c>
      <c r="G35" s="4">
        <f t="shared" si="3"/>
        <v>100</v>
      </c>
      <c r="H35" s="4"/>
    </row>
    <row r="36" spans="1:8" s="19" customFormat="1" ht="25.5" customHeight="1" x14ac:dyDescent="0.2">
      <c r="A36" s="16" t="s">
        <v>120</v>
      </c>
      <c r="B36" s="17"/>
      <c r="C36" s="17"/>
      <c r="D36" s="17"/>
      <c r="E36" s="17"/>
      <c r="F36" s="17"/>
      <c r="G36" s="17"/>
      <c r="H36" s="18"/>
    </row>
    <row r="37" spans="1:8" ht="25.5" customHeight="1" x14ac:dyDescent="0.25">
      <c r="A37" s="13" t="s">
        <v>41</v>
      </c>
      <c r="B37" s="13"/>
      <c r="C37" s="13"/>
      <c r="D37" s="13"/>
      <c r="E37" s="13"/>
      <c r="F37" s="13"/>
      <c r="G37" s="13"/>
      <c r="H37" s="13"/>
    </row>
    <row r="38" spans="1:8" ht="30" x14ac:dyDescent="0.25">
      <c r="A38" s="4">
        <v>1</v>
      </c>
      <c r="B38" s="5" t="s">
        <v>67</v>
      </c>
      <c r="C38" s="3" t="s">
        <v>47</v>
      </c>
      <c r="D38" s="3">
        <v>190949</v>
      </c>
      <c r="E38" s="1">
        <v>165700</v>
      </c>
      <c r="F38" s="1">
        <f t="shared" si="2"/>
        <v>165700</v>
      </c>
      <c r="G38" s="4">
        <f>F38/E38*100</f>
        <v>100</v>
      </c>
      <c r="H38" s="4"/>
    </row>
    <row r="39" spans="1:8" ht="30" x14ac:dyDescent="0.25">
      <c r="A39" s="4">
        <v>2</v>
      </c>
      <c r="B39" s="5" t="s">
        <v>68</v>
      </c>
      <c r="C39" s="3" t="s">
        <v>44</v>
      </c>
      <c r="D39" s="3">
        <v>104.5</v>
      </c>
      <c r="E39" s="1">
        <v>103</v>
      </c>
      <c r="F39" s="1">
        <f t="shared" si="2"/>
        <v>103</v>
      </c>
      <c r="G39" s="4">
        <f>F39/E39*100</f>
        <v>100</v>
      </c>
      <c r="H39" s="4"/>
    </row>
    <row r="40" spans="1:8" ht="30" x14ac:dyDescent="0.25">
      <c r="A40" s="4">
        <v>3</v>
      </c>
      <c r="B40" s="5" t="s">
        <v>108</v>
      </c>
      <c r="C40" s="3" t="s">
        <v>62</v>
      </c>
      <c r="D40" s="3">
        <v>42.6</v>
      </c>
      <c r="E40" s="1">
        <v>44</v>
      </c>
      <c r="F40" s="1">
        <v>43</v>
      </c>
      <c r="G40" s="22">
        <f t="shared" ref="G40:G42" si="4">F40/E40*100</f>
        <v>97.727272727272734</v>
      </c>
      <c r="H40" s="4"/>
    </row>
    <row r="41" spans="1:8" ht="75" x14ac:dyDescent="0.25">
      <c r="A41" s="4">
        <v>4</v>
      </c>
      <c r="B41" s="5" t="s">
        <v>69</v>
      </c>
      <c r="C41" s="3" t="s">
        <v>44</v>
      </c>
      <c r="D41" s="3">
        <v>10975</v>
      </c>
      <c r="E41" s="1">
        <v>11584.7</v>
      </c>
      <c r="F41" s="1">
        <v>12007</v>
      </c>
      <c r="G41" s="22">
        <f t="shared" si="4"/>
        <v>103.64532529974879</v>
      </c>
      <c r="H41" s="4"/>
    </row>
    <row r="42" spans="1:8" ht="21.75" customHeight="1" x14ac:dyDescent="0.25">
      <c r="A42" s="4">
        <v>5</v>
      </c>
      <c r="B42" s="5" t="s">
        <v>70</v>
      </c>
      <c r="C42" s="3" t="s">
        <v>62</v>
      </c>
      <c r="D42" s="3">
        <v>8233</v>
      </c>
      <c r="E42" s="1">
        <v>8032</v>
      </c>
      <c r="F42" s="1">
        <v>7926</v>
      </c>
      <c r="G42" s="22">
        <f t="shared" si="4"/>
        <v>98.68027888446214</v>
      </c>
      <c r="H42" s="4"/>
    </row>
    <row r="43" spans="1:8" s="19" customFormat="1" ht="21.75" customHeight="1" x14ac:dyDescent="0.2">
      <c r="A43" s="16" t="s">
        <v>71</v>
      </c>
      <c r="B43" s="17"/>
      <c r="C43" s="17"/>
      <c r="D43" s="17"/>
      <c r="E43" s="17"/>
      <c r="F43" s="17"/>
      <c r="G43" s="17"/>
      <c r="H43" s="18"/>
    </row>
    <row r="44" spans="1:8" ht="23.25" customHeight="1" x14ac:dyDescent="0.25">
      <c r="A44" s="13" t="s">
        <v>41</v>
      </c>
      <c r="B44" s="13"/>
      <c r="C44" s="13"/>
      <c r="D44" s="13"/>
      <c r="E44" s="13"/>
      <c r="F44" s="13"/>
      <c r="G44" s="13"/>
      <c r="H44" s="13"/>
    </row>
    <row r="45" spans="1:8" ht="21.75" customHeight="1" x14ac:dyDescent="0.25">
      <c r="A45" s="4">
        <v>1</v>
      </c>
      <c r="B45" s="5" t="s">
        <v>72</v>
      </c>
      <c r="C45" s="3" t="s">
        <v>47</v>
      </c>
      <c r="D45" s="3">
        <v>22</v>
      </c>
      <c r="E45" s="1">
        <v>1</v>
      </c>
      <c r="F45" s="1">
        <f t="shared" si="2"/>
        <v>1</v>
      </c>
      <c r="G45" s="1">
        <v>100</v>
      </c>
      <c r="H45" s="4"/>
    </row>
    <row r="46" spans="1:8" ht="60" x14ac:dyDescent="0.25">
      <c r="A46" s="4">
        <v>2</v>
      </c>
      <c r="B46" s="5" t="s">
        <v>73</v>
      </c>
      <c r="C46" s="3" t="s">
        <v>47</v>
      </c>
      <c r="D46" s="3">
        <v>45</v>
      </c>
      <c r="E46" s="1">
        <v>5</v>
      </c>
      <c r="F46" s="9">
        <v>35</v>
      </c>
      <c r="G46" s="1">
        <v>100</v>
      </c>
      <c r="H46" s="4"/>
    </row>
    <row r="47" spans="1:8" ht="60" x14ac:dyDescent="0.25">
      <c r="A47" s="4">
        <v>3</v>
      </c>
      <c r="B47" s="5" t="s">
        <v>74</v>
      </c>
      <c r="C47" s="3" t="s">
        <v>47</v>
      </c>
      <c r="D47" s="3">
        <v>698</v>
      </c>
      <c r="E47" s="1">
        <v>744</v>
      </c>
      <c r="F47" s="1">
        <f t="shared" si="2"/>
        <v>744</v>
      </c>
      <c r="G47" s="1">
        <v>100</v>
      </c>
      <c r="H47" s="4"/>
    </row>
    <row r="48" spans="1:8" ht="30" x14ac:dyDescent="0.25">
      <c r="A48" s="4">
        <v>4</v>
      </c>
      <c r="B48" s="5" t="s">
        <v>75</v>
      </c>
      <c r="C48" s="3" t="s">
        <v>47</v>
      </c>
      <c r="D48" s="3">
        <v>40</v>
      </c>
      <c r="E48" s="1">
        <v>40</v>
      </c>
      <c r="F48" s="1">
        <f t="shared" si="2"/>
        <v>40</v>
      </c>
      <c r="G48" s="1">
        <v>100</v>
      </c>
      <c r="H48" s="4"/>
    </row>
    <row r="49" spans="1:8" ht="75" x14ac:dyDescent="0.25">
      <c r="A49" s="4">
        <v>5</v>
      </c>
      <c r="B49" s="5" t="s">
        <v>76</v>
      </c>
      <c r="C49" s="3" t="s">
        <v>47</v>
      </c>
      <c r="D49" s="3">
        <v>139</v>
      </c>
      <c r="E49" s="1">
        <v>120</v>
      </c>
      <c r="F49" s="1">
        <f t="shared" si="2"/>
        <v>120</v>
      </c>
      <c r="G49" s="1">
        <v>100</v>
      </c>
      <c r="H49" s="4"/>
    </row>
    <row r="50" spans="1:8" ht="30" x14ac:dyDescent="0.25">
      <c r="A50" s="4">
        <v>6</v>
      </c>
      <c r="B50" s="5" t="s">
        <v>77</v>
      </c>
      <c r="C50" s="3" t="s">
        <v>47</v>
      </c>
      <c r="D50" s="3">
        <v>8</v>
      </c>
      <c r="E50" s="1">
        <v>8</v>
      </c>
      <c r="F50" s="1">
        <f t="shared" si="2"/>
        <v>8</v>
      </c>
      <c r="G50" s="1">
        <v>100</v>
      </c>
      <c r="H50" s="4"/>
    </row>
    <row r="51" spans="1:8" s="19" customFormat="1" ht="20.25" customHeight="1" x14ac:dyDescent="0.2">
      <c r="A51" s="16" t="s">
        <v>78</v>
      </c>
      <c r="B51" s="17"/>
      <c r="C51" s="17"/>
      <c r="D51" s="17"/>
      <c r="E51" s="17"/>
      <c r="F51" s="17"/>
      <c r="G51" s="17"/>
      <c r="H51" s="18"/>
    </row>
    <row r="52" spans="1:8" ht="20.25" customHeight="1" x14ac:dyDescent="0.25">
      <c r="A52" s="13" t="s">
        <v>41</v>
      </c>
      <c r="B52" s="13"/>
      <c r="C52" s="13"/>
      <c r="D52" s="13"/>
      <c r="E52" s="13"/>
      <c r="F52" s="13"/>
      <c r="G52" s="13"/>
      <c r="H52" s="13"/>
    </row>
    <row r="53" spans="1:8" ht="60" x14ac:dyDescent="0.25">
      <c r="A53" s="4">
        <v>1</v>
      </c>
      <c r="B53" s="5" t="s">
        <v>79</v>
      </c>
      <c r="C53" s="3" t="s">
        <v>15</v>
      </c>
      <c r="D53" s="3">
        <v>98</v>
      </c>
      <c r="E53" s="1">
        <v>98</v>
      </c>
      <c r="F53" s="1">
        <v>98.6</v>
      </c>
      <c r="G53" s="1">
        <v>100</v>
      </c>
      <c r="H53" s="4"/>
    </row>
    <row r="54" spans="1:8" ht="60" x14ac:dyDescent="0.25">
      <c r="A54" s="4">
        <v>2</v>
      </c>
      <c r="B54" s="5" t="s">
        <v>80</v>
      </c>
      <c r="C54" s="3" t="s">
        <v>15</v>
      </c>
      <c r="D54" s="3">
        <v>10</v>
      </c>
      <c r="E54" s="1">
        <v>10</v>
      </c>
      <c r="F54" s="1">
        <v>10</v>
      </c>
      <c r="G54" s="1">
        <v>100</v>
      </c>
      <c r="H54" s="4"/>
    </row>
    <row r="55" spans="1:8" ht="105" x14ac:dyDescent="0.25">
      <c r="A55" s="4">
        <v>3</v>
      </c>
      <c r="B55" s="5" t="s">
        <v>81</v>
      </c>
      <c r="C55" s="3" t="s">
        <v>15</v>
      </c>
      <c r="D55" s="3">
        <v>90</v>
      </c>
      <c r="E55" s="1">
        <v>95</v>
      </c>
      <c r="F55" s="1">
        <v>95</v>
      </c>
      <c r="G55" s="1">
        <v>100</v>
      </c>
      <c r="H55" s="4"/>
    </row>
    <row r="56" spans="1:8" ht="35.25" customHeight="1" x14ac:dyDescent="0.25">
      <c r="A56" s="4">
        <v>4</v>
      </c>
      <c r="B56" s="5" t="s">
        <v>82</v>
      </c>
      <c r="C56" s="3" t="s">
        <v>15</v>
      </c>
      <c r="D56" s="3">
        <v>82</v>
      </c>
      <c r="E56" s="1">
        <v>88</v>
      </c>
      <c r="F56" s="1">
        <v>83</v>
      </c>
      <c r="G56" s="1">
        <v>94.3</v>
      </c>
      <c r="H56" s="4"/>
    </row>
    <row r="57" spans="1:8" s="19" customFormat="1" ht="24.75" customHeight="1" x14ac:dyDescent="0.2">
      <c r="A57" s="16" t="s">
        <v>83</v>
      </c>
      <c r="B57" s="17"/>
      <c r="C57" s="17"/>
      <c r="D57" s="17"/>
      <c r="E57" s="17"/>
      <c r="F57" s="17"/>
      <c r="G57" s="17"/>
      <c r="H57" s="18"/>
    </row>
    <row r="58" spans="1:8" ht="19.5" customHeight="1" x14ac:dyDescent="0.25">
      <c r="A58" s="13" t="s">
        <v>41</v>
      </c>
      <c r="B58" s="13"/>
      <c r="C58" s="13"/>
      <c r="D58" s="13"/>
      <c r="E58" s="13"/>
      <c r="F58" s="13"/>
      <c r="G58" s="13"/>
      <c r="H58" s="13"/>
    </row>
    <row r="59" spans="1:8" ht="75" x14ac:dyDescent="0.25">
      <c r="A59" s="4">
        <v>1</v>
      </c>
      <c r="B59" s="5" t="s">
        <v>84</v>
      </c>
      <c r="C59" s="3" t="s">
        <v>62</v>
      </c>
      <c r="D59" s="3">
        <v>15545</v>
      </c>
      <c r="E59" s="1">
        <v>14740</v>
      </c>
      <c r="F59" s="1">
        <f t="shared" si="2"/>
        <v>14740</v>
      </c>
      <c r="G59" s="3">
        <f t="shared" ref="G59:G60" si="5">F59/E59*100</f>
        <v>100</v>
      </c>
      <c r="H59" s="4"/>
    </row>
    <row r="60" spans="1:8" ht="90" x14ac:dyDescent="0.25">
      <c r="A60" s="4">
        <v>2</v>
      </c>
      <c r="B60" s="5" t="s">
        <v>85</v>
      </c>
      <c r="C60" s="3" t="s">
        <v>15</v>
      </c>
      <c r="D60" s="3">
        <v>34</v>
      </c>
      <c r="E60" s="1">
        <v>35</v>
      </c>
      <c r="F60" s="1">
        <f t="shared" si="2"/>
        <v>35</v>
      </c>
      <c r="G60" s="3">
        <f t="shared" si="5"/>
        <v>100</v>
      </c>
      <c r="H60" s="4"/>
    </row>
    <row r="61" spans="1:8" s="19" customFormat="1" ht="30" customHeight="1" x14ac:dyDescent="0.2">
      <c r="A61" s="16" t="s">
        <v>86</v>
      </c>
      <c r="B61" s="17"/>
      <c r="C61" s="17"/>
      <c r="D61" s="17"/>
      <c r="E61" s="17"/>
      <c r="F61" s="17"/>
      <c r="G61" s="17"/>
      <c r="H61" s="18"/>
    </row>
    <row r="62" spans="1:8" ht="23.25" customHeight="1" x14ac:dyDescent="0.25">
      <c r="A62" s="13" t="s">
        <v>18</v>
      </c>
      <c r="B62" s="13"/>
      <c r="C62" s="13"/>
      <c r="D62" s="13"/>
      <c r="E62" s="13"/>
      <c r="F62" s="13"/>
      <c r="G62" s="13"/>
      <c r="H62" s="13"/>
    </row>
    <row r="63" spans="1:8" ht="25.5" customHeight="1" x14ac:dyDescent="0.25">
      <c r="A63" s="3" t="s">
        <v>8</v>
      </c>
      <c r="B63" s="5" t="s">
        <v>19</v>
      </c>
      <c r="C63" s="3" t="s">
        <v>47</v>
      </c>
      <c r="D63" s="3">
        <v>11</v>
      </c>
      <c r="E63" s="1">
        <v>13</v>
      </c>
      <c r="F63" s="1">
        <v>13</v>
      </c>
      <c r="G63" s="3">
        <f t="shared" ref="G63:G81" si="6">F63/E63*100</f>
        <v>100</v>
      </c>
      <c r="H63" s="3"/>
    </row>
    <row r="64" spans="1:8" ht="60" x14ac:dyDescent="0.25">
      <c r="A64" s="3" t="s">
        <v>12</v>
      </c>
      <c r="B64" s="5" t="s">
        <v>20</v>
      </c>
      <c r="C64" s="3" t="s">
        <v>47</v>
      </c>
      <c r="D64" s="3">
        <v>4</v>
      </c>
      <c r="E64" s="1">
        <v>6</v>
      </c>
      <c r="F64" s="1">
        <v>6</v>
      </c>
      <c r="G64" s="3">
        <f t="shared" si="6"/>
        <v>100</v>
      </c>
      <c r="H64" s="3"/>
    </row>
    <row r="65" spans="1:8" ht="30" x14ac:dyDescent="0.25">
      <c r="A65" s="3" t="s">
        <v>106</v>
      </c>
      <c r="B65" s="5" t="s">
        <v>21</v>
      </c>
      <c r="C65" s="3" t="s">
        <v>47</v>
      </c>
      <c r="D65" s="3">
        <v>8</v>
      </c>
      <c r="E65" s="1">
        <v>10</v>
      </c>
      <c r="F65" s="1">
        <v>10</v>
      </c>
      <c r="G65" s="3">
        <f t="shared" si="6"/>
        <v>100</v>
      </c>
      <c r="H65" s="3"/>
    </row>
    <row r="66" spans="1:8" ht="60" x14ac:dyDescent="0.25">
      <c r="A66" s="3" t="s">
        <v>110</v>
      </c>
      <c r="B66" s="5" t="s">
        <v>22</v>
      </c>
      <c r="C66" s="3" t="s">
        <v>47</v>
      </c>
      <c r="D66" s="3">
        <v>20</v>
      </c>
      <c r="E66" s="1">
        <v>32</v>
      </c>
      <c r="F66" s="1">
        <v>32</v>
      </c>
      <c r="G66" s="3">
        <f t="shared" si="6"/>
        <v>100</v>
      </c>
      <c r="H66" s="3"/>
    </row>
    <row r="67" spans="1:8" ht="30" x14ac:dyDescent="0.25">
      <c r="A67" s="3" t="s">
        <v>111</v>
      </c>
      <c r="B67" s="5" t="s">
        <v>23</v>
      </c>
      <c r="C67" s="3" t="s">
        <v>47</v>
      </c>
      <c r="D67" s="3">
        <v>16</v>
      </c>
      <c r="E67" s="1">
        <v>17</v>
      </c>
      <c r="F67" s="1">
        <v>17</v>
      </c>
      <c r="G67" s="3">
        <f t="shared" si="6"/>
        <v>100</v>
      </c>
      <c r="H67" s="3"/>
    </row>
    <row r="68" spans="1:8" ht="45" x14ac:dyDescent="0.25">
      <c r="A68" s="3" t="s">
        <v>109</v>
      </c>
      <c r="B68" s="5" t="s">
        <v>24</v>
      </c>
      <c r="C68" s="3" t="s">
        <v>47</v>
      </c>
      <c r="D68" s="3">
        <v>1</v>
      </c>
      <c r="E68" s="1">
        <v>1</v>
      </c>
      <c r="F68" s="1">
        <v>1</v>
      </c>
      <c r="G68" s="3">
        <f t="shared" si="6"/>
        <v>100</v>
      </c>
      <c r="H68" s="3"/>
    </row>
    <row r="69" spans="1:8" ht="75" x14ac:dyDescent="0.25">
      <c r="A69" s="3" t="s">
        <v>112</v>
      </c>
      <c r="B69" s="5" t="s">
        <v>25</v>
      </c>
      <c r="C69" s="3" t="s">
        <v>47</v>
      </c>
      <c r="D69" s="3">
        <v>28</v>
      </c>
      <c r="E69" s="1">
        <v>28</v>
      </c>
      <c r="F69" s="1">
        <v>28</v>
      </c>
      <c r="G69" s="3">
        <f t="shared" si="6"/>
        <v>100</v>
      </c>
      <c r="H69" s="3"/>
    </row>
    <row r="70" spans="1:8" ht="60" x14ac:dyDescent="0.25">
      <c r="A70" s="3" t="s">
        <v>113</v>
      </c>
      <c r="B70" s="5" t="s">
        <v>26</v>
      </c>
      <c r="C70" s="3" t="s">
        <v>47</v>
      </c>
      <c r="D70" s="3">
        <v>1</v>
      </c>
      <c r="E70" s="1">
        <v>6</v>
      </c>
      <c r="F70" s="1">
        <v>6</v>
      </c>
      <c r="G70" s="3">
        <f t="shared" si="6"/>
        <v>100</v>
      </c>
      <c r="H70" s="3"/>
    </row>
    <row r="71" spans="1:8" ht="45" x14ac:dyDescent="0.25">
      <c r="A71" s="3" t="s">
        <v>114</v>
      </c>
      <c r="B71" s="5" t="s">
        <v>27</v>
      </c>
      <c r="C71" s="3" t="s">
        <v>47</v>
      </c>
      <c r="D71" s="3">
        <v>2</v>
      </c>
      <c r="E71" s="1">
        <v>9</v>
      </c>
      <c r="F71" s="1">
        <v>9</v>
      </c>
      <c r="G71" s="3">
        <f t="shared" si="6"/>
        <v>100</v>
      </c>
      <c r="H71" s="3"/>
    </row>
    <row r="72" spans="1:8" ht="60" x14ac:dyDescent="0.25">
      <c r="A72" s="3" t="s">
        <v>115</v>
      </c>
      <c r="B72" s="5" t="s">
        <v>28</v>
      </c>
      <c r="C72" s="3" t="s">
        <v>15</v>
      </c>
      <c r="D72" s="3" t="s">
        <v>119</v>
      </c>
      <c r="E72" s="1">
        <v>96.2</v>
      </c>
      <c r="F72" s="1">
        <v>96.2</v>
      </c>
      <c r="G72" s="3">
        <f t="shared" si="6"/>
        <v>100</v>
      </c>
      <c r="H72" s="3"/>
    </row>
    <row r="73" spans="1:8" ht="108" customHeight="1" x14ac:dyDescent="0.25">
      <c r="A73" s="3" t="s">
        <v>116</v>
      </c>
      <c r="B73" s="5" t="s">
        <v>29</v>
      </c>
      <c r="C73" s="3" t="s">
        <v>47</v>
      </c>
      <c r="D73" s="3" t="s">
        <v>119</v>
      </c>
      <c r="E73" s="1">
        <v>12</v>
      </c>
      <c r="F73" s="1">
        <v>12</v>
      </c>
      <c r="G73" s="3">
        <f t="shared" si="6"/>
        <v>100</v>
      </c>
      <c r="H73" s="3"/>
    </row>
    <row r="74" spans="1:8" ht="45" x14ac:dyDescent="0.25">
      <c r="A74" s="3" t="s">
        <v>117</v>
      </c>
      <c r="B74" s="5" t="s">
        <v>30</v>
      </c>
      <c r="C74" s="3" t="s">
        <v>47</v>
      </c>
      <c r="D74" s="3" t="s">
        <v>119</v>
      </c>
      <c r="E74" s="1">
        <v>1</v>
      </c>
      <c r="F74" s="1">
        <v>1</v>
      </c>
      <c r="G74" s="3">
        <f t="shared" si="6"/>
        <v>100</v>
      </c>
      <c r="H74" s="3"/>
    </row>
    <row r="75" spans="1:8" ht="30" x14ac:dyDescent="0.25">
      <c r="A75" s="3" t="s">
        <v>118</v>
      </c>
      <c r="B75" s="5" t="s">
        <v>31</v>
      </c>
      <c r="C75" s="3" t="s">
        <v>47</v>
      </c>
      <c r="D75" s="3" t="s">
        <v>119</v>
      </c>
      <c r="E75" s="1">
        <v>1</v>
      </c>
      <c r="F75" s="1">
        <v>1</v>
      </c>
      <c r="G75" s="3">
        <f t="shared" si="6"/>
        <v>100</v>
      </c>
      <c r="H75" s="3"/>
    </row>
    <row r="76" spans="1:8" ht="24.75" customHeight="1" x14ac:dyDescent="0.25">
      <c r="A76" s="13" t="s">
        <v>41</v>
      </c>
      <c r="B76" s="13"/>
      <c r="C76" s="13"/>
      <c r="D76" s="13"/>
      <c r="E76" s="13"/>
      <c r="F76" s="13"/>
      <c r="G76" s="13"/>
      <c r="H76" s="13"/>
    </row>
    <row r="77" spans="1:8" ht="45" x14ac:dyDescent="0.25">
      <c r="A77" s="4">
        <v>1</v>
      </c>
      <c r="B77" s="5" t="s">
        <v>87</v>
      </c>
      <c r="C77" s="3" t="s">
        <v>47</v>
      </c>
      <c r="D77" s="3">
        <v>62</v>
      </c>
      <c r="E77" s="1">
        <v>12</v>
      </c>
      <c r="F77" s="1">
        <f t="shared" si="2"/>
        <v>12</v>
      </c>
      <c r="G77" s="3">
        <f t="shared" si="6"/>
        <v>100</v>
      </c>
      <c r="H77" s="4"/>
    </row>
    <row r="78" spans="1:8" ht="60" x14ac:dyDescent="0.25">
      <c r="A78" s="4">
        <v>2</v>
      </c>
      <c r="B78" s="5" t="s">
        <v>88</v>
      </c>
      <c r="C78" s="3" t="s">
        <v>15</v>
      </c>
      <c r="D78" s="3">
        <v>100</v>
      </c>
      <c r="E78" s="1">
        <v>100</v>
      </c>
      <c r="F78" s="1">
        <f t="shared" si="2"/>
        <v>100</v>
      </c>
      <c r="G78" s="3">
        <f t="shared" si="6"/>
        <v>100</v>
      </c>
      <c r="H78" s="4"/>
    </row>
    <row r="79" spans="1:8" ht="48.75" customHeight="1" x14ac:dyDescent="0.25">
      <c r="A79" s="4">
        <v>3</v>
      </c>
      <c r="B79" s="5" t="s">
        <v>89</v>
      </c>
      <c r="C79" s="3" t="s">
        <v>15</v>
      </c>
      <c r="D79" s="3">
        <v>36</v>
      </c>
      <c r="E79" s="1">
        <v>65</v>
      </c>
      <c r="F79" s="1">
        <v>52.2</v>
      </c>
      <c r="G79" s="1">
        <f t="shared" si="6"/>
        <v>80.307692307692307</v>
      </c>
      <c r="H79" s="3" t="s">
        <v>121</v>
      </c>
    </row>
    <row r="80" spans="1:8" ht="109.5" customHeight="1" x14ac:dyDescent="0.25">
      <c r="A80" s="4">
        <v>4</v>
      </c>
      <c r="B80" s="5" t="s">
        <v>90</v>
      </c>
      <c r="C80" s="3" t="s">
        <v>47</v>
      </c>
      <c r="D80" s="3" t="s">
        <v>119</v>
      </c>
      <c r="E80" s="1">
        <v>12</v>
      </c>
      <c r="F80" s="1">
        <f t="shared" si="2"/>
        <v>12</v>
      </c>
      <c r="G80" s="3">
        <f t="shared" si="6"/>
        <v>100</v>
      </c>
      <c r="H80" s="4"/>
    </row>
    <row r="81" spans="1:8" ht="40.5" customHeight="1" x14ac:dyDescent="0.25">
      <c r="A81" s="4">
        <v>5</v>
      </c>
      <c r="B81" s="5" t="s">
        <v>123</v>
      </c>
      <c r="C81" s="3" t="s">
        <v>47</v>
      </c>
      <c r="D81" s="3" t="s">
        <v>119</v>
      </c>
      <c r="E81" s="1">
        <v>1</v>
      </c>
      <c r="F81" s="1">
        <v>0</v>
      </c>
      <c r="G81" s="3">
        <f t="shared" si="6"/>
        <v>0</v>
      </c>
      <c r="H81" s="3" t="s">
        <v>124</v>
      </c>
    </row>
    <row r="82" spans="1:8" ht="50.25" customHeight="1" x14ac:dyDescent="0.25">
      <c r="A82" s="4">
        <v>6</v>
      </c>
      <c r="B82" s="5" t="s">
        <v>28</v>
      </c>
      <c r="C82" s="3" t="s">
        <v>15</v>
      </c>
      <c r="D82" s="3" t="s">
        <v>119</v>
      </c>
      <c r="E82" s="1">
        <v>96.2</v>
      </c>
      <c r="F82" s="1">
        <v>96.2</v>
      </c>
      <c r="G82" s="3">
        <f t="shared" ref="G82" si="7">F82/E82*100</f>
        <v>100</v>
      </c>
      <c r="H82" s="3"/>
    </row>
    <row r="83" spans="1:8" s="19" customFormat="1" ht="14.25" x14ac:dyDescent="0.2">
      <c r="A83" s="16" t="s">
        <v>32</v>
      </c>
      <c r="B83" s="17"/>
      <c r="C83" s="17"/>
      <c r="D83" s="17"/>
      <c r="E83" s="17"/>
      <c r="F83" s="17"/>
      <c r="G83" s="17"/>
      <c r="H83" s="18"/>
    </row>
    <row r="84" spans="1:8" ht="15" x14ac:dyDescent="0.25">
      <c r="A84" s="13" t="s">
        <v>18</v>
      </c>
      <c r="B84" s="13"/>
      <c r="C84" s="13"/>
      <c r="D84" s="13"/>
      <c r="E84" s="13"/>
      <c r="F84" s="13"/>
      <c r="G84" s="13"/>
      <c r="H84" s="13"/>
    </row>
    <row r="85" spans="1:8" ht="79.5" customHeight="1" x14ac:dyDescent="0.25">
      <c r="A85" s="6">
        <v>1</v>
      </c>
      <c r="B85" s="5" t="s">
        <v>33</v>
      </c>
      <c r="C85" s="3" t="s">
        <v>44</v>
      </c>
      <c r="D85" s="3">
        <v>2.31</v>
      </c>
      <c r="E85" s="2">
        <v>3.12</v>
      </c>
      <c r="F85" s="2">
        <v>3.12</v>
      </c>
      <c r="G85" s="3">
        <f t="shared" ref="G85:G92" si="8">F85/E85*100</f>
        <v>100</v>
      </c>
      <c r="H85" s="3"/>
    </row>
    <row r="86" spans="1:8" ht="45" x14ac:dyDescent="0.25">
      <c r="A86" s="3">
        <v>2</v>
      </c>
      <c r="B86" s="5" t="s">
        <v>34</v>
      </c>
      <c r="C86" s="3" t="s">
        <v>47</v>
      </c>
      <c r="D86" s="3">
        <v>5</v>
      </c>
      <c r="E86" s="1">
        <v>6</v>
      </c>
      <c r="F86" s="1">
        <f t="shared" ref="F86:F92" si="9">E86</f>
        <v>6</v>
      </c>
      <c r="G86" s="3">
        <f t="shared" si="8"/>
        <v>100</v>
      </c>
      <c r="H86" s="3"/>
    </row>
    <row r="87" spans="1:8" ht="135" x14ac:dyDescent="0.25">
      <c r="A87" s="3">
        <v>3</v>
      </c>
      <c r="B87" s="5" t="s">
        <v>35</v>
      </c>
      <c r="C87" s="3" t="s">
        <v>47</v>
      </c>
      <c r="D87" s="3">
        <v>3</v>
      </c>
      <c r="E87" s="1">
        <v>3</v>
      </c>
      <c r="F87" s="1">
        <f t="shared" si="9"/>
        <v>3</v>
      </c>
      <c r="G87" s="3">
        <f t="shared" si="8"/>
        <v>100</v>
      </c>
      <c r="H87" s="3"/>
    </row>
    <row r="88" spans="1:8" ht="45" x14ac:dyDescent="0.25">
      <c r="A88" s="3">
        <v>4</v>
      </c>
      <c r="B88" s="5" t="s">
        <v>36</v>
      </c>
      <c r="C88" s="3" t="s">
        <v>62</v>
      </c>
      <c r="D88" s="3">
        <v>5393</v>
      </c>
      <c r="E88" s="1">
        <v>9005</v>
      </c>
      <c r="F88" s="1">
        <v>9804</v>
      </c>
      <c r="G88" s="1">
        <f t="shared" si="8"/>
        <v>108.87284841754581</v>
      </c>
      <c r="H88" s="3"/>
    </row>
    <row r="89" spans="1:8" ht="150" x14ac:dyDescent="0.25">
      <c r="A89" s="3">
        <v>5</v>
      </c>
      <c r="B89" s="5" t="s">
        <v>37</v>
      </c>
      <c r="C89" s="3" t="s">
        <v>47</v>
      </c>
      <c r="D89" s="3">
        <v>3</v>
      </c>
      <c r="E89" s="1">
        <v>3</v>
      </c>
      <c r="F89" s="1">
        <f t="shared" si="9"/>
        <v>3</v>
      </c>
      <c r="G89" s="3">
        <f t="shared" si="8"/>
        <v>100</v>
      </c>
      <c r="H89" s="3"/>
    </row>
    <row r="90" spans="1:8" ht="75" x14ac:dyDescent="0.25">
      <c r="A90" s="3">
        <v>6</v>
      </c>
      <c r="B90" s="5" t="s">
        <v>38</v>
      </c>
      <c r="C90" s="3" t="s">
        <v>47</v>
      </c>
      <c r="D90" s="3">
        <v>1</v>
      </c>
      <c r="E90" s="1">
        <v>1</v>
      </c>
      <c r="F90" s="1">
        <f t="shared" si="9"/>
        <v>1</v>
      </c>
      <c r="G90" s="3">
        <f t="shared" si="8"/>
        <v>100</v>
      </c>
      <c r="H90" s="3"/>
    </row>
    <row r="91" spans="1:8" ht="30" x14ac:dyDescent="0.25">
      <c r="A91" s="3">
        <v>7</v>
      </c>
      <c r="B91" s="5" t="s">
        <v>39</v>
      </c>
      <c r="C91" s="3" t="s">
        <v>47</v>
      </c>
      <c r="D91" s="3">
        <v>23</v>
      </c>
      <c r="E91" s="1">
        <v>21</v>
      </c>
      <c r="F91" s="1">
        <f t="shared" si="9"/>
        <v>21</v>
      </c>
      <c r="G91" s="3">
        <f t="shared" si="8"/>
        <v>100</v>
      </c>
      <c r="H91" s="3"/>
    </row>
    <row r="92" spans="1:8" ht="30" x14ac:dyDescent="0.25">
      <c r="A92" s="3">
        <v>8</v>
      </c>
      <c r="B92" s="5" t="s">
        <v>40</v>
      </c>
      <c r="C92" s="3" t="s">
        <v>62</v>
      </c>
      <c r="D92" s="3">
        <v>17</v>
      </c>
      <c r="E92" s="1">
        <v>17</v>
      </c>
      <c r="F92" s="1">
        <f t="shared" si="9"/>
        <v>17</v>
      </c>
      <c r="G92" s="3">
        <f t="shared" si="8"/>
        <v>100</v>
      </c>
      <c r="H92" s="3"/>
    </row>
    <row r="93" spans="1:8" ht="21.75" customHeight="1" x14ac:dyDescent="0.25">
      <c r="A93" s="13" t="s">
        <v>41</v>
      </c>
      <c r="B93" s="13"/>
      <c r="C93" s="13"/>
      <c r="D93" s="13"/>
      <c r="E93" s="13"/>
      <c r="F93" s="13"/>
      <c r="G93" s="13"/>
      <c r="H93" s="13"/>
    </row>
    <row r="94" spans="1:8" ht="90" x14ac:dyDescent="0.25">
      <c r="A94" s="4">
        <v>1</v>
      </c>
      <c r="B94" s="5" t="s">
        <v>91</v>
      </c>
      <c r="C94" s="3" t="s">
        <v>47</v>
      </c>
      <c r="D94" s="3">
        <v>163</v>
      </c>
      <c r="E94" s="1">
        <v>164</v>
      </c>
      <c r="F94" s="1">
        <v>163</v>
      </c>
      <c r="G94" s="4">
        <f>F94/E94*100</f>
        <v>99.390243902439025</v>
      </c>
      <c r="H94" s="4"/>
    </row>
    <row r="95" spans="1:8" ht="45" x14ac:dyDescent="0.25">
      <c r="A95" s="4">
        <v>2</v>
      </c>
      <c r="B95" s="5" t="s">
        <v>92</v>
      </c>
      <c r="C95" s="3" t="s">
        <v>47</v>
      </c>
      <c r="D95" s="3">
        <v>176</v>
      </c>
      <c r="E95" s="1">
        <v>176</v>
      </c>
      <c r="F95" s="1">
        <f t="shared" si="2"/>
        <v>176</v>
      </c>
      <c r="G95" s="4">
        <f t="shared" ref="G95:G99" si="10">F95/E95*100</f>
        <v>100</v>
      </c>
      <c r="H95" s="4"/>
    </row>
    <row r="96" spans="1:8" ht="45" x14ac:dyDescent="0.25">
      <c r="A96" s="4">
        <v>3</v>
      </c>
      <c r="B96" s="5" t="s">
        <v>93</v>
      </c>
      <c r="C96" s="3" t="s">
        <v>47</v>
      </c>
      <c r="D96" s="3">
        <v>25</v>
      </c>
      <c r="E96" s="1">
        <v>26</v>
      </c>
      <c r="F96" s="1">
        <f t="shared" si="2"/>
        <v>26</v>
      </c>
      <c r="G96" s="4">
        <f t="shared" si="10"/>
        <v>100</v>
      </c>
      <c r="H96" s="4"/>
    </row>
    <row r="97" spans="1:8" ht="60" x14ac:dyDescent="0.25">
      <c r="A97" s="4">
        <v>4</v>
      </c>
      <c r="B97" s="5" t="s">
        <v>94</v>
      </c>
      <c r="C97" s="3" t="s">
        <v>62</v>
      </c>
      <c r="D97" s="3">
        <v>1350</v>
      </c>
      <c r="E97" s="1">
        <v>1350</v>
      </c>
      <c r="F97" s="1">
        <f t="shared" si="2"/>
        <v>1350</v>
      </c>
      <c r="G97" s="4">
        <f t="shared" si="10"/>
        <v>100</v>
      </c>
      <c r="H97" s="4"/>
    </row>
    <row r="98" spans="1:8" ht="45" x14ac:dyDescent="0.25">
      <c r="A98" s="4">
        <v>5</v>
      </c>
      <c r="B98" s="5" t="s">
        <v>34</v>
      </c>
      <c r="C98" s="3" t="s">
        <v>47</v>
      </c>
      <c r="D98" s="3">
        <v>5</v>
      </c>
      <c r="E98" s="1">
        <v>6</v>
      </c>
      <c r="F98" s="1">
        <f t="shared" si="2"/>
        <v>6</v>
      </c>
      <c r="G98" s="3">
        <f t="shared" si="10"/>
        <v>100</v>
      </c>
      <c r="H98" s="3"/>
    </row>
    <row r="99" spans="1:8" ht="123" customHeight="1" x14ac:dyDescent="0.25">
      <c r="A99" s="4">
        <v>6</v>
      </c>
      <c r="B99" s="5" t="s">
        <v>35</v>
      </c>
      <c r="C99" s="3" t="s">
        <v>47</v>
      </c>
      <c r="D99" s="3">
        <v>3</v>
      </c>
      <c r="E99" s="1">
        <v>3</v>
      </c>
      <c r="F99" s="1">
        <f t="shared" si="2"/>
        <v>3</v>
      </c>
      <c r="G99" s="3">
        <f t="shared" si="10"/>
        <v>100</v>
      </c>
      <c r="H99" s="3"/>
    </row>
    <row r="100" spans="1:8" s="19" customFormat="1" ht="23.25" customHeight="1" x14ac:dyDescent="0.2">
      <c r="A100" s="16" t="s">
        <v>95</v>
      </c>
      <c r="B100" s="17"/>
      <c r="C100" s="17"/>
      <c r="D100" s="17"/>
      <c r="E100" s="17"/>
      <c r="F100" s="17"/>
      <c r="G100" s="17"/>
      <c r="H100" s="18"/>
    </row>
    <row r="101" spans="1:8" ht="23.25" customHeight="1" x14ac:dyDescent="0.25">
      <c r="A101" s="13" t="s">
        <v>41</v>
      </c>
      <c r="B101" s="13"/>
      <c r="C101" s="13"/>
      <c r="D101" s="13"/>
      <c r="E101" s="13"/>
      <c r="F101" s="13"/>
      <c r="G101" s="13"/>
      <c r="H101" s="13"/>
    </row>
    <row r="102" spans="1:8" ht="75" x14ac:dyDescent="0.25">
      <c r="A102" s="4">
        <v>1</v>
      </c>
      <c r="B102" s="5" t="s">
        <v>96</v>
      </c>
      <c r="C102" s="3" t="s">
        <v>47</v>
      </c>
      <c r="D102" s="3">
        <v>25</v>
      </c>
      <c r="E102" s="1">
        <v>25</v>
      </c>
      <c r="F102" s="1">
        <f t="shared" si="2"/>
        <v>25</v>
      </c>
      <c r="G102" s="4">
        <f>F102/E102*100</f>
        <v>100</v>
      </c>
      <c r="H102" s="4"/>
    </row>
    <row r="103" spans="1:8" s="19" customFormat="1" ht="14.25" x14ac:dyDescent="0.2">
      <c r="A103" s="16" t="s">
        <v>97</v>
      </c>
      <c r="B103" s="17"/>
      <c r="C103" s="17"/>
      <c r="D103" s="17"/>
      <c r="E103" s="17"/>
      <c r="F103" s="17"/>
      <c r="G103" s="17"/>
      <c r="H103" s="18"/>
    </row>
    <row r="104" spans="1:8" ht="21.75" customHeight="1" x14ac:dyDescent="0.25">
      <c r="A104" s="13" t="s">
        <v>41</v>
      </c>
      <c r="B104" s="13"/>
      <c r="C104" s="13"/>
      <c r="D104" s="13"/>
      <c r="E104" s="13"/>
      <c r="F104" s="13"/>
      <c r="G104" s="13"/>
      <c r="H104" s="13"/>
    </row>
    <row r="105" spans="1:8" ht="60" x14ac:dyDescent="0.25">
      <c r="A105" s="23">
        <v>1</v>
      </c>
      <c r="B105" s="5" t="s">
        <v>98</v>
      </c>
      <c r="C105" s="3" t="s">
        <v>15</v>
      </c>
      <c r="D105" s="3">
        <v>82</v>
      </c>
      <c r="E105" s="1">
        <v>67</v>
      </c>
      <c r="F105" s="1">
        <v>86</v>
      </c>
      <c r="G105" s="22">
        <f>F105/E105*100</f>
        <v>128.35820895522389</v>
      </c>
      <c r="H105" s="4"/>
    </row>
    <row r="106" spans="1:8" ht="60" x14ac:dyDescent="0.25">
      <c r="A106" s="23">
        <v>2</v>
      </c>
      <c r="B106" s="5" t="s">
        <v>99</v>
      </c>
      <c r="C106" s="3" t="s">
        <v>15</v>
      </c>
      <c r="D106" s="3">
        <v>75</v>
      </c>
      <c r="E106" s="1">
        <v>60</v>
      </c>
      <c r="F106" s="1">
        <v>82</v>
      </c>
      <c r="G106" s="22">
        <f t="shared" ref="G106:G111" si="11">F106/E106*100</f>
        <v>136.66666666666666</v>
      </c>
      <c r="H106" s="4"/>
    </row>
    <row r="107" spans="1:8" ht="30" customHeight="1" x14ac:dyDescent="0.25">
      <c r="A107" s="23">
        <v>3</v>
      </c>
      <c r="B107" s="5" t="s">
        <v>100</v>
      </c>
      <c r="C107" s="3" t="s">
        <v>47</v>
      </c>
      <c r="D107" s="3" t="s">
        <v>119</v>
      </c>
      <c r="E107" s="1">
        <v>8</v>
      </c>
      <c r="F107" s="1">
        <f>E107</f>
        <v>8</v>
      </c>
      <c r="G107" s="4">
        <f t="shared" si="11"/>
        <v>100</v>
      </c>
      <c r="H107" s="4"/>
    </row>
    <row r="108" spans="1:8" ht="45" x14ac:dyDescent="0.25">
      <c r="A108" s="23">
        <v>5</v>
      </c>
      <c r="B108" s="5" t="s">
        <v>101</v>
      </c>
      <c r="C108" s="3" t="s">
        <v>62</v>
      </c>
      <c r="D108" s="3">
        <v>1220</v>
      </c>
      <c r="E108" s="1">
        <v>1230</v>
      </c>
      <c r="F108" s="1">
        <f t="shared" si="2"/>
        <v>1230</v>
      </c>
      <c r="G108" s="4">
        <f t="shared" si="11"/>
        <v>100</v>
      </c>
      <c r="H108" s="4"/>
    </row>
    <row r="109" spans="1:8" ht="45" x14ac:dyDescent="0.25">
      <c r="A109" s="23">
        <v>6</v>
      </c>
      <c r="B109" s="5" t="s">
        <v>102</v>
      </c>
      <c r="C109" s="3" t="s">
        <v>62</v>
      </c>
      <c r="D109" s="3">
        <v>1100</v>
      </c>
      <c r="E109" s="1">
        <v>1200</v>
      </c>
      <c r="F109" s="1">
        <f t="shared" si="2"/>
        <v>1200</v>
      </c>
      <c r="G109" s="4">
        <f t="shared" si="11"/>
        <v>100</v>
      </c>
      <c r="H109" s="4"/>
    </row>
    <row r="110" spans="1:8" ht="63.75" customHeight="1" x14ac:dyDescent="0.25">
      <c r="A110" s="23">
        <v>7</v>
      </c>
      <c r="B110" s="5" t="s">
        <v>103</v>
      </c>
      <c r="C110" s="3" t="s">
        <v>62</v>
      </c>
      <c r="D110" s="3">
        <v>89000</v>
      </c>
      <c r="E110" s="1">
        <v>89000</v>
      </c>
      <c r="F110" s="1">
        <f t="shared" si="2"/>
        <v>89000</v>
      </c>
      <c r="G110" s="4">
        <f t="shared" si="11"/>
        <v>100</v>
      </c>
      <c r="H110" s="4"/>
    </row>
    <row r="111" spans="1:8" ht="66" customHeight="1" x14ac:dyDescent="0.25">
      <c r="A111" s="23">
        <v>8</v>
      </c>
      <c r="B111" s="5" t="s">
        <v>104</v>
      </c>
      <c r="C111" s="3" t="s">
        <v>47</v>
      </c>
      <c r="D111" s="3">
        <v>0</v>
      </c>
      <c r="E111" s="1">
        <v>1</v>
      </c>
      <c r="F111" s="1">
        <v>0</v>
      </c>
      <c r="G111" s="4">
        <f t="shared" si="11"/>
        <v>0</v>
      </c>
      <c r="H111" s="4"/>
    </row>
    <row r="113" spans="3:8" ht="15" x14ac:dyDescent="0.25">
      <c r="C113" s="10"/>
      <c r="D113" s="10"/>
      <c r="E113" s="10"/>
      <c r="F113" s="10"/>
      <c r="G113" s="10"/>
      <c r="H113" s="10"/>
    </row>
    <row r="114" spans="3:8" ht="15" x14ac:dyDescent="0.25">
      <c r="C114" s="10"/>
      <c r="D114" s="10"/>
      <c r="E114" s="10"/>
      <c r="F114" s="10"/>
      <c r="G114" s="10"/>
      <c r="H114" s="10"/>
    </row>
    <row r="115" spans="3:8" ht="15" x14ac:dyDescent="0.25">
      <c r="C115" s="10"/>
      <c r="D115" s="10"/>
      <c r="E115" s="10"/>
      <c r="F115" s="10"/>
      <c r="G115" s="10"/>
      <c r="H115" s="10"/>
    </row>
    <row r="116" spans="3:8" ht="15" x14ac:dyDescent="0.25">
      <c r="C116" s="10"/>
      <c r="D116" s="10"/>
      <c r="E116" s="10"/>
      <c r="F116" s="10"/>
      <c r="G116" s="10"/>
      <c r="H116" s="10"/>
    </row>
    <row r="117" spans="3:8" ht="15" x14ac:dyDescent="0.25">
      <c r="C117" s="10"/>
      <c r="D117" s="10"/>
      <c r="E117" s="10"/>
      <c r="F117" s="10"/>
      <c r="G117" s="10"/>
      <c r="H117" s="10"/>
    </row>
    <row r="118" spans="3:8" ht="15" x14ac:dyDescent="0.25">
      <c r="C118" s="10"/>
      <c r="D118" s="10"/>
      <c r="E118" s="10"/>
      <c r="F118" s="10"/>
      <c r="G118" s="10"/>
      <c r="H118" s="10"/>
    </row>
    <row r="119" spans="3:8" ht="15" x14ac:dyDescent="0.25">
      <c r="C119" s="10"/>
      <c r="D119" s="10"/>
      <c r="E119" s="10"/>
      <c r="F119" s="10"/>
      <c r="G119" s="10"/>
      <c r="H119" s="10"/>
    </row>
    <row r="120" spans="3:8" ht="15" x14ac:dyDescent="0.25">
      <c r="C120" s="10"/>
      <c r="D120" s="10"/>
      <c r="E120" s="10"/>
      <c r="F120" s="10"/>
      <c r="G120" s="10"/>
      <c r="H120" s="10"/>
    </row>
    <row r="121" spans="3:8" ht="15" x14ac:dyDescent="0.25">
      <c r="C121" s="10"/>
      <c r="D121" s="10"/>
      <c r="E121" s="10"/>
      <c r="F121" s="10"/>
      <c r="G121" s="10"/>
      <c r="H121" s="10"/>
    </row>
    <row r="122" spans="3:8" ht="15" x14ac:dyDescent="0.25">
      <c r="C122" s="10"/>
      <c r="D122" s="10"/>
      <c r="E122" s="10"/>
      <c r="F122" s="10"/>
      <c r="G122" s="10"/>
      <c r="H122" s="10"/>
    </row>
    <row r="123" spans="3:8" ht="15" x14ac:dyDescent="0.25">
      <c r="C123" s="10"/>
      <c r="D123" s="10"/>
      <c r="E123" s="10"/>
      <c r="F123" s="10"/>
      <c r="G123" s="10"/>
      <c r="H123" s="10"/>
    </row>
    <row r="124" spans="3:8" ht="15" x14ac:dyDescent="0.25">
      <c r="C124" s="10"/>
      <c r="D124" s="10"/>
      <c r="E124" s="10"/>
      <c r="F124" s="10"/>
      <c r="G124" s="10"/>
      <c r="H124" s="10"/>
    </row>
    <row r="125" spans="3:8" ht="15" x14ac:dyDescent="0.25">
      <c r="C125" s="10"/>
      <c r="D125" s="10"/>
      <c r="E125" s="10"/>
      <c r="F125" s="10"/>
      <c r="G125" s="10"/>
      <c r="H125" s="10"/>
    </row>
    <row r="126" spans="3:8" ht="15" x14ac:dyDescent="0.25">
      <c r="C126" s="10"/>
      <c r="D126" s="10"/>
      <c r="E126" s="10"/>
      <c r="F126" s="10"/>
      <c r="G126" s="10"/>
      <c r="H126" s="10"/>
    </row>
  </sheetData>
  <mergeCells count="37">
    <mergeCell ref="A104:H104"/>
    <mergeCell ref="A1:H1"/>
    <mergeCell ref="A29:H29"/>
    <mergeCell ref="A16:H16"/>
    <mergeCell ref="A22:H22"/>
    <mergeCell ref="A43:H43"/>
    <mergeCell ref="A51:H51"/>
    <mergeCell ref="A57:H57"/>
    <mergeCell ref="A62:H62"/>
    <mergeCell ref="A61:H61"/>
    <mergeCell ref="A100:H100"/>
    <mergeCell ref="A84:H84"/>
    <mergeCell ref="A83:H83"/>
    <mergeCell ref="A103:H103"/>
    <mergeCell ref="A36:H36"/>
    <mergeCell ref="A37:H37"/>
    <mergeCell ref="A12:H12"/>
    <mergeCell ref="B20:E20"/>
    <mergeCell ref="A17:H17"/>
    <mergeCell ref="A23:H23"/>
    <mergeCell ref="A30:H30"/>
    <mergeCell ref="A93:H93"/>
    <mergeCell ref="A101:H101"/>
    <mergeCell ref="A2:A3"/>
    <mergeCell ref="B2:B3"/>
    <mergeCell ref="C2:C3"/>
    <mergeCell ref="D2:G2"/>
    <mergeCell ref="H2:H3"/>
    <mergeCell ref="A44:H44"/>
    <mergeCell ref="A52:H52"/>
    <mergeCell ref="A58:H58"/>
    <mergeCell ref="A76:H76"/>
    <mergeCell ref="A4:H4"/>
    <mergeCell ref="B5:H5"/>
    <mergeCell ref="B7:H7"/>
    <mergeCell ref="B9:H9"/>
    <mergeCell ref="A11:H11"/>
  </mergeCells>
  <pageMargins left="0.31496062992125984" right="0.31496062992125984" top="0.35433070866141736" bottom="0.35433070866141736" header="0.31496062992125984" footer="0.31496062992125984"/>
  <pageSetup paperSize="9" scale="6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PetrichenkoMM</dc:creator>
  <cp:lastModifiedBy>Проценко Яна Владимировна</cp:lastModifiedBy>
  <cp:lastPrinted>2024-02-21T06:28:25Z</cp:lastPrinted>
  <dcterms:created xsi:type="dcterms:W3CDTF">2024-01-22T12:06:42Z</dcterms:created>
  <dcterms:modified xsi:type="dcterms:W3CDTF">2024-02-21T06:28:29Z</dcterms:modified>
</cp:coreProperties>
</file>