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5" yWindow="65341" windowWidth="18240" windowHeight="11130" tabRatio="831" activeTab="0"/>
  </bookViews>
  <sheets>
    <sheet name="2019-2021" sheetId="1" r:id="rId1"/>
    <sheet name="Лист1" sheetId="2" r:id="rId2"/>
  </sheets>
  <definedNames>
    <definedName name="_xlnm._FilterDatabase" localSheetId="0" hidden="1">'2019-2021'!$C$8:$K$1842</definedName>
    <definedName name="_xlnm.Print_Area" localSheetId="0">'2019-2021'!$C$1:$K$1873</definedName>
  </definedNames>
  <calcPr fullCalcOnLoad="1"/>
</workbook>
</file>

<file path=xl/sharedStrings.xml><?xml version="1.0" encoding="utf-8"?>
<sst xmlns="http://schemas.openxmlformats.org/spreadsheetml/2006/main" count="3231" uniqueCount="1048">
  <si>
    <t xml:space="preserve">Контрольное событие 11.4.3 Проведение областного конкурса профессионального  мастерства «Лучший клубный работник» </t>
  </si>
  <si>
    <t xml:space="preserve">Контрольное событие  11.4.4 Проведение областного конкурса «Лучший Дом кино» </t>
  </si>
  <si>
    <t>11.1.15.</t>
  </si>
  <si>
    <t>Контрольное событие 11.1.15 Региональный форум педагогических работников сферы культуры</t>
  </si>
  <si>
    <t>2021 г.                  III кв.</t>
  </si>
  <si>
    <t>Контрольное событие 3.5.3 Программа, посвященная 80-летию В.Гаврилина</t>
  </si>
  <si>
    <t>4.2.4.</t>
  </si>
  <si>
    <t>Министерство культуры области , органы местного самоуправления (по согласованию)</t>
  </si>
  <si>
    <t>2019                         1 квартал</t>
  </si>
  <si>
    <t>2019                       в течение года</t>
  </si>
  <si>
    <t>2021 декабрь</t>
  </si>
  <si>
    <t>2021                  в течение  года</t>
  </si>
  <si>
    <t xml:space="preserve">10.1.1 «Модернизация театров юного зрителя и театров кукол» </t>
  </si>
  <si>
    <t>10.1.2 «Государственная поддержка отрасли культуры (создание и модернизация учреждений культурно-досугового типа в сельской местности)»</t>
  </si>
  <si>
    <t>10.1.3 «Государственная поддержка отрасли культуры (создание многофункциональных мобильных культурных центров)»</t>
  </si>
  <si>
    <t>Региональный проект 10.1 
«Культурная среда» (в целях выполнения задач федерального проекта «Культурная среда»)</t>
  </si>
  <si>
    <t>от        декабря 2018г. № 01-11/</t>
  </si>
  <si>
    <t>2021г.</t>
  </si>
  <si>
    <t xml:space="preserve">2021 г.             </t>
  </si>
  <si>
    <t>на 2019 год (финансовый)</t>
  </si>
  <si>
    <t>на 2021 год (плановый)</t>
  </si>
  <si>
    <t>Контрольное событие 1.4.5 Экспонирование выставки«Снежная королева»</t>
  </si>
  <si>
    <t xml:space="preserve">ГАУК «Саратовский историко-патриотический комплекс «Музей боевой и трудовой славы»                    </t>
  </si>
  <si>
    <t>ГАУК «Исторический парк «Моя история»</t>
  </si>
  <si>
    <t>Основное мероприятие 1.5 «Организация и проведение мероприятий по популяризации музейного дела»</t>
  </si>
  <si>
    <t xml:space="preserve">ГУК «Саратовский областной музей краеведения»        </t>
  </si>
  <si>
    <t xml:space="preserve">ГАУК «Исторический парк «Моя история»        </t>
  </si>
  <si>
    <t>Подпрограмма 2 «Театры»</t>
  </si>
  <si>
    <t>Контрольное событие 2.2.1 Постановка спектакля                        П. Чайковский «Щелкунчик»</t>
  </si>
  <si>
    <t xml:space="preserve">ГАУК «Саратовский академический театр юного зрителя им.Ю.П.Киселева»      </t>
  </si>
  <si>
    <t xml:space="preserve">Контрольное событие 2.2.3 Постановка спектакля                       А.Васильева «Моя Марусечка»                                                    </t>
  </si>
  <si>
    <t xml:space="preserve">ГАУК «Саратовский государственный академический театр драмы имени И.А.Слонова»                         </t>
  </si>
  <si>
    <t xml:space="preserve">Контрольное событие 2.2.9  Постановка спектакля     Н.А. Римский - Корсаков «Царская невеста»                                       </t>
  </si>
  <si>
    <t xml:space="preserve">ГАУК «Саратовский академический театр оперы и балета»      </t>
  </si>
  <si>
    <t xml:space="preserve">ГАУК «Саратовский академический театр юного зрителя им.Ю.П.Киселева» </t>
  </si>
  <si>
    <t>Контрольное событие 2.2.11   Постановка спектакля                                      В. Розов  «С вечера до полудня»</t>
  </si>
  <si>
    <t>Контрольное событие 2.2.12  Постановка спектакля        Ю.Олеша «Заговор чувств»</t>
  </si>
  <si>
    <t>ГАУК «Саратовский государственный академический театр имени И.А. Слонова»</t>
  </si>
  <si>
    <t>Контрольное событие 2.2.14 Постановка спектакля                М. Дунаевский «Емелино счастье»</t>
  </si>
  <si>
    <t>ГАУК СО «Драматический театр города Вольска»</t>
  </si>
  <si>
    <t xml:space="preserve">ГАУК «Саратовский академический театр юного зрителя им. Ю.П. Киселева»                                                  </t>
  </si>
  <si>
    <t>Контрольное событие 2.2.18  Постановка спектакля А. Копков «Слон»</t>
  </si>
  <si>
    <t xml:space="preserve">ГАУК СО «Драматический театр города Вольск»                                                 </t>
  </si>
  <si>
    <t>Контрольное событие 2.3.2   «Звезды мирового балета в Саратове»</t>
  </si>
  <si>
    <t>Контрольное событие 2.3.4  Фестиваль «Уроки Табакова»</t>
  </si>
  <si>
    <t>ГАУК «Саратовский государственный академический театр  драмы имени И.А.Слонова»</t>
  </si>
  <si>
    <t xml:space="preserve">Контрольное событие 2.3.7. Участие в фестивале театрального искусства для детей «Маршак» </t>
  </si>
  <si>
    <t>ГАУК «Саратовский театр кукол «Теремок»</t>
  </si>
  <si>
    <t>ГАУК «Саратовский областной театр оперетты»</t>
  </si>
  <si>
    <t>Контрольное событие 2.3.12  «Звезды мирового балета в Саратове»</t>
  </si>
  <si>
    <t>Контрольное событие 2.3.13                                                                X областной театральный фестиваль «Золотой Арлекин»</t>
  </si>
  <si>
    <t>ГАУК «»Саратовский  театр кукол «Теремок»</t>
  </si>
  <si>
    <t xml:space="preserve">Контрольное событие 2.3.16   Участие в международном фестивале театров кукол «Оренбургский арбузник»                                                         </t>
  </si>
  <si>
    <t xml:space="preserve">ГАУК «Саратовский театр кукол «Теремок»                                                        </t>
  </si>
  <si>
    <t>Контрольное событие 2.3.23 Участие в фестивале «Видеть музыку»</t>
  </si>
  <si>
    <t xml:space="preserve">ГАУК «Саратовский областной театр оперетты»                                                        </t>
  </si>
  <si>
    <t>Контрольное событие 2.5.1. Проект «Саратов - театральная планета»</t>
  </si>
  <si>
    <t>Контрольное событие 2.5.3. Просветительский проект «Фестиваль «Золотая маска в Саратове»</t>
  </si>
  <si>
    <t xml:space="preserve">ГАУК «Саратовский театр кукол «Теремок» </t>
  </si>
  <si>
    <t>Контрольное событие 2.5.6.   Укрепление творческих связей. Гастроли театра кукол «Теремок»  в Вологде и Петрозаводске</t>
  </si>
  <si>
    <t>Основное мероприятие 2.7. «Поддержка творческой деятельности и техническое оснащение детских и кукольных театров»</t>
  </si>
  <si>
    <t>ГАУК «Саратовская областная филармония им.А.Шнитке «Детский театр «Куклы Папы Карло»</t>
  </si>
  <si>
    <t>Контрольное событие 3.2.3  Концертная программа «Мелодии сердца»</t>
  </si>
  <si>
    <t xml:space="preserve">ГАУ ДПО "Саратовский областной учебно-методический центр" </t>
  </si>
  <si>
    <t xml:space="preserve">Контрольное событие 4.4.1
Организация и проведение работ по обеспечению: соблюдения необходимых режимов хранения книжных фондов, учет библиотечных фондов, отбор и оцифровка изданий редкого фонда библиотеки для формирования электронной коллекции
</t>
  </si>
  <si>
    <t xml:space="preserve">Контрольное событие 4.4.4. Репродуцирование изданий на специальные носители для слепых и  слабовидящих
</t>
  </si>
  <si>
    <t xml:space="preserve">Контрольное событие 4.4.5 Проведение оцифровки изданий
</t>
  </si>
  <si>
    <t>Контрольное событие 6.2.2 Проведение фестиваля эстрадного танца всех стилей и направлений «Ритмы нового века»</t>
  </si>
  <si>
    <t>6.2.10.</t>
  </si>
  <si>
    <t>Контрольное событие 6.5.1. Проведение открытого  кинофестиваля -конкурса детского кино «Киновертикаль»</t>
  </si>
  <si>
    <t>Контрольное событие 6.5.2.Проведение мероприятий, посвященных Дню российского кино</t>
  </si>
  <si>
    <t>6.6.2</t>
  </si>
  <si>
    <t>6.6.3</t>
  </si>
  <si>
    <t>Контрольное событие 6.6.3. Проведение литературного конкурса «Турнир поэтов»</t>
  </si>
  <si>
    <t>6.6.4</t>
  </si>
  <si>
    <t xml:space="preserve">Контрольное событие 6.6.4. Проведение конкурса  областного литературный конкурс среди детей и подростков «Здравствуй, племя младое, незнакомое» </t>
  </si>
  <si>
    <t>6.6.5</t>
  </si>
  <si>
    <t>6.6.6</t>
  </si>
  <si>
    <t xml:space="preserve">Контрольное событие 6.6.6
Проведение праздничного торжественного мероприятия 
для  участников Великой Отечественной войны 1941-1945 гг. «С пожеланием добра и счастья»
</t>
  </si>
  <si>
    <t xml:space="preserve">Контрольное событие 11.1.11 Проведение областного семинара - практикума для руководителей оркестров, ансамблей народных инструментов </t>
  </si>
  <si>
    <t>4.5.</t>
  </si>
  <si>
    <t xml:space="preserve">Министерство культуры области, управление по охране объектов культурного наследия </t>
  </si>
  <si>
    <t>2019    февраль</t>
  </si>
  <si>
    <t xml:space="preserve"> 1.4.21</t>
  </si>
  <si>
    <t xml:space="preserve">ГАУК «Саратовский государственный академический театр драмы им. И.А.Слонова»   </t>
  </si>
  <si>
    <t xml:space="preserve">ГАУК «Саратовский академический театр оперы и балета»                                                                  </t>
  </si>
  <si>
    <t xml:space="preserve">ГАУК «Саратовский академический театр оперы и балета»                                                     </t>
  </si>
  <si>
    <t xml:space="preserve">ГАУК «Саратовский академический театр оперы и балета»                                                                             </t>
  </si>
  <si>
    <t>2.5.3.</t>
  </si>
  <si>
    <t>2020 г.                                                       I кв.</t>
  </si>
  <si>
    <t>2019 г.                                                       IV кв.</t>
  </si>
  <si>
    <t xml:space="preserve">ГАУК  «Саратовская областная филармония им.А.Шнитке»                                      </t>
  </si>
  <si>
    <t>Контрольное событие 2.7.3 Поддержка творческой деятельности и техническое оснащение театра</t>
  </si>
  <si>
    <t>Контрольное событие 2.7.4 Поддержка творческой деятельности и техническое оснащение театра</t>
  </si>
  <si>
    <t>Контрольное событие 2.7.1 Поддержка творческой деятельности и техническое оснащение театра</t>
  </si>
  <si>
    <t xml:space="preserve">Контрольное событие 2.7.2 Поддержка творческой деятельности и техническое оснащение театра </t>
  </si>
  <si>
    <t>Контрольное событие 6.6.2. Проведение творческих встреч с кинематографистами, актерами и режиссерами</t>
  </si>
  <si>
    <t>10.1.2</t>
  </si>
  <si>
    <t>10.2.7.</t>
  </si>
  <si>
    <t>10.5.2.</t>
  </si>
  <si>
    <t>10.6.4.</t>
  </si>
  <si>
    <t>10.15.</t>
  </si>
  <si>
    <t>10.15.1.</t>
  </si>
  <si>
    <t xml:space="preserve">Основное мероприятие 10.15 «Строительство пристройки и третьей очереди здания ОГУ «Государственный архив Саратовской области» 
</t>
  </si>
  <si>
    <t>10.16.</t>
  </si>
  <si>
    <t>10.16.1.</t>
  </si>
  <si>
    <t>10.17.</t>
  </si>
  <si>
    <t>10.17.1.</t>
  </si>
  <si>
    <t xml:space="preserve">Министерство культуры области
Начальник отдела проектов в сфере культуры и искусства О.Ю.Покровская 
ГАУК «Саратовская областная филармония им.А.Шнитке» (А.В. Николаева, директор) </t>
  </si>
  <si>
    <t>Управление делами области Правительства области (министерство внутренней политики и общественных отношений области)</t>
  </si>
  <si>
    <t xml:space="preserve">министерство внутренней политики и общественных отношений области (управление делами Правительства области - плательщик)
</t>
  </si>
  <si>
    <t xml:space="preserve">министерство внутренней политики и общественных отношений области (управление делами Правительства области - плательщик),
некоммерческие организации 
(по согласованию), национально-культурные объединения 
(по согласованию)
</t>
  </si>
  <si>
    <t>министерство внутренней политики и общественных отношений области(управление делами Правительства области - плательщик), органы местного самоуправления (по согласованию)</t>
  </si>
  <si>
    <t>министерство внутренней политики и общественных отношений области (управление делами Правительства области - плательщик)</t>
  </si>
  <si>
    <t>министерство внутренней политики и общественных отношений области (управление делами Правительства области - плательщик), Саратовское окружное казачье общество (по согласованию)</t>
  </si>
  <si>
    <t>13.8.</t>
  </si>
  <si>
    <t>Основное мероприятие 13.8 «Организация и проведение мероприятий, направленных на этнокультурное развитие народов Саратовской области, совместно с национально-культурными автономиями и социально ориентированными организациями».</t>
  </si>
  <si>
    <t>13.8.1.</t>
  </si>
  <si>
    <t>13.8.2.</t>
  </si>
  <si>
    <t>13.9.</t>
  </si>
  <si>
    <t xml:space="preserve">ГАУК «Саратовский историко-патриотический комплекс «Музей боевой и трудовой славы»             </t>
  </si>
  <si>
    <t>Контрольное событие 4.3.8
Областной конкурс среди людей с нарушениями зрения «Великое шеститочие», посвященный 210-летию со дня рождения Луи Брайля.</t>
  </si>
  <si>
    <t xml:space="preserve"> ГУК «Государственный музей К.А. Федина»                              </t>
  </si>
  <si>
    <t xml:space="preserve">Музей Л.А. Кассиля  - филиал ГУК «Государственный музей К.А. Федина»                              </t>
  </si>
  <si>
    <t xml:space="preserve">Музей Л. Кассиля - филиал ГУК «Государственный музей К.А. Федина»                              </t>
  </si>
  <si>
    <t xml:space="preserve">Музей  - филиал ГУК «Государственный музей К.А. Федина»                              </t>
  </si>
  <si>
    <t>Контрольное событие 1.3.3  Комплектование фондов ГМФ редкими книжными изданиями,  предметами декоративно-прикладного искусства XIX-XX вв., из собраний саратовских коллекционеров.</t>
  </si>
  <si>
    <t xml:space="preserve">ГАУК «Саратовский государственный академический театр драмы имени И.А. Слонова»                                                  </t>
  </si>
  <si>
    <t xml:space="preserve">Контрольное событие 2.3.5. Участие в VII  Всероссийском театральном фестивале «Старейшие театры России» </t>
  </si>
  <si>
    <t>благотворительная программа к Международному дню защиты детей</t>
  </si>
  <si>
    <t>местные бюджеты (прогноз)</t>
  </si>
  <si>
    <t>Контрольное событие 2.5.8.  Пропаганда творческой деятельности саратовских театров. Участие в международном театральном фестивале им. Ф. Волковой в г. Ярославле</t>
  </si>
  <si>
    <t>ГАУК СО «Детское театрально - концертное учреждение»</t>
  </si>
  <si>
    <t>Контрольное событие 3.2.1.  Программа, посвященная 90-летию  А.Пахмутовой</t>
  </si>
  <si>
    <t>2019 г.                                                                    II кв.</t>
  </si>
  <si>
    <t>2020 г.                                                                    I кв.</t>
  </si>
  <si>
    <t>2020 г.                                                                   II кв.</t>
  </si>
  <si>
    <t>2020 г.                                                                       III кв.</t>
  </si>
  <si>
    <t>2020 г.                                                                       IV кв.</t>
  </si>
  <si>
    <t>2020 г.                                                                    II кв.</t>
  </si>
  <si>
    <t>2021 г.                                                                    II кв.</t>
  </si>
  <si>
    <t>Контрольное событие 4.3.5 Реализация мероприятий комплексной программы «Сохраним читающее детство»</t>
  </si>
  <si>
    <t>Контрольное событие 4.3.13 Проект «Славный город на реке великой», посвященный 430-летию Саратова</t>
  </si>
  <si>
    <t>федеральный бюджет (прогнозно)</t>
  </si>
  <si>
    <t>Контрольное событие 11.1.6 Проведение областного семинара-практикума для руководителей хореографических коллективов</t>
  </si>
  <si>
    <t>ГАУК  «Саратовский областной центр народного творчества имени Л.А Руслановой»</t>
  </si>
  <si>
    <t xml:space="preserve">Контрольное событие 11.3.1 Областной конкурс вокалистов «Песня остается с человеком»  имени И. Кобзона   </t>
  </si>
  <si>
    <t xml:space="preserve">Министерство культуры области органы местного самоуправления (по согласованию) </t>
  </si>
  <si>
    <t xml:space="preserve">Основное мероприятие 12.1   «Организация и проведение областных мероприятий, посвящённых государственным праздникам, значимым событиям общества, российской культуры и развитие культурного сотрудничества» </t>
  </si>
  <si>
    <t>Контрольное событие 1.4.2 Экспонирование выставки  «Я был актером» (к Году театра в России)</t>
  </si>
  <si>
    <t>Контрольное событие 1.4.3 Экспонирование выставки  «Города и годы» (фондовая выставка к 95-летию романа, к конференции «Эгодокументы ХХ века...»)</t>
  </si>
  <si>
    <t>1.4.6</t>
  </si>
  <si>
    <t>Контрольное событие 1.4.6 Экспонирование выставки к 130-летию Б.Л. Пастернака</t>
  </si>
  <si>
    <t>Контрольное событие 1.4.7 Экспонирование фотовыставки   «Кабинет писателя»</t>
  </si>
  <si>
    <t xml:space="preserve"> 1.4.8</t>
  </si>
  <si>
    <t>Контрольное событие 1.4.8 Экспонирование выставки   к 140-летию А.А. Блока из фондов музея А. Блока, Шахматово</t>
  </si>
  <si>
    <t>1.4.9.</t>
  </si>
  <si>
    <t>Контрольное событие 1.4.9 Экспонирование выставки к 160-летию Э. Сетона-Томпсона</t>
  </si>
  <si>
    <t>1.4.10.</t>
  </si>
  <si>
    <t>Контрольное событие 1.4.10  Экспонирование выставки  к 115-летию Л.А. Кассиля</t>
  </si>
  <si>
    <t xml:space="preserve"> 1.4.11</t>
  </si>
  <si>
    <t>Контрольное событие 1.4.11 Экспонирование выставки к 145-летию книги Марка Твена «Том Сойер»</t>
  </si>
  <si>
    <t xml:space="preserve"> 1.4.12</t>
  </si>
  <si>
    <t>Контрольное событие 1.4.12 Экспонирование выставки к 130-летию М. Булгакова, 55-летию «Мастер и Маргарита»</t>
  </si>
  <si>
    <t>Контрольное событие 1.4.13 Экспонирование выставки к 100-летию объединения писателей «Серапионовы братья»</t>
  </si>
  <si>
    <t>Контрольное событие 1.4.14  Экспонирование выставки  к 150-летию книги  Жюля Верна «Вокруг света за 80 дней»</t>
  </si>
  <si>
    <t xml:space="preserve"> 1.4.15.</t>
  </si>
  <si>
    <t>Контрольное событие 1.4.15 Экспонирование выставки  «Он живой и светится» по произведениям В.Ю. Драгунского</t>
  </si>
  <si>
    <t>1.4.16.</t>
  </si>
  <si>
    <t>Контрольное событие 1.4.16 Экспонирование выставки  «Гарри Поттер и страна Швамбрания»</t>
  </si>
  <si>
    <t xml:space="preserve"> 1.4.17</t>
  </si>
  <si>
    <t>Контрольное событие 1.4.17 Экспонирование выставки, приуроченной к 75-летию Победы в Великой Отечественной  Войне, из фонда ведущего военно-исторического музея РФ</t>
  </si>
  <si>
    <t xml:space="preserve"> 1.4.18</t>
  </si>
  <si>
    <t>Контрольное событие 1.4.18 Экспонирование выставок из фондов ведущих музеев РФ</t>
  </si>
  <si>
    <t>Контрольное событие 1.4.20 «Первый этап реэкспонирования раздела постоянной экспозиции музея «Саратовский край в 1928-1941 г.г.»</t>
  </si>
  <si>
    <t>Контрольное событие  1.4.21 «Второй этап реэкспонирования раздела постоянной экспозиции музея «Саратовский край в 1928-1941 г.г..»</t>
  </si>
  <si>
    <t>Контрольное событие 1.4.22  «Экспонирование выставочного проекта «Из истории немцев Поволжья» на территории Германии»</t>
  </si>
  <si>
    <t>Контрольное событие 1.4.23  Экспонирование выставок из фондов ведущих музеев РФ</t>
  </si>
  <si>
    <t>Контрольное событие 1.5.3 Издание каталогов  по коллекциям музея (в рамках подготовки к празднованию 75-летия Победы в Великой Отечественной Войне)</t>
  </si>
  <si>
    <t>Контрольное событие 1.5.5. Издание сборника   «Письма с фронта» к 75-летию Победы</t>
  </si>
  <si>
    <t>Контрольное событие 1.5.6. Издание каталога музейной коллекции самоваров</t>
  </si>
  <si>
    <t xml:space="preserve">Контрольное событие 1.5.7. Подготовка площадки «Археологический раскоп» для проведения фестиваля исторической реконструкции «Укек. Один день жизни средневекового города»   </t>
  </si>
  <si>
    <t xml:space="preserve">Контрольное событие 1.5.9. «Арт - парад детских и юношеских детских студий и объединений «Волшебный мир театра»   </t>
  </si>
  <si>
    <t>1.5.10.</t>
  </si>
  <si>
    <t>Контрольное событие 4.4.2
Реставрация документального фонда библиотеки</t>
  </si>
  <si>
    <t>Контрольное событие 6.2.4 Организация и проведение праздничного мероприятия  «Театральная неделя»</t>
  </si>
  <si>
    <t>Контрольное событие 11.1.1 
Межрегиональная конференция «На пользу детям создана» к 100 -летию основания ОБДЮ им.А.С. Пушкина»</t>
  </si>
  <si>
    <t>Контрольное событие 2.4.2  Театрально-концертное обслуживание населения муниципальных районов области</t>
  </si>
  <si>
    <t>Контрольное событие 2.4.3  Театрально-концертное обслуживание населения муниципальных районов области</t>
  </si>
  <si>
    <t>2.4.4</t>
  </si>
  <si>
    <t>Контрольное событие 2.4.4  Театрально-концертное обслуживание населения муниципальных районов области</t>
  </si>
  <si>
    <t>2.4.5</t>
  </si>
  <si>
    <t>Контрольное событие 2.4.5  Театрально-концертное обслуживание населения муниципальных районов области</t>
  </si>
  <si>
    <t>2.4.6</t>
  </si>
  <si>
    <t>Контрольное событие 2.4.6  Театрально-концертное обслуживание населения муниципальных районов области</t>
  </si>
  <si>
    <t>2.4.7</t>
  </si>
  <si>
    <t xml:space="preserve">Контрольное событие 2.4.7   Гастроли в Ульяновске    </t>
  </si>
  <si>
    <t>2.4.8.</t>
  </si>
  <si>
    <t>Контрольное событие 2.4.8  Гастроли в Пензе</t>
  </si>
  <si>
    <t xml:space="preserve">ГАУК «Саратовский академический театр оперы и балета»                                  </t>
  </si>
  <si>
    <t xml:space="preserve">Контрольное событие 6.6.5 Проведение торжественного мероприятия, посвященного празднованию Дня Победы в Великой Отечественной войны 1941-1945 годов, для участников  Великой Отечественной войны 1941-1945 годов - ветеранов культуры  «Поклонимся великим тем </t>
  </si>
  <si>
    <t xml:space="preserve">Контрольное событие 11.4.8 Государственная поддержка лучших сельских учреждений культуры
</t>
  </si>
  <si>
    <t>Контрольное событие 11.4.9 Государственная поддержка лучших работников сельских учреждений культуры</t>
  </si>
  <si>
    <t>3.5.6</t>
  </si>
  <si>
    <t>Основное мероприятие 10.18 «г.Маркс. Культурно-зрелищный комплекс для детской цирковой студии «Арт-Алле»</t>
  </si>
  <si>
    <t>Контрольное событие 10.18.1 Выполнение работ по корректировке проектной и рабочей документации объекта</t>
  </si>
  <si>
    <t>10.18.</t>
  </si>
  <si>
    <t>10.18.1.</t>
  </si>
  <si>
    <t>Министерство культуры области, органы местного самоуправления (по согласованию), министерство строительства и жилищно-коммунального хозяйства области, ГКУ СО «Управление капитального строительства»</t>
  </si>
  <si>
    <t>12.1.16.</t>
  </si>
  <si>
    <t>13.1.1.</t>
  </si>
  <si>
    <t>13.9.1.</t>
  </si>
  <si>
    <t>13.9.2.</t>
  </si>
  <si>
    <t>11.3.2</t>
  </si>
  <si>
    <t>Контрольное событие 13.1.1 «Проведение мониторинга межнациональных отношений в Саратовской области и издание результатов».</t>
  </si>
  <si>
    <t>13.10.</t>
  </si>
  <si>
    <t>Основное мероприятие 13.10 «Организация мероприятий, направленных на популяризацию социального и исторического наследия российского казачества в Саратовской области».</t>
  </si>
  <si>
    <t>3.5.7</t>
  </si>
  <si>
    <t>12.1.17.</t>
  </si>
  <si>
    <t>12.1.18.</t>
  </si>
  <si>
    <t>Начальник управления по охране объектов культурного наследия Правительства области</t>
  </si>
  <si>
    <t xml:space="preserve">     _________________            В.В. Мухин</t>
  </si>
  <si>
    <t>2019                    в течение года</t>
  </si>
  <si>
    <t xml:space="preserve">2021                      в течение года </t>
  </si>
  <si>
    <t xml:space="preserve">реализации государственной программы Саратовской области «Культура Саратовской области» на 2019 год и плановый период 2020 и 2021 года                                                                             </t>
  </si>
  <si>
    <t xml:space="preserve">«Культура Саратовской области»     </t>
  </si>
  <si>
    <t>Контрольное событие 1.2.2 Экспертиза музейных предметов, содержащих драг. металлы</t>
  </si>
  <si>
    <t>2021 в течение года</t>
  </si>
  <si>
    <t>2019               в течение года</t>
  </si>
  <si>
    <t>2021 в  течение года</t>
  </si>
  <si>
    <t xml:space="preserve">Контрольное событие 1.3.1 Приобретение уникальных и редких предметов материальной и духовной культуры ХIХ-ХХI веков </t>
  </si>
  <si>
    <t>2019                  в течение года</t>
  </si>
  <si>
    <t>2021               в течение года</t>
  </si>
  <si>
    <t>2021            в течение года</t>
  </si>
  <si>
    <t>Контрольное событие 1.4.4 Экспонирование выставки  к 220-летиюсо дня рождения  А.С. Пушкина ( их фондов Государственного музея А.С. Пушкина (г. Москва)</t>
  </si>
  <si>
    <t xml:space="preserve"> 1.4.22</t>
  </si>
  <si>
    <t xml:space="preserve"> 1.4.23</t>
  </si>
  <si>
    <t xml:space="preserve"> ГУК «Государственный музей К.А. Федина»             </t>
  </si>
  <si>
    <t>Контрольное событие 1.5.2  Проведение Кассилевских чтений</t>
  </si>
  <si>
    <t xml:space="preserve"> ГУК «Государственный  музей К.А. Федина»     </t>
  </si>
  <si>
    <t>2019                        IV кв.</t>
  </si>
  <si>
    <t>2019                               I кв.</t>
  </si>
  <si>
    <t>2019 г.                  I кв.</t>
  </si>
  <si>
    <t xml:space="preserve">ГАУК «Саратовский областной театр оперетты»                                                  </t>
  </si>
  <si>
    <t xml:space="preserve">2020г.              II кв. </t>
  </si>
  <si>
    <t>2020  г.          II  кв.</t>
  </si>
  <si>
    <t>2020г.                  III кв..</t>
  </si>
  <si>
    <t>2020г.                  IV кв..</t>
  </si>
  <si>
    <t>2021 г.                  IV кв.</t>
  </si>
  <si>
    <t>2.2.15</t>
  </si>
  <si>
    <t>2.2.16</t>
  </si>
  <si>
    <t>2.2.17</t>
  </si>
  <si>
    <t>2.2.18</t>
  </si>
  <si>
    <t>2.2.19</t>
  </si>
  <si>
    <t>2.2.20</t>
  </si>
  <si>
    <t>2.2.21</t>
  </si>
  <si>
    <t xml:space="preserve">ГАУК «Саратовский академический театр оперы и балета»                                                  </t>
  </si>
  <si>
    <t>2021 г.                  II кв.</t>
  </si>
  <si>
    <t>Контрольное событие 2.2.19  Постановка спектакля Новогодний спектакль для детей</t>
  </si>
  <si>
    <t>2021 г.                   I кв.</t>
  </si>
  <si>
    <t>Контрольное событие 2.3.1  Проведение  XXXII Собиновского музыкального фестиваля</t>
  </si>
  <si>
    <t>2019 г.          III кв.</t>
  </si>
  <si>
    <t>2019 г.                         IV  кв.</t>
  </si>
  <si>
    <t>2019 г.             III кв.</t>
  </si>
  <si>
    <t>2019 г.             IV кв.</t>
  </si>
  <si>
    <t>Контрольное событие 2.3.11                                                        Проведение XXXIII Собиновского музыкального фестиваля</t>
  </si>
  <si>
    <t>2020 г.                                                 IV кв.</t>
  </si>
  <si>
    <t>2020 г.            III кв.</t>
  </si>
  <si>
    <t>2020                                                II кв.</t>
  </si>
  <si>
    <t>Контрольное событие 2.3.17  V Всероссийский театральный фестиваль имени О. Янковского</t>
  </si>
  <si>
    <t xml:space="preserve">ГАУК «Саратовский государственный академический театр драмы имени И.А. Слонова»                                                        </t>
  </si>
  <si>
    <t>2.3.18</t>
  </si>
  <si>
    <t xml:space="preserve">Контрольное событие 2.3.18  XXXIV Собиновский музыкальный фестиваль
</t>
  </si>
  <si>
    <t>2.3.19</t>
  </si>
  <si>
    <t>2.3.20</t>
  </si>
  <si>
    <t>2.3.21</t>
  </si>
  <si>
    <t>2.3.22</t>
  </si>
  <si>
    <t>2.3.23</t>
  </si>
  <si>
    <t xml:space="preserve">Контрольное событие 2.3.20 Фестиваль «Уроки Табакова»
</t>
  </si>
  <si>
    <t>2021 г.                  IVкв.</t>
  </si>
  <si>
    <t>2021 г.                  I кв.</t>
  </si>
  <si>
    <t xml:space="preserve">ГАУК «Саратовский академический театр юного зрителя им. Ю.П. Киселева»                                                        </t>
  </si>
  <si>
    <t>2021г.                  III кв.</t>
  </si>
  <si>
    <t>2019 г.                                             I кв.</t>
  </si>
  <si>
    <t>2021 г.                                                                     IV кв.</t>
  </si>
  <si>
    <t>2020 г.                                                           III кв.</t>
  </si>
  <si>
    <t>2021 г.                                                             III кв.</t>
  </si>
  <si>
    <t>2021 г.                                                           III кв.</t>
  </si>
  <si>
    <t xml:space="preserve">2019 г.                                                      </t>
  </si>
  <si>
    <t xml:space="preserve">2019 г.                                                     </t>
  </si>
  <si>
    <t>Контрольное событие 2.5.2. Выставка театральных художников Саратовской области</t>
  </si>
  <si>
    <t>2019 г.                                                       3 кв.</t>
  </si>
  <si>
    <t xml:space="preserve">2020 г.              II кв.                                                  </t>
  </si>
  <si>
    <t>2.5.6.</t>
  </si>
  <si>
    <t>Контрольное событие 2.5.5.   Укрепление творческих связей. Гастроли театра оперетты в г. Пензе</t>
  </si>
  <si>
    <t xml:space="preserve">2020г.         III кв.                                                  </t>
  </si>
  <si>
    <t xml:space="preserve">2020г.           III кв.                                                  </t>
  </si>
  <si>
    <t>2.5.7.</t>
  </si>
  <si>
    <t>Контрольное событие 2.5.7.   Пропаганда творческих достижений саратовской театральной школы. Гастроли в Иркутске</t>
  </si>
  <si>
    <t xml:space="preserve">ГАУК «Саратовский государственный академический театр драмы имени И.А. Слонова» </t>
  </si>
  <si>
    <t xml:space="preserve">2021 г.                II кв.                                                  </t>
  </si>
  <si>
    <t>2.5.8.</t>
  </si>
  <si>
    <t xml:space="preserve">2021г.           III кв.                                                  </t>
  </si>
  <si>
    <t>2.5.9.</t>
  </si>
  <si>
    <t>Контрольное событие 2.5.9.  Творческие встречи с артистами театров</t>
  </si>
  <si>
    <t>2021 г.                    в течение года</t>
  </si>
  <si>
    <t>2021 г.                            в течение года</t>
  </si>
  <si>
    <t xml:space="preserve">2019 г.           </t>
  </si>
  <si>
    <t xml:space="preserve">2021 г.            </t>
  </si>
  <si>
    <t>2019           в течение года</t>
  </si>
  <si>
    <t>2021           в течение года</t>
  </si>
  <si>
    <t>2019                  IV кв.</t>
  </si>
  <si>
    <t>2019                       IV кв.</t>
  </si>
  <si>
    <t>Контрольное событие   3.2.2. Программа, посвященная 75-летию Победы</t>
  </si>
  <si>
    <t>2020                                                                                       III кв.</t>
  </si>
  <si>
    <t>2020                                                                                      IV кв.</t>
  </si>
  <si>
    <t>2021                      IV кв.</t>
  </si>
  <si>
    <t>Контрольное событие 3.3.1  Фестиваль посвященный 85-летию А. Шнитке</t>
  </si>
  <si>
    <t>2019 г.               IV кв.</t>
  </si>
  <si>
    <t xml:space="preserve">2021 г.             II кв. </t>
  </si>
  <si>
    <t>2021 г.           III кв.</t>
  </si>
  <si>
    <t>3.4.2</t>
  </si>
  <si>
    <t>3.4.3</t>
  </si>
  <si>
    <t>3.4.4</t>
  </si>
  <si>
    <t>3.4.5</t>
  </si>
  <si>
    <t>Контрольное мероприятие 3.4.2 Концертное обслуживание населения муниципальных районов области</t>
  </si>
  <si>
    <t>2019 г.</t>
  </si>
  <si>
    <t>2021 г.</t>
  </si>
  <si>
    <t>2019 г. в течение года</t>
  </si>
  <si>
    <t>2021 г. в течение года</t>
  </si>
  <si>
    <t>Контрольное мероприятие 3.4.3 Гастроли в Самарской области</t>
  </si>
  <si>
    <t>Контрольное мероприятие 3.4.4 Гастроли в Астраханской области</t>
  </si>
  <si>
    <t>Контрольное мероприятие 3.4.5 Гастроли в Астраханской области</t>
  </si>
  <si>
    <t>3.5.8</t>
  </si>
  <si>
    <t>Контрольное событие 3.5.1 Пропаганда творчества саратовских композиторов. Программа к 100-летию В.В. Ковалева</t>
  </si>
  <si>
    <t>2019 4 кв.</t>
  </si>
  <si>
    <t xml:space="preserve"> 2019  3 кв.</t>
  </si>
  <si>
    <t>Контрольное событие 3.5.2   Академическая музыка в парках и скверах</t>
  </si>
  <si>
    <t>Контрольное событие 3.5.4 Вечер к 80-летию композитора Е. Бикташева</t>
  </si>
  <si>
    <t>Контрольное событие 3.5.5 Программа посвященная 800-леитию А.Невского</t>
  </si>
  <si>
    <t>Контрольное событие 3.5.6 Выступление академического симфонического оркестра в Екатеринбурге</t>
  </si>
  <si>
    <t>Контрольное событие 3.5.7 Выступление академического симфонического оркестра в Москве (к75-летию оркестра)</t>
  </si>
  <si>
    <t>Контрольное событие 3.5.8 Поддержка социально ориентированных некоммерческих организаций в области культуры</t>
  </si>
  <si>
    <t>2019                     в течение года</t>
  </si>
  <si>
    <t xml:space="preserve">2021                   в течение года </t>
  </si>
  <si>
    <t>2019                       4 квартал</t>
  </si>
  <si>
    <t>2020                    2 квартал</t>
  </si>
  <si>
    <t>2020                   2 квартал</t>
  </si>
  <si>
    <t>2021                        3 квартал</t>
  </si>
  <si>
    <t xml:space="preserve">Контрольное событие 4.3.4 
Областной фестиваль   «Все начинается с детства» </t>
  </si>
  <si>
    <t>4.3.13</t>
  </si>
  <si>
    <t>4.3.14</t>
  </si>
  <si>
    <t>4.3.15</t>
  </si>
  <si>
    <t>4.3.16</t>
  </si>
  <si>
    <t xml:space="preserve">Контрольное событие 4.3.16 Вечера с деятелями литературы: писателями, поэтами и критиками региональное отделение Союза писателей России ( по согласованию). </t>
  </si>
  <si>
    <t>2019</t>
  </si>
  <si>
    <t>2021</t>
  </si>
  <si>
    <t>2021                  в течение года</t>
  </si>
  <si>
    <t>2021                    в течение года</t>
  </si>
  <si>
    <t>2019            в течение года</t>
  </si>
  <si>
    <t>2021                     1 полугодие</t>
  </si>
  <si>
    <t>2019                   1 полугодие</t>
  </si>
  <si>
    <t>2019        октябрь</t>
  </si>
  <si>
    <t>2019       октябрь</t>
  </si>
  <si>
    <t>Контрольное событие 6.2.5 Проведение областного конкурса детского рисунка «Яркие краски детства»</t>
  </si>
  <si>
    <t xml:space="preserve">2019 первое полугодие             </t>
  </si>
  <si>
    <t>2021 первое полугодие</t>
  </si>
  <si>
    <t>2019 второе полугодие</t>
  </si>
  <si>
    <t>2021  второе полугодие</t>
  </si>
  <si>
    <t>2019  второе полугодие</t>
  </si>
  <si>
    <t>Контрольное событие 6.2.6 Проведение фольклорного праздника «Казачьи забавы»</t>
  </si>
  <si>
    <t>Контрольное событие  6.2.7.   Проведение фольклорного праздника «Михайлов день»</t>
  </si>
  <si>
    <t>6.2.8.</t>
  </si>
  <si>
    <t>Контрольное событие 6.2.8. Проведение Всероссийского фестиваля-конкурса исполнителей народной песни им.Л.А.Руслановой</t>
  </si>
  <si>
    <t>6.2.9.</t>
  </si>
  <si>
    <t xml:space="preserve">Контрольное событие 6.2.9  Проведение Всероссийского фестиваля конкурса любительских театров кукол
</t>
  </si>
  <si>
    <t>Контрольное событие 6.2.10   Проведение областного конкурса исполнителей народной песни им.Л.А.Руслановой</t>
  </si>
  <si>
    <t>2021                   1 квартал</t>
  </si>
  <si>
    <t>2021                    4 квартал</t>
  </si>
  <si>
    <t>6.2.12.</t>
  </si>
  <si>
    <t>2019              4 квартал</t>
  </si>
  <si>
    <t>6.2.11.</t>
  </si>
  <si>
    <t>6.2.13.</t>
  </si>
  <si>
    <t>6.2.14.</t>
  </si>
  <si>
    <t>6.2.15</t>
  </si>
  <si>
    <t>6.2.16</t>
  </si>
  <si>
    <t>6.2.17.</t>
  </si>
  <si>
    <t>6.2.18</t>
  </si>
  <si>
    <t>6.2.19</t>
  </si>
  <si>
    <t>6.2.20</t>
  </si>
  <si>
    <t xml:space="preserve">Контрольное событие 6.2.17. Проведение межрегиональной академической выставки- конкурса «Красные ворота/Против течения»
</t>
  </si>
  <si>
    <t>Контрольное событие 6.2.20.  Организация и проведение Специальных программ в рамках проекта «Мастера Российской академии художеств»</t>
  </si>
  <si>
    <t>2019             в течение года</t>
  </si>
  <si>
    <t>2019                       3-4 квартал</t>
  </si>
  <si>
    <t xml:space="preserve">2021                               3-4 квартал </t>
  </si>
  <si>
    <t>2019                       3 квартал</t>
  </si>
  <si>
    <t xml:space="preserve">2021                               3 квартал </t>
  </si>
  <si>
    <t>2019                             3 квартал</t>
  </si>
  <si>
    <t>2021                     3 квартал</t>
  </si>
  <si>
    <t>6.5.4.</t>
  </si>
  <si>
    <t>Контрольное событие 6.5.4.  Поддержка социально ориентированных некоммерческих организаций в области культуры</t>
  </si>
  <si>
    <t>Контрольное событие 9.3.2  Проведение конкурса на лучшую ДШИ области. Выплата поощрений педагогам профессиональных образовательных организаций культуры и искусства области, работающих с одаренными детьми и молодежью.</t>
  </si>
  <si>
    <t>11.1.2</t>
  </si>
  <si>
    <t xml:space="preserve">Контрольное событие 11.1.2
Межрегиональная конференция по патриотическому воспитанию подрастающего поколения «Из одного металла льют медаль за бой, медаль за труд»
</t>
  </si>
  <si>
    <t>11.1.3</t>
  </si>
  <si>
    <t>11.1.4</t>
  </si>
  <si>
    <t>Контрольное событие 11.1.4
Областной семинар для специалистов библиотек, обслуживающих инвалидов</t>
  </si>
  <si>
    <t>11.1.5</t>
  </si>
  <si>
    <t>11.1.6</t>
  </si>
  <si>
    <t>11.1.7</t>
  </si>
  <si>
    <t>Контрольное событие 11.1.7   Проведение областного семинара - практикума для руководителей фольклорных коллективов</t>
  </si>
  <si>
    <t>11.1.8</t>
  </si>
  <si>
    <t xml:space="preserve">Контрольное событие 11.1.8 Проведение областного семинара  - практикума для руководителей и режиссеров театральных коллективов </t>
  </si>
  <si>
    <t>11.1.9</t>
  </si>
  <si>
    <t xml:space="preserve">Контрольное событие 11.1.9 Проведение областного семинара практикума для специалистов досуговой деятельности </t>
  </si>
  <si>
    <t>11.1.10</t>
  </si>
  <si>
    <t xml:space="preserve">Контрольное событие  11.1.10 Проведение областного семинара практикума- для руководителей эстрадных коллективов </t>
  </si>
  <si>
    <t>11.1.11</t>
  </si>
  <si>
    <t>11.1.12</t>
  </si>
  <si>
    <t>Контрольное событие 11.1.12  Проведение областных семинаров-практикумов для руководителей студий декоративно-прикладного творчества</t>
  </si>
  <si>
    <t>11.1.13</t>
  </si>
  <si>
    <t>Контрольное событие 11.1.13 Проведение областного семинара-практикума для руководителей духовых оркестров</t>
  </si>
  <si>
    <t>11.4.1</t>
  </si>
  <si>
    <t xml:space="preserve">Контрольное событие 11.4.1 Проведение областного конкурса  профессионального мастерства «Лучший музейный работник года» </t>
  </si>
  <si>
    <t>11.4.2</t>
  </si>
  <si>
    <t>Контрольное событие   11.4.2 Проведение областного  конкурса профессионального мастерства  «Лучший библиотекарь года»</t>
  </si>
  <si>
    <t>2019                         май</t>
  </si>
  <si>
    <t>2021                   май</t>
  </si>
  <si>
    <t>Основное мероприятие 13.9 «Организация и
проведение мероприятий, направленных на укрепление общероссийского гражданского единства,
совместно с национально-культурными автономиями и социально ориентированными некоммерческими организациями».</t>
  </si>
  <si>
    <t xml:space="preserve">Министерство строительства и жилищно-коммунального хозяйства области, ГКУ СО «Управление капитального строительства»
</t>
  </si>
  <si>
    <t xml:space="preserve">некоммерческие организации </t>
  </si>
  <si>
    <t>некоммерческие организации</t>
  </si>
  <si>
    <t>Контрольное событие 2.6.1. Поддержка творческой деятельности и укрепление материально-технической базы театра</t>
  </si>
  <si>
    <t>Контрольное событие 2.6.2.  Поддержка творческой деятельности и укрепление материально-технической базы театра</t>
  </si>
  <si>
    <t>Контрольное событие 2.6.3.  Поддержка творческой деятельности и укрепление материально-технической базы театров</t>
  </si>
  <si>
    <t>Контрольное событие 4.3.11.  Поддержка социально ориентированных некоммерческих организаций в области культуры</t>
  </si>
  <si>
    <t>министерство строительства и жилищно-коммунального хозяйства области, ГКУ СО «Управление капитального строительства»</t>
  </si>
  <si>
    <t>Контрольное событие 10.16.1  Оснащение музыкальными инструментами детских школ искусств</t>
  </si>
  <si>
    <t xml:space="preserve">Основное мероприятие 10.16 «Укрепление материально-технической базы и оснащение оборудованием детских школ искусств» 
</t>
  </si>
  <si>
    <t>Контрольное событие 10.17.1 Техническое оснащение и содержание виртуальных концертных залов</t>
  </si>
  <si>
    <t xml:space="preserve">Основное мероприятие 10.17 «Поддержка виртуальных концертных залов» 
</t>
  </si>
  <si>
    <t>Контрольное событие 10.12.1 Обеспечение развития и укрепления материально-технической базы домов культуры в населенных пунктах с числом жителей до 50 тысяч человек</t>
  </si>
  <si>
    <t>Контрольное событие 9.2.4 «Организация и проведение Межрегиональной творческой школы «Волжская радуга»</t>
  </si>
  <si>
    <t>2.2.2</t>
  </si>
  <si>
    <t>2.2.3</t>
  </si>
  <si>
    <t>1.1</t>
  </si>
  <si>
    <t>1.2</t>
  </si>
  <si>
    <t>Основное мероприятие 8.1 «Обеспечение сохранности, учета документов и предоставление пользователям архивной информации»</t>
  </si>
  <si>
    <t>СОГЛАСОВАНО</t>
  </si>
  <si>
    <r>
      <t xml:space="preserve">Управляющий делами Правительства области                   </t>
    </r>
    <r>
      <rPr>
        <u val="single"/>
        <sz val="12"/>
        <rFont val="Times New Roman"/>
        <family val="1"/>
      </rPr>
      <t xml:space="preserve">                             </t>
    </r>
    <r>
      <rPr>
        <sz val="12"/>
        <rFont val="Times New Roman"/>
        <family val="1"/>
      </rPr>
      <t xml:space="preserve"> </t>
    </r>
    <r>
      <rPr>
        <b/>
        <sz val="12"/>
        <rFont val="Times New Roman"/>
        <family val="1"/>
      </rPr>
      <t xml:space="preserve">            П.Г. Точилкин</t>
    </r>
  </si>
  <si>
    <t>Министр внутренней политики и общественных отношений Саратовской области</t>
  </si>
  <si>
    <t xml:space="preserve">     _________________            Е.Ю. Щербакова</t>
  </si>
  <si>
    <t>Министр строительства и 
жилищно-коммунального хозяйства</t>
  </si>
  <si>
    <t xml:space="preserve">     _________________            Д.В. Тепин</t>
  </si>
  <si>
    <t>12.1.12.</t>
  </si>
  <si>
    <t>Основное мероприятие 1.1 «Оказание государственных услуг населению музеями»</t>
  </si>
  <si>
    <t>Основное мероприятие 2.1  «Оказание государственных услуг населению театрами»</t>
  </si>
  <si>
    <t>Основное мероприятие 3.1 Оказание государственных услуг населению концертными организациями и коллективами</t>
  </si>
  <si>
    <t xml:space="preserve">Основное мероприятие 5.1 Оказание государственных услуг населению областными образовательными организациями в сфере культуры
</t>
  </si>
  <si>
    <t>Основное мероприятие 6.1 Оказание государственных услуг населению культурно-досуговыми учреждениями</t>
  </si>
  <si>
    <t>Основное мероприятие 7.1 «Выполнение государственных работ в области охраны объектов культурного наследия области»</t>
  </si>
  <si>
    <t>Основное событие 9.3. «Обеспечение поддержки творчески одаренных детей, молодежи и их преподавателей»</t>
  </si>
  <si>
    <t>2019               май</t>
  </si>
  <si>
    <t>Министерство культуры области Начальник отдела проектов в сфере культуры и искусства О.Ю.Покровская ГАУК СО «Дворец культуры «Россия» (О.П.Сынкина, директор)   ГАУК "Саратовский областной центр народного творчества имени Л.А.Руслановой" (В.И.Зимин)</t>
  </si>
  <si>
    <t>Контрольное событие 10.4.3 Проведение ремонтных работ  ГУК «Областная специальная библиотека для слепых»</t>
  </si>
  <si>
    <t>Контрольное событие 4.2.1. 
Комплектование фондов изданиями для детей и подростков на традиционных и нетрадиционных носителях»</t>
  </si>
  <si>
    <t xml:space="preserve">Контрольное событие 4.2.2. 
Комплектование  фондов ГУК «Областная специальная библиотека для слепых» и ее филиалов изданиями, в т.ч. на специальных носителях </t>
  </si>
  <si>
    <t>4.3.12</t>
  </si>
  <si>
    <t>10.13.</t>
  </si>
  <si>
    <t>10.13.1</t>
  </si>
  <si>
    <t>10.19.</t>
  </si>
  <si>
    <t>10.19.1.</t>
  </si>
  <si>
    <t>министерство культуры области</t>
  </si>
  <si>
    <t xml:space="preserve">Основное мероприятие 10.19 «Сбор и обобщение информации о качестве условий оказания услуг организациями в сфере культуры»
</t>
  </si>
  <si>
    <t xml:space="preserve">Контрольное событие 10.19.1 Проведение независимой оценки качества условий оказания услуг организациями в сфере культуры
</t>
  </si>
  <si>
    <t>2.3.17</t>
  </si>
  <si>
    <t>2.5.5.</t>
  </si>
  <si>
    <t>2.5.4</t>
  </si>
  <si>
    <t>Контрольное событие 2.5.4. Поддержка социально ориентированных некоммерческих организаций в области культуры</t>
  </si>
  <si>
    <t xml:space="preserve">ГАУК  «Саратовская областная концертная организация «Поволжье»                                      </t>
  </si>
  <si>
    <t>Основное мероприятие 3.3. «Осуществление областными концертными организациями фестивальной деятельности»</t>
  </si>
  <si>
    <t xml:space="preserve">ГАУК «Саратовская областная концертная организация «Поволжье» </t>
  </si>
  <si>
    <t xml:space="preserve">Основное мероприятие 4.1 «Оказание государственных услуг населению библиотеками»
</t>
  </si>
  <si>
    <t>Контрольное событие 4.3.1 
Областной творческий конкурс «Волшебный мир кулис»</t>
  </si>
  <si>
    <t>ГУК «Областная библиотека для детей и юношества им.А.С. Пушкина»</t>
  </si>
  <si>
    <t>Контрольное событие 4.3.2 
Областной творческий конкурс «Наша великая Победа»</t>
  </si>
  <si>
    <t>Контрольное событие 4.3.3 
Областной творческий конкурс  «Александр Невский: жизнь, ставшая житием»</t>
  </si>
  <si>
    <t>Контрольное событие 4.3.6 Проект «Большое чтение» в Саратовской области</t>
  </si>
  <si>
    <t>Контрольное событие 4.3.7 Проект «Мир чтения в специальном формате»</t>
  </si>
  <si>
    <t>Контрольное событие 4.3.9
Областной фестиваль творчества инвалидов по зрению «Ему имя - Невский», посвященный 800-летию со дня рождения русского великого полководца Александра Невского.</t>
  </si>
  <si>
    <t>Контрольное событие 4.3.10.  Мобильный проект «Зримый Саратов»</t>
  </si>
  <si>
    <t>Контрольное событие 4.3.12 Областной конкурс среди людей с нарушением зрения «Не в бой солдаты уходили, а шли в историю они», посвященный 75-летию Великой Победы</t>
  </si>
  <si>
    <t>Контрольное событие 4.3.14 Инклюзивный проект «Страна, покорившая космос», посвященный 60-летию первого полета человека в космос</t>
  </si>
  <si>
    <t>Контрольное событие 4.3.15 Краеведческий проект «Иван Паницкий - легенда саратовского баяна» к 115-летию И.Я.Паницкого</t>
  </si>
  <si>
    <t xml:space="preserve">Основное мероприятие 4.5 «Подключение к интернету общедоступных библиотек области»
</t>
  </si>
  <si>
    <t>Контрольное событие 6.2.1 Проведение областного фестиваля патриотической песни «Победы негасимый свет»</t>
  </si>
  <si>
    <t>Контрольное событие 6.2.3 Проведение фестиваля , посвященного Дню пожилого человека «Мои года - мое богатство»</t>
  </si>
  <si>
    <t>ГАУК «Саратовский областной центр народного творчества имени Л.А. Руслановой»</t>
  </si>
  <si>
    <t>Контрольное событие 6.2.11  Проведение III Парада достижений народного творчества «Огней так много золотых»</t>
  </si>
  <si>
    <t xml:space="preserve">Контрольное событие 6.2.13. Инклюзивный творческий фестиваль «Культура без границ»
</t>
  </si>
  <si>
    <t>Контрольное событие 6.2.14.  Проведение фестиваля юных дарований «Звезды завтрашнего дня»</t>
  </si>
  <si>
    <t>Контрольное событие 6.2.15.  Реализация Проекта «Истории связующая нить» по истории России, ее армии и флота: цикл мероприятий, посвященных крупным историческим датам российской истории.</t>
  </si>
  <si>
    <t>Контрольное событие 6.2.16.  Проведение молодежной акции «Счастье в моих руках»</t>
  </si>
  <si>
    <t>ГАУК «Саратовский областной Дом работников искусств»</t>
  </si>
  <si>
    <t xml:space="preserve">Контрольное событие 6.2.18. Межрегиональный  фестиваль творчества «Хвалынские этюды» К.П. Петрова-Водкина
</t>
  </si>
  <si>
    <t xml:space="preserve">Контрольное событие 6.2.19.  Международная конференция «Искусство и власть»
</t>
  </si>
  <si>
    <t>Основное мероприятие 6.3.«Организация участия специалистов областных творческих коллективов и их исполнителей в областных, межрегиональных, всероссийских и международных мероприятиях»</t>
  </si>
  <si>
    <t>ГАУК «Саратовский областной центр народного творчество имени Л.А. Руслановой»</t>
  </si>
  <si>
    <t xml:space="preserve">Основное мероприятие 6.5 «Организация, проведение и участие государственных учреждений культурно-досугового типа в областных, межрегиональных, всероссийских и международных киномероприятиях»
</t>
  </si>
  <si>
    <t>Контрольное событие 6.5.3.Проведение областного фестиваля-конкурса исполнителей музыкальных произведений из отечественных кинофильмов «Город кино»</t>
  </si>
  <si>
    <t xml:space="preserve"> Контрольное событие 6. 6. 1.   Реализация проекта «Золотой фонд народного творчества»</t>
  </si>
  <si>
    <t>Министерство культуры области,         ГАУ ДПО «Саратовский областной учебно - методический центр»</t>
  </si>
  <si>
    <t>Контрольное событие 9.2.1 «Проведение Детских и юношеских ассамблей искусств»</t>
  </si>
  <si>
    <t>ГАУ ДПО «Саратовский областной  учебно-методический центр»</t>
  </si>
  <si>
    <t>Контрольное событие 9.2.5 Межрегиональный фестиваль «Молодые таланты России»</t>
  </si>
  <si>
    <t>Контрольное событие 9.2.6 Конкурс юных талантов «Новые имена Губернии»</t>
  </si>
  <si>
    <t xml:space="preserve">Контрольное событие 9.3.3. Проведение областного конкурса профессионального мастерства  «Призвание» </t>
  </si>
  <si>
    <t>ГАУ ДПО «Саратовский областной учебно-методический центр»</t>
  </si>
  <si>
    <t>Контрольное событие 10.2.1 «Приобретение оборудования для ГАУК «Саратовский областной театр оперетты»</t>
  </si>
  <si>
    <t>Контрольное событие 10.2.2 «Текущий ремонт здания ГАУК «Саратовский областной театр оперетты»</t>
  </si>
  <si>
    <t xml:space="preserve">ГАУК СО «Драматический театр города Вольска» </t>
  </si>
  <si>
    <t>ГПОУ «Саратовское художественное училище имени А.П.Боголюбова (техникум)»</t>
  </si>
  <si>
    <t>Основное мероприятие 10.13 «Исторический парк «Россия. Моя история»</t>
  </si>
  <si>
    <t xml:space="preserve">министерство культуры области, благотворительный фонд содействия деятельности в сфере культуры и искусства «Звезда»
</t>
  </si>
  <si>
    <t>Контрольное событие 10.13.1 Создание Исторического парка «Россия. Моя история»</t>
  </si>
  <si>
    <t>Контрольное событие 10.15.1 «Завершение строительства и ввод в эксплуатацию пристройки и третьей очереди здания ОГУ «»Государственный архив Саратовской области»</t>
  </si>
  <si>
    <t>Подпрограмма 11 «Развитие кадрового потенциала сферы культуры»</t>
  </si>
  <si>
    <t xml:space="preserve">Контрольное событие 11.1.3
Межрегиональная научно-практическая конференция «Вечных истин немеркнущий свет»
</t>
  </si>
  <si>
    <t xml:space="preserve"> ГУК «Областная библиотека для детей и юношества им.А.С. Пушкина» </t>
  </si>
  <si>
    <t>Контрольное событие 11.1.5 Проведение конференции к 100-летию объединения писателей «Серапионовы братья»</t>
  </si>
  <si>
    <t>2.3.8</t>
  </si>
  <si>
    <t>11.1.1.</t>
  </si>
  <si>
    <t>11.4.4.</t>
  </si>
  <si>
    <t>11.4.5.</t>
  </si>
  <si>
    <t>Контрольное событие 11.4.5 Выплаты стипендий Губернатора области выдающимся деятелям культуры и искусства, имеющим звание «Народный артист СССР», «Народный артист Российской Федерации», «Народный художник Российской Федерации»</t>
  </si>
  <si>
    <t>Контрольное событие 11.4.6 Выплаты стипендий Губернатора области молодым одаренным артистам</t>
  </si>
  <si>
    <t>Контрольное событие 11.4.7 Выплаты литературной премии Саратовской области имени М.Н Алексеева</t>
  </si>
  <si>
    <t>2.3.6</t>
  </si>
  <si>
    <t>2.3.11</t>
  </si>
  <si>
    <t>2.3.13</t>
  </si>
  <si>
    <t>3.3.3</t>
  </si>
  <si>
    <t>3.3.4</t>
  </si>
  <si>
    <t xml:space="preserve">ГАУК «Саратовская областная филармония им.А.Шнитке»     </t>
  </si>
  <si>
    <t>3.3.5</t>
  </si>
  <si>
    <t>10.6.3.</t>
  </si>
  <si>
    <t>9.4.</t>
  </si>
  <si>
    <t>9.1.</t>
  </si>
  <si>
    <t>11.2.</t>
  </si>
  <si>
    <t>Основное мероприятие 11.3 Создание системы профессиональной ориентации молодежи, направленной на повышение привлекательности профессий в сфере культуры</t>
  </si>
  <si>
    <t>11.3</t>
  </si>
  <si>
    <t>11.3.1</t>
  </si>
  <si>
    <t>11.4.7.</t>
  </si>
  <si>
    <t>11.4.8.</t>
  </si>
  <si>
    <t>11.4.9.</t>
  </si>
  <si>
    <t>12.</t>
  </si>
  <si>
    <t>Подпрограмма 12 «Популяризация культурных традиций»</t>
  </si>
  <si>
    <t>12.1.</t>
  </si>
  <si>
    <t>12.1.1.</t>
  </si>
  <si>
    <t xml:space="preserve">Контрольное событие 12.1.1  Обеспечение культурных программ в рамках официальных мероприятий Правительства Саратовской области  </t>
  </si>
  <si>
    <t>12.1.2.</t>
  </si>
  <si>
    <t>12.1.3.</t>
  </si>
  <si>
    <t>12.1.4.</t>
  </si>
  <si>
    <t>12.1.5.</t>
  </si>
  <si>
    <t>12.1.6.</t>
  </si>
  <si>
    <t>12.1.7.</t>
  </si>
  <si>
    <t>12.1.8.</t>
  </si>
  <si>
    <t>12.1.9.</t>
  </si>
  <si>
    <t>12.1.10.</t>
  </si>
  <si>
    <t>12.1.11.</t>
  </si>
  <si>
    <t xml:space="preserve">Министерство культуры области
Начальник отдела проектов в сфере культуры и искусства О.Ю.Покровская 
ГАУК «Саратовский областной центр народного творчества имени Л.А. Руслановой» (В.И.Зимин, директор)
</t>
  </si>
  <si>
    <t>12.1.13.</t>
  </si>
  <si>
    <t>12.1.14.</t>
  </si>
  <si>
    <t>12.1.15.</t>
  </si>
  <si>
    <t>13.</t>
  </si>
  <si>
    <t>13.1.</t>
  </si>
  <si>
    <t>13.2.</t>
  </si>
  <si>
    <t>13.4.</t>
  </si>
  <si>
    <t xml:space="preserve"> 4.4.</t>
  </si>
  <si>
    <t xml:space="preserve">всего </t>
  </si>
  <si>
    <t xml:space="preserve"> 4.4.2.</t>
  </si>
  <si>
    <t>4.4.5.</t>
  </si>
  <si>
    <t>1.4.1.</t>
  </si>
  <si>
    <t>4.3.7.</t>
  </si>
  <si>
    <t>5.4</t>
  </si>
  <si>
    <t>Основное мероприятие 5.4. «Обеспечение образовательных организаций сферы культуры средствами, направленными на обязательное повышение квалификации педагогических работников в установленные законом сроки»</t>
  </si>
  <si>
    <t>ГАУ ДПО "Саратовский областной учебно-методический центр"</t>
  </si>
  <si>
    <t>5.5.</t>
  </si>
  <si>
    <t>Основное мероприятие 5.5 «Обеспечение социальных гарантий участников образовательного процесса областных образовательных организаций»</t>
  </si>
  <si>
    <t>5.</t>
  </si>
  <si>
    <t>10.</t>
  </si>
  <si>
    <t>10.1.</t>
  </si>
  <si>
    <t>Основное мероприятие 10.1 «Укрепление материально-технической базы областных учреждений музейного типа»</t>
  </si>
  <si>
    <t>10.2.</t>
  </si>
  <si>
    <t>Подпрограмма 4 «Библиотеки»</t>
  </si>
  <si>
    <t>3.</t>
  </si>
  <si>
    <t xml:space="preserve"> 4.4.4.</t>
  </si>
  <si>
    <t>4.3.10.</t>
  </si>
  <si>
    <t>4.3.11.</t>
  </si>
  <si>
    <t>Подпрограмма 5 «Система образования в сфере культуры»</t>
  </si>
  <si>
    <t>5.1</t>
  </si>
  <si>
    <t>5.2</t>
  </si>
  <si>
    <t xml:space="preserve">Основное мероприятие 5.2. «Введение новых специальностей (специализаций) в областных профессиональных образовательных организациях» </t>
  </si>
  <si>
    <t>5.3</t>
  </si>
  <si>
    <t>Основное мероприятие 5.3. «Разработка и внедрение новых программ повышения квалификации педагогических работников и других специалистов областных учреждений сферы культуры, проведение семинаров, мастер-классов, тренингов и других подобных мероприятий»</t>
  </si>
  <si>
    <t>2019 г.                  II кв.</t>
  </si>
  <si>
    <t>2019 г.                  III кв.</t>
  </si>
  <si>
    <t>2.2.9</t>
  </si>
  <si>
    <t>2.2.10</t>
  </si>
  <si>
    <t>2.2.11</t>
  </si>
  <si>
    <t>Основное мероприятие 10.2 «Укрепление материально-технической базы областных театров»</t>
  </si>
  <si>
    <t>10.2.1.</t>
  </si>
  <si>
    <t>10.2.2.</t>
  </si>
  <si>
    <t>10.3.</t>
  </si>
  <si>
    <t>10.4.</t>
  </si>
  <si>
    <t>10.5.</t>
  </si>
  <si>
    <t>10.5.1.</t>
  </si>
  <si>
    <t>Основное мероприятие 10.3 «Укрепление материально-технической базы областных концертных организаций»</t>
  </si>
  <si>
    <t>Основное мероприятие 10.4 «Укрепление материально-технической базы областных учреждений библиотечного типа»</t>
  </si>
  <si>
    <t>Основное мероприятие 10.5 «Укрепление материально-технической базы областных организаций образования в сфере культуры»</t>
  </si>
  <si>
    <t>Подпрограмма 13 «Гармонизация межнациональных отношений и этнокультурное развитие народов Саратовской области».</t>
  </si>
  <si>
    <t>13.3.</t>
  </si>
  <si>
    <t>Основное мероприятие 13.3 «Организация и проведение мероприятий по профилактике этнополитического и религиозно-политического экстремизма, ксенофобии и нетерпимости».</t>
  </si>
  <si>
    <t>Основное мероприятие 13.5 «Организация и проведение культурно-массовых мероприятий на территории этнографического комплекса «Национальная деревня народов Саратовской области».</t>
  </si>
  <si>
    <t>ГУК «Областная библиотека для детей и юношества им.А.С.Пушкина»</t>
  </si>
  <si>
    <t>ГУК «Областная универсальная научная библиотека»</t>
  </si>
  <si>
    <t>Основное мероприятие 11.4 «Выплата стипендий, грантов и других именных или тематических премий участникам культурного процесса, с целью повышения мотивации к совершенствованию их деятельности и повышения престижности деятельности в сфере культуры»</t>
  </si>
  <si>
    <t xml:space="preserve">ГУК «Саратовский областной музей краеведения» </t>
  </si>
  <si>
    <t>1.5.1.</t>
  </si>
  <si>
    <t>1.5.2.</t>
  </si>
  <si>
    <t>Министерство культуры области</t>
  </si>
  <si>
    <t>местные бюджеты (прогнозно)</t>
  </si>
  <si>
    <t>внебюджетные источники  (прогнозно)</t>
  </si>
  <si>
    <t xml:space="preserve">внебюджетные источники (прогнозно) </t>
  </si>
  <si>
    <t>Основное мероприятие 1.3 «Обеспечение пополнения и комплектования фондов областных музеев новыми уникальными экспонатами»</t>
  </si>
  <si>
    <t>1.3.</t>
  </si>
  <si>
    <t>1.3.1.</t>
  </si>
  <si>
    <t>Контрольное событие 1.3.2 Проведение археологической экспедиции</t>
  </si>
  <si>
    <t>1.3.2.</t>
  </si>
  <si>
    <t>1.3.3.</t>
  </si>
  <si>
    <t>4.1.</t>
  </si>
  <si>
    <t>4.2.</t>
  </si>
  <si>
    <t>4.2.1.</t>
  </si>
  <si>
    <t>4.2.2.</t>
  </si>
  <si>
    <t>4.2.3.</t>
  </si>
  <si>
    <t>4.3.</t>
  </si>
  <si>
    <t>4.3.1.</t>
  </si>
  <si>
    <t>4.3.2.</t>
  </si>
  <si>
    <t>4.3.3.</t>
  </si>
  <si>
    <t>4.3.6.</t>
  </si>
  <si>
    <t>4.4.1.</t>
  </si>
  <si>
    <t>6.</t>
  </si>
  <si>
    <t>6.1.</t>
  </si>
  <si>
    <t>6.2.</t>
  </si>
  <si>
    <t>6.2.1.</t>
  </si>
  <si>
    <t>6.2.2.</t>
  </si>
  <si>
    <t>6.2.3.</t>
  </si>
  <si>
    <t>6.2.4.</t>
  </si>
  <si>
    <t>6.2.5.</t>
  </si>
  <si>
    <t>6.2.6.</t>
  </si>
  <si>
    <t>6.2.7.</t>
  </si>
  <si>
    <t>6.3.</t>
  </si>
  <si>
    <t>6.4.</t>
  </si>
  <si>
    <t>6.4.1.</t>
  </si>
  <si>
    <t>6.5.</t>
  </si>
  <si>
    <t>6.5.2.</t>
  </si>
  <si>
    <t>6.5.3.</t>
  </si>
  <si>
    <t>6.6.</t>
  </si>
  <si>
    <t>6.6.1.</t>
  </si>
  <si>
    <t>в том числе по исполнителям</t>
  </si>
  <si>
    <t xml:space="preserve">Министерство культуры области </t>
  </si>
  <si>
    <t>Подпрограмма 6 «Культурно-досуговые учреждения»</t>
  </si>
  <si>
    <t>Основное мероприятие 6.2 «Организация, проведение и участие областных государственных учреждений культуры в областных, межрегиональных, всероссийских и международных фестивалях, праздниках, выставках»</t>
  </si>
  <si>
    <t xml:space="preserve">ГАУК «Саратовский областной Дом работников искусств» </t>
  </si>
  <si>
    <t>Основное мероприятие 6.4  Организация и пополнение фильмофонда ГАУК «Саратовский областной методический киновидеоцентр»</t>
  </si>
  <si>
    <t xml:space="preserve">ГАУК «Саратовский областной методический киновидеоцентр» </t>
  </si>
  <si>
    <t>Основное мероприятие 6.6 Организация и проведение мероприятий по популяризации народного творчества и культурно-досуговой деятельности</t>
  </si>
  <si>
    <t>Приложение к приказу</t>
  </si>
  <si>
    <t xml:space="preserve">министерства культуры области </t>
  </si>
  <si>
    <t xml:space="preserve">Основное мероприятие 4.2 «Комплектование фондов библиотек области» </t>
  </si>
  <si>
    <t>ГУК «Саратовский областной Дом работников искусств»</t>
  </si>
  <si>
    <t>10.1.1</t>
  </si>
  <si>
    <t>10.4.3.</t>
  </si>
  <si>
    <t>9.2.3.</t>
  </si>
  <si>
    <t>9.2.4.</t>
  </si>
  <si>
    <t>Основное мероприятие 9.4. «Организация и проведение мероприятий по обеспечению популяризации, в том числе информационной, детского и молодежного творчества»</t>
  </si>
  <si>
    <t>9.</t>
  </si>
  <si>
    <t>9.2</t>
  </si>
  <si>
    <t>9.2.1.</t>
  </si>
  <si>
    <t>9.2.2.</t>
  </si>
  <si>
    <t>9.2.6.</t>
  </si>
  <si>
    <t>9.3.1.</t>
  </si>
  <si>
    <t>9.3.2.</t>
  </si>
  <si>
    <t>1.4.4.</t>
  </si>
  <si>
    <t xml:space="preserve">Музей Л.А. Кассиля филиала - ГУК «Государственный музей К.А. Федина»             </t>
  </si>
  <si>
    <t>1.5.4.</t>
  </si>
  <si>
    <t xml:space="preserve"> 1.4.3</t>
  </si>
  <si>
    <t xml:space="preserve"> 1.4.7</t>
  </si>
  <si>
    <t xml:space="preserve"> 1.4.13</t>
  </si>
  <si>
    <t xml:space="preserve"> 1.4.14</t>
  </si>
  <si>
    <t xml:space="preserve"> 1.4.19</t>
  </si>
  <si>
    <t xml:space="preserve"> 1.4.20</t>
  </si>
  <si>
    <t>Основное мероприятие 3.4. «Осуществление концертной деятельности областных концертных организаций на территории области»</t>
  </si>
  <si>
    <t>3.4.1</t>
  </si>
  <si>
    <t>Контрольное мероприятие 3.4.1 Концертное обслуживание населения муниципальных районов области</t>
  </si>
  <si>
    <t>3.5.</t>
  </si>
  <si>
    <t>Основное мероприятие 3.5. «Организация и проведение мероприятий по популяризации концертной деятельности»</t>
  </si>
  <si>
    <t>3.5.1.</t>
  </si>
  <si>
    <t xml:space="preserve">ГАУК «Саратовская областная филармония им.А.Шнитке»   </t>
  </si>
  <si>
    <t>3.5.2</t>
  </si>
  <si>
    <t>3.5.3</t>
  </si>
  <si>
    <t>3.5.4</t>
  </si>
  <si>
    <t>3.5.5</t>
  </si>
  <si>
    <t>4.</t>
  </si>
  <si>
    <t>13.5.</t>
  </si>
  <si>
    <t>13.6.</t>
  </si>
  <si>
    <t>Основное мероприятие 13.6 «Организация мероприятий, направленных на популяризацию социального и исторического наследия российского казачества в Саратовской области»</t>
  </si>
  <si>
    <t>13.7.</t>
  </si>
  <si>
    <t>Основное мероприятие 13.7 «Организация и проведение мониторинга межнациональных отношений и раннего предупреждения межнациональных конфликтов на территории области»</t>
  </si>
  <si>
    <t>Контрольное событие 9.3.1 Выплата губернаторских стипендий одаренным детям</t>
  </si>
  <si>
    <t>10.4.2.</t>
  </si>
  <si>
    <t>Контрольное мероприятие 7.3.1 «Обеспечение мероприятий по выявлению новых объектов культурного наследия»</t>
  </si>
  <si>
    <t>1.5.6.</t>
  </si>
  <si>
    <t>1.5.5.</t>
  </si>
  <si>
    <t>2.</t>
  </si>
  <si>
    <t>Министерство культуры области, органы местного самоуправления (по согласованию)</t>
  </si>
  <si>
    <t>2.1.</t>
  </si>
  <si>
    <t>Основное мероприятие 2.2.  «Создание новых спектаклей в областных театрах»</t>
  </si>
  <si>
    <t>2.2.1.</t>
  </si>
  <si>
    <t>министерство культуры области, органы местного самоуправления (по согласованию)</t>
  </si>
  <si>
    <t xml:space="preserve">Министерство культуры области, органы местного самоуправления (по согласованию) </t>
  </si>
  <si>
    <t xml:space="preserve">органы местного самоуправления (по согласованию) </t>
  </si>
  <si>
    <t>Министерство культуры области органы местного самоуправления (по согласованию)</t>
  </si>
  <si>
    <t>Контрольное событие 6.3.1 Участие областных творческих коллективов и исполнителей  в областных, межрегиональных, всероссийских и международных мероприятиях</t>
  </si>
  <si>
    <t>Управление по охране объектов культурного наследия Правительства Саратовской области</t>
  </si>
  <si>
    <t>4.3.4.</t>
  </si>
  <si>
    <t>4.3.5.</t>
  </si>
  <si>
    <t>6.5.1.</t>
  </si>
  <si>
    <t>1.5.3.</t>
  </si>
  <si>
    <t>Управление делами области Правительства области</t>
  </si>
  <si>
    <t>Контрольное событие 6.4.1 Приобретение киновидеофильмов</t>
  </si>
  <si>
    <t xml:space="preserve">ГУК «Областная универсальная научная библиотека» </t>
  </si>
  <si>
    <t xml:space="preserve">Основное мероприятие 11.1 «Организация и обеспечение деятельности образовательных организаций, музеев, библиотек, культурно-досуговых учреждений» </t>
  </si>
  <si>
    <t>1.3.4.</t>
  </si>
  <si>
    <t>Основное мероприятие 1.4 «Организация и проведение выставочной деятельности областных музеев на территории Саратовской области, в субъектах Российской Федерации и в зарубежных странах»</t>
  </si>
  <si>
    <t>областной бюджет</t>
  </si>
  <si>
    <t>1.4.</t>
  </si>
  <si>
    <t>1.4.2.</t>
  </si>
  <si>
    <t>1.4.5.</t>
  </si>
  <si>
    <t>ГУК «Саратовский областной музей краеведения»</t>
  </si>
  <si>
    <t xml:space="preserve">ГУК «Саратовский областной музей краеведения»    </t>
  </si>
  <si>
    <t xml:space="preserve">ПЛАН-ГРАФИК </t>
  </si>
  <si>
    <t>Наименование</t>
  </si>
  <si>
    <t>Ответственный исполнитель и ответственный сотрудник</t>
  </si>
  <si>
    <t>Срок начала реализации</t>
  </si>
  <si>
    <t>Срок окончания реализации (дата контрольного события)</t>
  </si>
  <si>
    <t>Объем финансового обеспечения, тыс. рублей</t>
  </si>
  <si>
    <t>№ п/п</t>
  </si>
  <si>
    <t>1.</t>
  </si>
  <si>
    <t>Подпрограмма 1 «Музеи»</t>
  </si>
  <si>
    <t>всего</t>
  </si>
  <si>
    <t xml:space="preserve">областной бюджет </t>
  </si>
  <si>
    <t xml:space="preserve">федеральный бюджет (прогнозно) </t>
  </si>
  <si>
    <t xml:space="preserve">местные бюджеты (прогнозно) </t>
  </si>
  <si>
    <t>Основное мероприятие 1.2 «Обеспечение сохранности музейных предметов и музейных коллекций, находящихся в государственной собственности»</t>
  </si>
  <si>
    <t>1.2.1</t>
  </si>
  <si>
    <t xml:space="preserve">ГУК «Государственный музей К.А. Федина»             </t>
  </si>
  <si>
    <t>11.</t>
  </si>
  <si>
    <t>11.1.</t>
  </si>
  <si>
    <t>11.4.</t>
  </si>
  <si>
    <t>11.4.3.</t>
  </si>
  <si>
    <t>11.4.6.</t>
  </si>
  <si>
    <t>Источники финансового обеспечения</t>
  </si>
  <si>
    <t xml:space="preserve">Министерство культуры области                           </t>
  </si>
  <si>
    <t xml:space="preserve">ГУК «Саратовский областной музей краеведения»     </t>
  </si>
  <si>
    <t xml:space="preserve">Министерство культуры области                            </t>
  </si>
  <si>
    <t xml:space="preserve">Министерство культуры области                             </t>
  </si>
  <si>
    <t>Контрольное мероприятие 7.5.1 «Обеспечение проведения историко-культурной экспертизы объектов культурного наследия регионального значения»</t>
  </si>
  <si>
    <t>7.6.1.</t>
  </si>
  <si>
    <t>Контрольное мероприятие 7.6.1 «Популяризация объектов культурного наследия регионального значения»</t>
  </si>
  <si>
    <t xml:space="preserve"> ГАУК «Саратовский областной центр народного творчества имени Л.А. Руслановой»</t>
  </si>
  <si>
    <t xml:space="preserve">ГАУК «Саратовский областной центр народного творчества имени Л.А. Руслановой» </t>
  </si>
  <si>
    <t>6.3.1</t>
  </si>
  <si>
    <t xml:space="preserve">Основное мероприятие 4.3 «Организация и проведение мероприятий, направленных на популяризацию чтения и библиотечного дела» </t>
  </si>
  <si>
    <t>Основное мероприятие 4.4  «Организация и проведение мероприятий по сохранности библиотечных фондов государственных библиотек области»</t>
  </si>
  <si>
    <t>ГУК «Областная специальная библиотека для слепых»</t>
  </si>
  <si>
    <t>ГАУК СО  «Дворец культуры «Россия»</t>
  </si>
  <si>
    <t>1.5</t>
  </si>
  <si>
    <t>2019 в течение года</t>
  </si>
  <si>
    <t>4.3.8.</t>
  </si>
  <si>
    <t>4.3.9.</t>
  </si>
  <si>
    <t>1.2.2</t>
  </si>
  <si>
    <t>2019                в течение года</t>
  </si>
  <si>
    <t>2.3.9</t>
  </si>
  <si>
    <t>2.3.10</t>
  </si>
  <si>
    <t>Основное мероприятие 13.1 «Информационное сопровождение деятельности в сфере общественных, национальных, государственно-конфессиональных отношений и укрепления единства российской нации».</t>
  </si>
  <si>
    <t>Основное мероприятие 13.4 «Организация семинаров (совещаний), дополнительного профессионального образования государственных гражданских и муниципальных служащих, работающих в сфере межнациональных отношений»</t>
  </si>
  <si>
    <t>2.4</t>
  </si>
  <si>
    <t>Основное мероприятие 2.4 «Осуществление гастрольной деятельности областных театров на территории Саратовской области, в субъектах Российской Федерации и в зарубежных странах»</t>
  </si>
  <si>
    <t>2.4.1.</t>
  </si>
  <si>
    <t>2.4.2</t>
  </si>
  <si>
    <t>2.4.3</t>
  </si>
  <si>
    <t xml:space="preserve">ГАУК «Саратовский государственный академический театр драмы имени И.А.Слонова» </t>
  </si>
  <si>
    <t>2.5.</t>
  </si>
  <si>
    <t xml:space="preserve">Министерство культуры области                         </t>
  </si>
  <si>
    <t>1.5.7.</t>
  </si>
  <si>
    <t>2.5.1.</t>
  </si>
  <si>
    <t>2.5.2.</t>
  </si>
  <si>
    <t>Подпрограмма 3. «Концертные организации»</t>
  </si>
  <si>
    <t>3.1.</t>
  </si>
  <si>
    <t>3.2.</t>
  </si>
  <si>
    <t>Основное мероприятие 3.2   «Создание областными концертными организациями новых концертных программ»</t>
  </si>
  <si>
    <t>3.2.1</t>
  </si>
  <si>
    <t xml:space="preserve">ГАУК «Саратовская областная филармония им.А.Шнитке»                       </t>
  </si>
  <si>
    <t>3.2.2</t>
  </si>
  <si>
    <t>3.2.3</t>
  </si>
  <si>
    <t>3.2.4</t>
  </si>
  <si>
    <t xml:space="preserve">ГАУК «Саратовская областная филармония им.А.Шнитке» </t>
  </si>
  <si>
    <t>3.4.</t>
  </si>
  <si>
    <t>2.2.12</t>
  </si>
  <si>
    <t>2.2.13</t>
  </si>
  <si>
    <t>2019 г.                  II кв..</t>
  </si>
  <si>
    <t>2.2.14</t>
  </si>
  <si>
    <t>2.3</t>
  </si>
  <si>
    <t>Основное мероприятие 2.3 «Осуществление областными театрами фестивальной деятельности»</t>
  </si>
  <si>
    <t>2.3.1</t>
  </si>
  <si>
    <t xml:space="preserve">ГАУК «Саратовский академический театр оперы и балета»                                                        </t>
  </si>
  <si>
    <t>2.3.2</t>
  </si>
  <si>
    <t>2.3.3</t>
  </si>
  <si>
    <t>ГАУК «Саратовский академический театр юного зрителя им.Ю.П.Киселева»</t>
  </si>
  <si>
    <t>2.3.4</t>
  </si>
  <si>
    <t>2.3.5</t>
  </si>
  <si>
    <t>местный бюджет (прогнозно)</t>
  </si>
  <si>
    <t xml:space="preserve">ГПОУ «Саратовский областной колледж искусств» </t>
  </si>
  <si>
    <t>Контрольное событие 1.3.4 Приобретение предметов вооружения, снаряжения, обмундирования периода Великой Отечественной войны и послевоенного периода</t>
  </si>
  <si>
    <t xml:space="preserve">Подпрограмма 10 «Укрепление материально-технической базы учреждений в сфере культуры» </t>
  </si>
  <si>
    <t xml:space="preserve">Министерство культуры области
</t>
  </si>
  <si>
    <t>2.6.</t>
  </si>
  <si>
    <t>Основное мероприятие 2.6 «Поддержка театров малых городов»</t>
  </si>
  <si>
    <t>Основное мероприятие 2.5 «Организация и проведение мероприятий по популяризации театрального дела»</t>
  </si>
  <si>
    <t>2.6.1</t>
  </si>
  <si>
    <t>2.6.2</t>
  </si>
  <si>
    <t>2.6.3</t>
  </si>
  <si>
    <t>10.12.</t>
  </si>
  <si>
    <t>Основное мероприятие 10.12 «Поддержка муниципальных учреждений культуры»</t>
  </si>
  <si>
    <t>10.12.1.</t>
  </si>
  <si>
    <t>2.2.</t>
  </si>
  <si>
    <t xml:space="preserve">Министерство культуры области, органы местного самоуправления (по согласованию)                             </t>
  </si>
  <si>
    <t>Подпрограмма 9 «Творческое развитие детей и молодежи в сфере культуры»</t>
  </si>
  <si>
    <t>Основное мероприятие 9.1 «Мероприятия по оказанию государственных услуг физическим и (или) юридическим лицам и содержанию особо ценного движимого или недвижимого имущества»</t>
  </si>
  <si>
    <t>Основное мероприятие 9.2 «Организация и проведение мероприятий по обеспечению участия детей и молодежи в творческих и интеллектуальных соревновательных мероприятиях областного, межрегионального, всероссийского и международного уровней»</t>
  </si>
  <si>
    <t>Контрольное событие 9.2.2 Участие делегации Саратовской области в Молодежных Дельфийских играх России</t>
  </si>
  <si>
    <t>Контрольное событие 9.2.3 Выступление участников Детского хора России от Саратовской области в Государственном Кремлевском Дворце</t>
  </si>
  <si>
    <t>Основное мероприятие 10.6 «Укрепление материально-технической базы областных культурно-досуговых учреждений»</t>
  </si>
  <si>
    <t>10.4.1.</t>
  </si>
  <si>
    <t>10.6.</t>
  </si>
  <si>
    <t>10.6.1.</t>
  </si>
  <si>
    <t>10.6.2.</t>
  </si>
  <si>
    <t>7.</t>
  </si>
  <si>
    <t>Подпрограмма 7 «Государственная охрана, сохранение и популяризация объектов культурного наследия»</t>
  </si>
  <si>
    <t>7.1.</t>
  </si>
  <si>
    <t>7.2.</t>
  </si>
  <si>
    <t>Основное мероприятие 7.2 «Организация и проведение мероприятий по обеспечению удовлетворительного состояния объектов культурного наследия регионального значения»</t>
  </si>
  <si>
    <t>7.3.</t>
  </si>
  <si>
    <t>Основное мероприятие 7.3 «Обеспечение мероприятий по выявлению новых объектов культурного наследия»</t>
  </si>
  <si>
    <t>7.4.</t>
  </si>
  <si>
    <t>Основное мероприятие 7.4 «Обеспечение мероприятий по государственному учету объектов культурного наследия регионального значения»</t>
  </si>
  <si>
    <t>7.3.1.</t>
  </si>
  <si>
    <t>7.5.</t>
  </si>
  <si>
    <t>Основное мероприятие 7.5 «Обеспечение проведения историко-культурной экспертизы объектов культурного наследия регионального значения»</t>
  </si>
  <si>
    <t>7.6.</t>
  </si>
  <si>
    <t>Основное мероприятие 7.6 «Популяризация объектов культурного наследия регионального значения»</t>
  </si>
  <si>
    <t>7.5.1.</t>
  </si>
  <si>
    <t>Подпрограмма 8 «Архивы»</t>
  </si>
  <si>
    <t>8.1.</t>
  </si>
  <si>
    <t>3.3</t>
  </si>
  <si>
    <t>3.3.1</t>
  </si>
  <si>
    <t>10.2.6.</t>
  </si>
  <si>
    <t>Контрольное событие 2.4.1  Театрально-концертное обслуживание населения муниципальных районов области</t>
  </si>
  <si>
    <t>Основное мероприятие 11.2 «Повышение профессионального образования работников культуры»</t>
  </si>
  <si>
    <t xml:space="preserve">Управление делами правительства области
</t>
  </si>
  <si>
    <t>9.3.</t>
  </si>
  <si>
    <t>на 2020 год (плановый)</t>
  </si>
  <si>
    <t>2020 г.                  II кв.</t>
  </si>
  <si>
    <t>2019 г.                  IV кв.</t>
  </si>
  <si>
    <t>2020 г.                   IV кв..</t>
  </si>
  <si>
    <t>2020 г.                  IV кв.</t>
  </si>
  <si>
    <t>ГАУК ««Саратовский государственный академический театр  драмы имени И.А.Слонова»</t>
  </si>
  <si>
    <t xml:space="preserve">2019 г.         II кв.        </t>
  </si>
  <si>
    <t>2019 г.        IV  кв.</t>
  </si>
  <si>
    <t>2020 г.                                                 II кв.</t>
  </si>
  <si>
    <t>2020 г.                                                 I кв.</t>
  </si>
  <si>
    <t>2020 г.                                               I кв.</t>
  </si>
  <si>
    <t>2.3.7</t>
  </si>
  <si>
    <t>2.3.12</t>
  </si>
  <si>
    <t>2.3.14</t>
  </si>
  <si>
    <t>2.3.15</t>
  </si>
  <si>
    <t>2.3.16</t>
  </si>
  <si>
    <t>2020 г.                                                             III кв.</t>
  </si>
  <si>
    <t>ГАУК «Саратовский академический театр оперы и балета»</t>
  </si>
  <si>
    <t>2020 г.                                                      IV кв.</t>
  </si>
  <si>
    <t>2.7.</t>
  </si>
  <si>
    <t>2.7.1</t>
  </si>
  <si>
    <t>2.7.2</t>
  </si>
  <si>
    <t>2.7.3</t>
  </si>
  <si>
    <t>2.7.4</t>
  </si>
  <si>
    <t xml:space="preserve">Министерство культуры </t>
  </si>
  <si>
    <t>-</t>
  </si>
  <si>
    <t>3.3.2</t>
  </si>
  <si>
    <t>2020 в течение года</t>
  </si>
  <si>
    <t>9.3.3.</t>
  </si>
  <si>
    <t>9.2.5</t>
  </si>
  <si>
    <t>Контрольное событие 1.2.1 Реставрация предметов документального, изобразительного фонда, коллекции керамики и мебели</t>
  </si>
  <si>
    <t xml:space="preserve">ГУК «Государственный музей К.А. Федина»     </t>
  </si>
  <si>
    <t>1.5.8.</t>
  </si>
  <si>
    <t>1.5.9.</t>
  </si>
  <si>
    <t>ГУК «Областная библиотека для детей и юношества им. А.С. Пушкина»</t>
  </si>
  <si>
    <t>Контрольное событие 2.3.9. Участие в во всероссийском фестивале детских театров в Республике Ингушетия</t>
  </si>
  <si>
    <t>2.5.10.</t>
  </si>
  <si>
    <t>Контрольное событие 2.5.10.  Творческие встречи с артистами театров</t>
  </si>
  <si>
    <t xml:space="preserve">ГАУК «Саратовский академический театр оперы и балета»                                 </t>
  </si>
  <si>
    <t>2021 февраль</t>
  </si>
  <si>
    <t>2019               март</t>
  </si>
  <si>
    <t>2021               март</t>
  </si>
  <si>
    <t>2019           март</t>
  </si>
  <si>
    <t>2021             март</t>
  </si>
  <si>
    <t>2019 апрель</t>
  </si>
  <si>
    <t>2021 апрель</t>
  </si>
  <si>
    <t>2019 апрель-май</t>
  </si>
  <si>
    <t>2021 апрель-май</t>
  </si>
  <si>
    <t>2019 май</t>
  </si>
  <si>
    <t>2021 май</t>
  </si>
  <si>
    <t>2019 июнь</t>
  </si>
  <si>
    <t>2021 июнь</t>
  </si>
  <si>
    <t>2019             июнь</t>
  </si>
  <si>
    <t>2021              июнь</t>
  </si>
  <si>
    <t>2019 ноябрь</t>
  </si>
  <si>
    <t>2021           ноябрь</t>
  </si>
  <si>
    <t>2019декабрь</t>
  </si>
  <si>
    <t>2019 декабрь</t>
  </si>
  <si>
    <t>2019                 в течение года</t>
  </si>
  <si>
    <t>Контрольное событие 10.1.1 ГУК "Саратовский областной музей краеведения" приобретение комплекса планитарного сканирования План Скан А18Ц-400</t>
  </si>
  <si>
    <t>Контрольное событие 10.1.2 ГУК "Саратовский областной музей К.Федина" Проектные работы, ремонт помещений</t>
  </si>
  <si>
    <t>ГУК «Саратовский областной музей К.Федина»</t>
  </si>
  <si>
    <t>Контрольное событие 10.1.3. ГАУК "Исторический парк "Моя история"приобретение ламп для проекторов</t>
  </si>
  <si>
    <t>ГАУК "Исторический парк "Моя история"</t>
  </si>
  <si>
    <t>Контрольное событие 10.4.1 «Текущий ремонт здания кровли ГУК «Областная библиотека для детей и юношества им. А.С.Пушкина»</t>
  </si>
  <si>
    <t>Контрольное событие 10.5.1   Приобретение и монтаж архитектурной подсветки здания ГАУК "Саратовский областной учебно-методический центр"</t>
  </si>
  <si>
    <t>ГАУК "Саратовский областной учебно-методический центр"</t>
  </si>
  <si>
    <t xml:space="preserve">Контрольное событие 10.2.3 Ремонт помещений  «ГАУК «Саратовский государственный академический театр драмы им. И.А.Слонова»   </t>
  </si>
  <si>
    <t xml:space="preserve">Контрольное событие 10.2.4 Приобретение оборудования для  «ГАУК СО «Драматический театр г.Вольск»   </t>
  </si>
  <si>
    <t>Контрольное событие 10.6.2 Монтаж архитектурной подсветки ГАУК «Саратовский областной Дом работников искусств»</t>
  </si>
  <si>
    <t>Контрольное событие 10.6.3 Проведение ремонта здания  ГАУК СО  «Дворец культуры «Россия»</t>
  </si>
  <si>
    <t>Контрольное событие 10.6.4  Приобретение оборудования ГАУК «Саратовский областной центр народного творчества имени Л.А. Руслановой»</t>
  </si>
  <si>
    <t>Контрольное событие 10.5.2   Проведение ремонта внутренних помещений здания  ГПОУ«Саратовское художественное училище имени А.П.Боголюбова (техникум)»</t>
  </si>
  <si>
    <t>Контрольное событие 1.4.1 Экспонирование выставки к 130-летию АА. Ахматовой</t>
  </si>
  <si>
    <t>Контрольное событие 3.3.2  ХV Фестиваль им. Г.Г. Нейгауза к 105 летию С. Рихтера</t>
  </si>
  <si>
    <t>Контрольное событие 3.3.3  Третий фестиваль современной музыки «Большая Волга»</t>
  </si>
  <si>
    <t>Контрольное событие 3.3.4  Фестиваль виолончелистов имени С. Кнушневицкого</t>
  </si>
  <si>
    <t>Контрольное событие 3.3.5 Седьмой межрегиональный песенный фестиваль «Хоперский вальс»</t>
  </si>
  <si>
    <t xml:space="preserve">Министерство культуры области
Начальник отдела проектов в сфере культуры и искусства О.Ю.Покровская 
ГАУК «Саратовская областная филармония им.А.Шнитке» (А.В. Николаева, директор)
ГАУК «Саратовский областной центр народного творчества имени Л.А. Руслановой» (В.И.Зимин, директор)                                                  ГАУК «Саратовский областной Дом работников искусств» (И.Б.Десницкая, директор), ГАУ ДПО в сфере культуры и искусства "Саратовский областной учебно-методический центр" (И.В. Стойоха, директор)          </t>
  </si>
  <si>
    <t xml:space="preserve">Министерство культуры области Начальник отдела проектов в сфере культуры и искусства О.Ю.Покровская ГАУК «Саратовский академический театр оперы и балета»  (А.Н. Комаров, директор)                                                          ГАУК «Саратовская областная филармония им.А.Шнитке» (А.В. Николаева, директор) </t>
  </si>
  <si>
    <t>Министерство культуры области
Начальник отдела проектов в сфере культуры и искусства О.Ю.Покровская 
ГАУК «Саратовский областной Дом работников искусств» (И.Б.Десницкая, директор)</t>
  </si>
  <si>
    <t xml:space="preserve">Министерство культуры области
Начальник отдела проектов в сфере культуры и искусства О.Ю.Покровская 
ГАУК «Саратовский областной методический киновидеоцентр»  (И.Т. Бережная, директор)  
ГАУК «Саратовский областной центр народного творчества имени Л.А. Руслановой» (В.И.Зимин, директор)        </t>
  </si>
  <si>
    <t xml:space="preserve">Министерство культуры области
Начальник отдела проектов в сфере культуры и искусства О.Ю.Покровская 
ГАУК «Саратовский областной центр народного творчества имени Л.А. Руслановой» (В.И.Зимин, директор)
ГАУК СО «Дворец культуры «Россия» (О.П.Сынкина, директор)                                                          ГАУК «Саратовский областной Дом работников искусств» (И.Б.Десницкая, директор)                        ГАУК «Саратовская областная филармония им.А.Шнитке» (А.В. Николаева, директор)                                      </t>
  </si>
  <si>
    <t xml:space="preserve">Министерство культуры области
Начальник отдела проектов в сфере культуры и искусства О.Ю.Покровская 
ГАУК «Саратовский областной Дом работников искусств» (И.Б.Десницкая, директор), ГАУ ДПО в сфере культуры и искусства "Саратовский областной учебно-методический центр" (И.В. Стойоха, директор)          </t>
  </si>
  <si>
    <t xml:space="preserve">Министерство культуры области
Начальник отдела проектов в сфере культуры и искусства О.Ю.Покровская 
ГАУК «Саратовский областной центр народного творчества имени Л.А. Руслановой» (В.И.Зимин, директор)
ГАУК «Саратовский областной Дом работников искусств» (И.Б.Десницкая, директор), ГАУК «Саратовская областная филармония им.А.Шнитке» (А.В. Николаева, директор)        </t>
  </si>
  <si>
    <t xml:space="preserve">Министерство культуры области ГАУК «Саратовский областной центр народного творчества имени Л.А. Руслановой» (В.И.Зимин, директор)
 ГАУК «Саратовская областная филармония им.А.Шнитке» (А.В. Николаева, директор)  ГАУ ДПО в сфере культуры и искусства "Саратовский областной учебно-методический центр" (И.В. Стойоха, директор)          </t>
  </si>
  <si>
    <t xml:space="preserve">Министерство культуры области
Начальник отдела проектов в сфере культуры и искусства О.Ю.Покровская 
ГАУК «Саратовский областной центр народного творчества имени Л.А. Руслановой» (В.И.Зимин, директор)
ГАУК «Саратовская областная филармония им.А.Шнитке» (А.В. Николаева, директор) </t>
  </si>
  <si>
    <t>Министерство культуры области
Начальник отдела проектов в сфере культуры и искусства О.Ю.Покровская 
ГАУК «Саратовская областная филармония им.А.Шнитке» (А.В. Николаева, директор)
ГАУК «Саратовский областной центр народного творчества имени Л.А. Руслановой» (В.И.Зимин, директор)
ГАУК «Саратовский областной Дом работников искусств» (И.Б.Десницкая, директор)</t>
  </si>
  <si>
    <t>2021                май</t>
  </si>
  <si>
    <t xml:space="preserve">  Контрольное событие 2.2.2 Постановка спектакля  «Наша Золушка»                       </t>
  </si>
  <si>
    <t xml:space="preserve">2021 ноябрь </t>
  </si>
  <si>
    <t>Контрольное событие 13.8.1 «Проведение этнофестиваля «Волга-река народов Саратовского края»</t>
  </si>
  <si>
    <t>Контрольное событие 13.8.2 «Организация и проведение мероприятий, посвященных Дню народного единства»</t>
  </si>
  <si>
    <t>Контрольное событие 13.9.1 «Организация и проведение фестиваля казачьей песни «Казачьи кренделя».</t>
  </si>
  <si>
    <t>Контрольное событие 13.9.2  «Организация и проведение Форума «XVII Межрегиональные образовательные «Пименовские чтения».</t>
  </si>
  <si>
    <t>Контрольное событие 13.9.3  «Организация и проведение мероприятия «Дни славянской письменности и культуры».</t>
  </si>
  <si>
    <t>13.9.3.</t>
  </si>
  <si>
    <t>Основное мероприятие 13.2 «Организация и проведение культурно-массовых мероприятий, направленных на сохранение традиций и укрепление межнациональных отношений, совместно с национально-культурными автономиями и социально-ориентированными некоммерческими организациями</t>
  </si>
  <si>
    <t>ГАУК «Саратовский театр оперетты», ГАУК СО «Драматический театр города Вольска»</t>
  </si>
  <si>
    <t>Контрольное событие 1.5.1  Проведение Фединских чтений</t>
  </si>
  <si>
    <t>Контрольное событие 1.5.4. Издание каталога  музейной коллекции русской вышивки</t>
  </si>
  <si>
    <t>Контрольное событие 1.5.11  Проведение художественных выставок совместно с Саратовским региональным отделением союза художников России</t>
  </si>
  <si>
    <t>Контрольное событие 1.5.12 Поддержка социально ориентированных некоммерческих организаций в области культуры</t>
  </si>
  <si>
    <t>1.5.11.</t>
  </si>
  <si>
    <t>1.5.12.</t>
  </si>
  <si>
    <t>Контрольное событие 4.2.3 Комплектование ГУК «Областная универсальная научная библиотека» изданиями на традиционных и нетрадиционных носителях</t>
  </si>
  <si>
    <t>Контрольное событие 4.2.4 Комплектование книжных фондов библиотек муниципальных образований области</t>
  </si>
  <si>
    <t xml:space="preserve">Контрольное событие 6.2.12. Проведение открытого фестиваля-конкурса любительских театральных коллективов «Саратовские самоцветы»
</t>
  </si>
  <si>
    <t xml:space="preserve">Контрольное событие 2.2.10   Постановка спектакля     для подростковой аудитории          </t>
  </si>
  <si>
    <t xml:space="preserve">Контрольное событие 2.2.13   Постановка спектакля                  М. Лермонтов «Герой нашего времени»       </t>
  </si>
  <si>
    <t>Контрольное событие 2.2.15  Постановка спектакля Новогодний спектакль «Аладдин»</t>
  </si>
  <si>
    <t>Контрольное событие 2.2.16  Постановка спектакля           С. Прокофьев «Обручение в монастыре»</t>
  </si>
  <si>
    <t>Контрольное событие 2.2.20  Постановка спектакля           «В окопах Сталинграда»</t>
  </si>
  <si>
    <t>Контрольное событие 2.2.21  Постановка спектакля        И.С. Тургенев «Нахлебник»</t>
  </si>
  <si>
    <t xml:space="preserve">Контрольное событие 2.3.3 III Межрегиональный фестиваль «Театральное Прихоперье»                                                       </t>
  </si>
  <si>
    <t>Контрольное событие 2.3.6 Фестиваль детских театров    "От А до Я" имени Ю.П. Киселева</t>
  </si>
  <si>
    <t>Контрольное событие 2.3.8 Участие в X Международном фестивале театров кукол имени С.В. Образцова (г. Москва)</t>
  </si>
  <si>
    <t>Контрольное событие 2.3.10. Участие в фестивале «Видеть музыку» (г.Москва)</t>
  </si>
  <si>
    <t xml:space="preserve">Контрольное событие 2.3.14 Участие в  фестивале театрального искусства для детей «Золотая репка»    (г.Самара)                                                   </t>
  </si>
  <si>
    <t>Контрольное событие 2.3.15 Участие в международном фестивале театров кукол «Муравейник» (г.Иваново)</t>
  </si>
  <si>
    <t>Контрольное событие 2.3.19  "Звезды мирового балета в Саратове"</t>
  </si>
  <si>
    <t>Контрольное событие 2.3.21  Участие в фестивале театрального искусства для детей «Арлекин» (г.Санкт - Петербург)</t>
  </si>
  <si>
    <t>Контрольное событие 2.3.22  Участие в международном фестивале театров кукол «В гостях у Арлекина» (г.Омск)</t>
  </si>
  <si>
    <t>ГАУК «Саратовский театр кукол «Теремок», ГАУК «Саратовский академический театр юного зрителя им.Ю.П.Киселева», ГАУК «Саратовская областная филармония им.А.Шнитке «Детский театр «Куклы Папы Карло»</t>
  </si>
  <si>
    <t>Контрольное событие 3.2.4 Концертная программа, посвященная 100-летию Т.Докшицера</t>
  </si>
  <si>
    <t xml:space="preserve"> 2019 г.            3 кв.</t>
  </si>
  <si>
    <t>2019 г.          4 кв.</t>
  </si>
  <si>
    <t>2019 г.  в течение года</t>
  </si>
  <si>
    <t>2019 г.          4.кв</t>
  </si>
  <si>
    <t>2020 г.             2 кв.</t>
  </si>
  <si>
    <t>2020 г.       2кв.</t>
  </si>
  <si>
    <t>2020 г.             в течение года</t>
  </si>
  <si>
    <t>2020 г.          в течение года</t>
  </si>
  <si>
    <t>2021 г.              в течение года</t>
  </si>
  <si>
    <t>2021 г.           в течение года</t>
  </si>
  <si>
    <t xml:space="preserve">Контрольное событие 10.4.2 Выполнение работ по сохранению объекта культурного наследия регионального значения «Народная аудитория 1899 года, архитектор Н.М. Проскурнин»  (реставрация кровли здания ГУК «Областная универсальная научная библиотека») </t>
  </si>
  <si>
    <t>Контрольное событие 10.6.1 «Проведение капитального ремонта системы отопления и кондиционирование зрительного зала и фойе 2 этажа" ГАУК «Саратовский областной центр народного творчества имени Л.А. Руслановой»</t>
  </si>
  <si>
    <t>Контрольное событие 1.4.19 Экспонирование выставки «Театр в музейных раритетах» к Году театра</t>
  </si>
  <si>
    <t xml:space="preserve">Контрольное событие 1.5.8. Реализация культурно-образовательной программы «Май. Моя история» в рамках подготовки к празднованию 75-летия Победы   </t>
  </si>
  <si>
    <t>Контрольное событие 1.5.10 Проведение юбилейных краеведческих чтений к 135 летию музея</t>
  </si>
  <si>
    <t xml:space="preserve">Контрольное событие 2.2.17  Постановка спектакля  для подросткового зрителя                                                                 </t>
  </si>
  <si>
    <t>Контрольное событие 11.3.2 Конкурс для учащихся детских художественных школ, детских школ искусств, художественных студий области и студентов художественного училища «Живописный сеанс»</t>
  </si>
  <si>
    <t xml:space="preserve">2019 г.             II кв.       </t>
  </si>
  <si>
    <t>Контрольное событие 12.1.2 Проведение культурной программы для участников соревнований по лыжным гонкам в рамках открытой Всероссийской массовой лыжной гонки "Лыжня России"</t>
  </si>
  <si>
    <t xml:space="preserve">Министерство культуры области
Начальник отдела проектов в сфере культуры и искусства О.Ю.Покровская 
ГАУК «Саратовский областной центр народного творчества имени Л.А. Руслановой» (В.И.Зимин, директор)    </t>
  </si>
  <si>
    <t xml:space="preserve">Контрольное событие 12.1.3 День воинской славы России  - День защитника Отечества </t>
  </si>
  <si>
    <t xml:space="preserve">Контрольное событие 12.1.4 Государственный праздник  -Международный женский день 8 марта </t>
  </si>
  <si>
    <t xml:space="preserve">Контрольное событие 12.1.5 День работника культуры </t>
  </si>
  <si>
    <t xml:space="preserve">Министерство культуры области
Начальник отдела проектов в сфере культуры и искусства О.Ю.Покровская 
ГАУК «Саратовский государственный академический театр драмы им. И.А. Слонова» (В.В. Петренко, директор)
</t>
  </si>
  <si>
    <t>2020    февраль</t>
  </si>
  <si>
    <t>Контрольное событие 12.1.17 Обеспечение мероприятий сферы культуры</t>
  </si>
  <si>
    <t>Контрольное событие 12.1.16 Государственный праздник - Встреча наступающего Нового года</t>
  </si>
  <si>
    <t>Контрольное событие 12.1.15 Проведение торжественного мероприятия, посвященного закрытию Года театра в Саратовской области</t>
  </si>
  <si>
    <t>Контрольное событие 12.1.14 Торжественное мероприятие УФСБ России по Саратовской области</t>
  </si>
  <si>
    <t>Контрольное событие 12.1.13 День конституции Российской Федерации</t>
  </si>
  <si>
    <t>Контрольное событие 12.1.12 Государственный праздник - День народного единства</t>
  </si>
  <si>
    <t>Контрольное событие 12.1.11 Организация и проведение Праздника духовой музыки</t>
  </si>
  <si>
    <t>Контрольное событие 12.1.10 Государственный праздник - День России</t>
  </si>
  <si>
    <t xml:space="preserve">Контрольное событие 12.1.9 День славянской письменности и культуры
</t>
  </si>
  <si>
    <t xml:space="preserve">Контрольное событие 12.1.8 Государственный праздник - День Победы в Великой Отечественной войне 1941-1945 годов 
</t>
  </si>
  <si>
    <t>Контрольное событие 12.1.7 Государственный праздник - Праздник весны и труда</t>
  </si>
  <si>
    <t xml:space="preserve">Контрольное событие 12.1.6 Всемирный День авиации и космонавтики - первый полет человека в космос </t>
  </si>
  <si>
    <t xml:space="preserve">Министерство культуры области
Начальник отдела проектов в сфере культуры и искусства О.Ю.Покровская 
ГАУК «Саратовская областная филармония им.А.Шнитке» (А.В. Николаева, директор), ГАУК «Саратовский областной Дом работников искусств» (И.Б.Десницкая, директор), ГАУК «Саратовский областной центр народного творчества имени Л.А. Руслановой» (В.И.Зимин, директор)        </t>
  </si>
  <si>
    <t>13.8.3.</t>
  </si>
  <si>
    <t>Контрольное событие 13.8.3 «Организация и проведение областного традиционного праздника «Наурыз»</t>
  </si>
  <si>
    <t>Первый заместитель министра внутренней политики и общественных отношений Саратовской области</t>
  </si>
  <si>
    <t xml:space="preserve">     _________________            Н.В. Трошина</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</si>
</sst>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_р_._-;\-* #,##0.0_р_._-;_-* &quot;-&quot;??_р_._-;_-@_-"/>
    <numFmt numFmtId="173" formatCode="_-* #,##0.0_р_._-;\-* #,##0.0_р_._-;_-* &quot;-&quot;?_р_._-;_-@_-"/>
    <numFmt numFmtId="174" formatCode="#,##0.0"/>
    <numFmt numFmtId="175" formatCode="_-* #,##0.0\ _₽_-;\-* #,##0.0\ _₽_-;_-* &quot;-&quot;??\ _₽_-;_-@_-"/>
    <numFmt numFmtId="176" formatCode="_-* #,##0.0\ _₽_-;\-* #,##0.0\ _₽_-;_-* &quot;-&quot;?\ _₽_-;_-@_-"/>
    <numFmt numFmtId="177" formatCode="_-* #,##0.000_р_._-;\-* #,##0.000_р_._-;_-* &quot;-&quot;??_р_._-;_-@_-"/>
    <numFmt numFmtId="178" formatCode="0.0"/>
  </numFmts>
  <fonts count="51">
    <font>
      <sz val="11"/>
      <color theme="1"/>
      <name val="Calibri"/>
      <family val="2"/>
    </font>
    <font>
      <sz val="11"/>
      <color indexed="8"/>
      <name val="Calibri"/>
      <family val="2"/>
    </font>
    <font>
      <sz val="8"/>
      <name val="Calibri"/>
      <family val="2"/>
    </font>
    <font>
      <sz val="11"/>
      <name val="Times New Roman"/>
      <family val="1"/>
    </font>
    <font>
      <b/>
      <sz val="11"/>
      <name val="Times New Roman"/>
      <family val="1"/>
    </font>
    <font>
      <sz val="11"/>
      <name val="Calibri"/>
      <family val="2"/>
    </font>
    <font>
      <sz val="10"/>
      <color indexed="8"/>
      <name val="Times New Roman"/>
      <family val="1"/>
    </font>
    <font>
      <b/>
      <sz val="11"/>
      <color indexed="8"/>
      <name val="Calibri"/>
      <family val="2"/>
    </font>
    <font>
      <sz val="12"/>
      <name val="Times New Roman"/>
      <family val="1"/>
    </font>
    <font>
      <b/>
      <sz val="12"/>
      <name val="Times New Roman"/>
      <family val="1"/>
    </font>
    <font>
      <u val="single"/>
      <sz val="12"/>
      <name val="Times New Roman"/>
      <family val="1"/>
    </font>
    <font>
      <sz val="11.5"/>
      <name val="Times New Roman"/>
      <family val="1"/>
    </font>
    <font>
      <b/>
      <sz val="14"/>
      <name val="Times New Roman"/>
      <family val="1"/>
    </font>
    <font>
      <b/>
      <sz val="10"/>
      <name val="Times New Roman"/>
      <family val="1"/>
    </font>
    <font>
      <sz val="10"/>
      <name val="Times New Roman"/>
      <family val="1"/>
    </font>
    <font>
      <sz val="11"/>
      <color indexed="8"/>
      <name val="Times New Roman"/>
      <family val="1"/>
    </font>
    <font>
      <sz val="14"/>
      <name val="Times New Roman"/>
      <family val="1"/>
    </font>
    <font>
      <sz val="11"/>
      <color indexed="10"/>
      <name val="Calibri"/>
      <family val="2"/>
    </font>
    <font>
      <sz val="11"/>
      <color indexed="10"/>
      <name val="Times New Roman"/>
      <family val="1"/>
    </font>
    <font>
      <sz val="14"/>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medium"/>
      <right/>
      <top/>
      <bottom/>
    </border>
    <border>
      <left style="thin"/>
      <right style="thin"/>
      <top style="thin"/>
      <bottom/>
    </border>
    <border>
      <left/>
      <right style="thin"/>
      <top style="thin"/>
      <bottom style="thin"/>
    </border>
    <border>
      <left/>
      <right style="thin"/>
      <top style="thin"/>
      <bottom/>
    </border>
    <border>
      <left/>
      <right/>
      <top style="thin"/>
      <bottom style="thin"/>
    </border>
    <border>
      <left style="thin"/>
      <right style="thin"/>
      <top/>
      <bottom style="thin"/>
    </border>
  </borders>
  <cellStyleXfs count="6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50" fillId="32" borderId="0" applyNumberFormat="0" applyBorder="0" applyAlignment="0" applyProtection="0"/>
  </cellStyleXfs>
  <cellXfs count="193">
    <xf numFmtId="0" fontId="0" fillId="0" borderId="0" xfId="0" applyFont="1" applyAlignment="1">
      <alignment/>
    </xf>
    <xf numFmtId="172" fontId="3" fillId="0" borderId="10" xfId="58" applyNumberFormat="1" applyFont="1" applyFill="1" applyBorder="1" applyAlignment="1">
      <alignment horizontal="right" vertical="top" wrapText="1"/>
    </xf>
    <xf numFmtId="0" fontId="0" fillId="0" borderId="0" xfId="0" applyFill="1" applyAlignment="1">
      <alignment/>
    </xf>
    <xf numFmtId="172" fontId="4" fillId="0" borderId="10" xfId="58" applyNumberFormat="1" applyFont="1" applyFill="1" applyBorder="1" applyAlignment="1">
      <alignment horizontal="right" vertical="top" wrapText="1"/>
    </xf>
    <xf numFmtId="0" fontId="7" fillId="0" borderId="0" xfId="0" applyFont="1" applyFill="1" applyAlignment="1">
      <alignment/>
    </xf>
    <xf numFmtId="0" fontId="7" fillId="0" borderId="0" xfId="0" applyFont="1" applyAlignment="1">
      <alignment/>
    </xf>
    <xf numFmtId="0" fontId="4" fillId="0" borderId="10" xfId="0" applyFont="1" applyFill="1" applyBorder="1" applyAlignment="1">
      <alignment vertical="top" wrapText="1"/>
    </xf>
    <xf numFmtId="0" fontId="7" fillId="0" borderId="0" xfId="0" applyFont="1" applyBorder="1" applyAlignment="1">
      <alignment/>
    </xf>
    <xf numFmtId="0" fontId="7" fillId="0" borderId="0" xfId="0" applyFont="1" applyFill="1" applyBorder="1" applyAlignment="1">
      <alignment/>
    </xf>
    <xf numFmtId="0" fontId="0" fillId="0" borderId="0" xfId="0" applyFont="1" applyAlignment="1">
      <alignment/>
    </xf>
    <xf numFmtId="0" fontId="0" fillId="0" borderId="0" xfId="0" applyFont="1" applyFill="1" applyBorder="1" applyAlignment="1">
      <alignment/>
    </xf>
    <xf numFmtId="0" fontId="3" fillId="0" borderId="10" xfId="0" applyFont="1" applyFill="1" applyBorder="1" applyAlignment="1">
      <alignment vertical="top" wrapText="1"/>
    </xf>
    <xf numFmtId="0" fontId="0" fillId="0" borderId="0" xfId="0" applyFont="1" applyBorder="1" applyAlignment="1">
      <alignment/>
    </xf>
    <xf numFmtId="0" fontId="0" fillId="0" borderId="0" xfId="0" applyFont="1" applyFill="1" applyAlignment="1">
      <alignment/>
    </xf>
    <xf numFmtId="0" fontId="5" fillId="0" borderId="0" xfId="0" applyFont="1" applyFill="1" applyBorder="1" applyAlignment="1">
      <alignment/>
    </xf>
    <xf numFmtId="0" fontId="5" fillId="0" borderId="0" xfId="0" applyFont="1" applyBorder="1" applyAlignment="1">
      <alignment/>
    </xf>
    <xf numFmtId="0" fontId="3" fillId="0" borderId="11" xfId="0" applyFont="1" applyFill="1" applyBorder="1" applyAlignment="1">
      <alignment vertical="top" wrapText="1"/>
    </xf>
    <xf numFmtId="173" fontId="3" fillId="0" borderId="10" xfId="58" applyNumberFormat="1" applyFont="1" applyFill="1" applyBorder="1" applyAlignment="1">
      <alignment horizontal="right" vertical="top" wrapText="1"/>
    </xf>
    <xf numFmtId="0" fontId="5" fillId="0" borderId="0" xfId="0" applyFont="1" applyAlignment="1">
      <alignment/>
    </xf>
    <xf numFmtId="0" fontId="5" fillId="0" borderId="0" xfId="0" applyFont="1" applyFill="1" applyAlignment="1">
      <alignment/>
    </xf>
    <xf numFmtId="0" fontId="6" fillId="0" borderId="0" xfId="0" applyFont="1" applyFill="1" applyBorder="1" applyAlignment="1">
      <alignment horizontal="center" vertical="top" wrapText="1"/>
    </xf>
    <xf numFmtId="0" fontId="6" fillId="0" borderId="12" xfId="0" applyFont="1" applyFill="1" applyBorder="1" applyAlignment="1">
      <alignment horizontal="center" vertical="top" wrapText="1"/>
    </xf>
    <xf numFmtId="0" fontId="17" fillId="0" borderId="0" xfId="0" applyFont="1" applyFill="1" applyBorder="1" applyAlignment="1">
      <alignment/>
    </xf>
    <xf numFmtId="0" fontId="17" fillId="0" borderId="0" xfId="0" applyFont="1" applyBorder="1" applyAlignment="1">
      <alignment/>
    </xf>
    <xf numFmtId="0" fontId="0" fillId="0" borderId="0" xfId="0" applyBorder="1" applyAlignment="1">
      <alignment/>
    </xf>
    <xf numFmtId="0" fontId="0" fillId="0" borderId="0" xfId="0" applyFill="1" applyBorder="1" applyAlignment="1">
      <alignment/>
    </xf>
    <xf numFmtId="0" fontId="3" fillId="0" borderId="13" xfId="0" applyFont="1" applyFill="1" applyBorder="1" applyAlignment="1">
      <alignment vertical="top" wrapText="1"/>
    </xf>
    <xf numFmtId="0" fontId="3" fillId="0" borderId="14" xfId="0" applyFont="1" applyFill="1" applyBorder="1" applyAlignment="1">
      <alignment vertical="top" wrapText="1"/>
    </xf>
    <xf numFmtId="172" fontId="3" fillId="0" borderId="10" xfId="58" applyNumberFormat="1" applyFont="1" applyFill="1" applyBorder="1" applyAlignment="1" quotePrefix="1">
      <alignment horizontal="right" vertical="top" wrapText="1"/>
    </xf>
    <xf numFmtId="0" fontId="4" fillId="0" borderId="11" xfId="0" applyFont="1" applyFill="1" applyBorder="1" applyAlignment="1">
      <alignment horizontal="center" vertical="top" wrapText="1"/>
    </xf>
    <xf numFmtId="0" fontId="4" fillId="0" borderId="10" xfId="0" applyFont="1" applyFill="1" applyBorder="1" applyAlignment="1">
      <alignment horizontal="center" vertical="top" wrapText="1"/>
    </xf>
    <xf numFmtId="175" fontId="3" fillId="0" borderId="10" xfId="58" applyNumberFormat="1" applyFont="1" applyFill="1" applyBorder="1" applyAlignment="1">
      <alignment horizontal="right" vertical="top" wrapText="1"/>
    </xf>
    <xf numFmtId="172" fontId="3" fillId="0" borderId="10" xfId="60" applyNumberFormat="1" applyFont="1" applyFill="1" applyBorder="1" applyAlignment="1">
      <alignment horizontal="right" vertical="top" wrapText="1"/>
    </xf>
    <xf numFmtId="172" fontId="3" fillId="0" borderId="10" xfId="60" applyNumberFormat="1" applyFont="1" applyFill="1" applyBorder="1" applyAlignment="1">
      <alignment vertical="top" wrapText="1"/>
    </xf>
    <xf numFmtId="0" fontId="3" fillId="0" borderId="0" xfId="0" applyFont="1" applyFill="1" applyAlignment="1">
      <alignment horizontal="center"/>
    </xf>
    <xf numFmtId="0" fontId="4" fillId="0" borderId="0" xfId="0" applyFont="1" applyFill="1" applyAlignment="1">
      <alignment/>
    </xf>
    <xf numFmtId="0" fontId="9" fillId="0" borderId="0" xfId="0" applyFont="1" applyFill="1" applyAlignment="1">
      <alignment/>
    </xf>
    <xf numFmtId="0" fontId="9" fillId="0" borderId="0" xfId="0" applyFont="1" applyFill="1" applyAlignment="1">
      <alignment wrapText="1"/>
    </xf>
    <xf numFmtId="0" fontId="11" fillId="0" borderId="0" xfId="0" applyFont="1" applyFill="1" applyAlignment="1">
      <alignment/>
    </xf>
    <xf numFmtId="0" fontId="3" fillId="0" borderId="0" xfId="0" applyFont="1" applyFill="1" applyAlignment="1">
      <alignment/>
    </xf>
    <xf numFmtId="0" fontId="9" fillId="0" borderId="10" xfId="0" applyFont="1" applyFill="1" applyBorder="1" applyAlignment="1">
      <alignment horizontal="center" vertical="center" wrapText="1"/>
    </xf>
    <xf numFmtId="0" fontId="13" fillId="0" borderId="10" xfId="0" applyFont="1" applyFill="1" applyBorder="1" applyAlignment="1">
      <alignment horizontal="center" vertical="top" wrapText="1"/>
    </xf>
    <xf numFmtId="0" fontId="9" fillId="0" borderId="10" xfId="0" applyFont="1" applyFill="1" applyBorder="1" applyAlignment="1">
      <alignment vertical="top" wrapText="1"/>
    </xf>
    <xf numFmtId="0" fontId="9" fillId="0" borderId="15" xfId="0" applyFont="1" applyFill="1" applyBorder="1" applyAlignment="1">
      <alignment horizontal="center" vertical="center" wrapText="1"/>
    </xf>
    <xf numFmtId="0" fontId="4" fillId="0" borderId="13" xfId="0" applyFont="1" applyFill="1" applyBorder="1" applyAlignment="1">
      <alignment vertical="top" wrapText="1"/>
    </xf>
    <xf numFmtId="0" fontId="4" fillId="0" borderId="14" xfId="0" applyFont="1" applyFill="1" applyBorder="1" applyAlignment="1">
      <alignment vertical="top" wrapText="1"/>
    </xf>
    <xf numFmtId="49" fontId="3" fillId="0" borderId="10" xfId="0" applyNumberFormat="1" applyFont="1" applyFill="1" applyBorder="1" applyAlignment="1">
      <alignment vertical="top" wrapText="1"/>
    </xf>
    <xf numFmtId="0" fontId="3" fillId="0" borderId="16" xfId="0" applyFont="1" applyFill="1" applyBorder="1" applyAlignment="1">
      <alignment horizontal="left" vertical="top"/>
    </xf>
    <xf numFmtId="1" fontId="3" fillId="0" borderId="13" xfId="0" applyNumberFormat="1" applyFont="1" applyFill="1" applyBorder="1" applyAlignment="1">
      <alignment vertical="top" wrapText="1"/>
    </xf>
    <xf numFmtId="1" fontId="3" fillId="0" borderId="11" xfId="0" applyNumberFormat="1" applyFont="1" applyFill="1" applyBorder="1" applyAlignment="1">
      <alignment vertical="top" wrapText="1"/>
    </xf>
    <xf numFmtId="1" fontId="3" fillId="0" borderId="17" xfId="0" applyNumberFormat="1" applyFont="1" applyFill="1" applyBorder="1" applyAlignment="1">
      <alignment vertical="top" wrapText="1"/>
    </xf>
    <xf numFmtId="49" fontId="4" fillId="0" borderId="11" xfId="0" applyNumberFormat="1" applyFont="1" applyFill="1" applyBorder="1" applyAlignment="1">
      <alignment horizontal="center" vertical="top" wrapText="1"/>
    </xf>
    <xf numFmtId="0" fontId="4" fillId="0" borderId="15" xfId="0" applyFont="1" applyFill="1" applyBorder="1" applyAlignment="1">
      <alignment horizontal="center" vertical="center" wrapText="1"/>
    </xf>
    <xf numFmtId="174" fontId="3" fillId="0" borderId="10" xfId="0" applyNumberFormat="1" applyFont="1" applyFill="1" applyBorder="1" applyAlignment="1">
      <alignment horizontal="right" vertical="top" wrapText="1"/>
    </xf>
    <xf numFmtId="174" fontId="3" fillId="0" borderId="10" xfId="0" applyNumberFormat="1" applyFont="1" applyFill="1" applyBorder="1" applyAlignment="1">
      <alignment wrapText="1"/>
    </xf>
    <xf numFmtId="172" fontId="4" fillId="0" borderId="10" xfId="60" applyNumberFormat="1" applyFont="1" applyFill="1" applyBorder="1" applyAlignment="1">
      <alignment horizontal="right" vertical="top"/>
    </xf>
    <xf numFmtId="172" fontId="3" fillId="0" borderId="10" xfId="60" applyNumberFormat="1" applyFont="1" applyFill="1" applyBorder="1" applyAlignment="1">
      <alignment horizontal="right" vertical="top"/>
    </xf>
    <xf numFmtId="172" fontId="3" fillId="0" borderId="10" xfId="60" applyNumberFormat="1" applyFont="1" applyFill="1" applyBorder="1" applyAlignment="1">
      <alignment vertical="top"/>
    </xf>
    <xf numFmtId="172" fontId="4" fillId="0" borderId="10" xfId="60" applyNumberFormat="1" applyFont="1" applyFill="1" applyBorder="1" applyAlignment="1">
      <alignment vertical="top"/>
    </xf>
    <xf numFmtId="0" fontId="3" fillId="0" borderId="0" xfId="0" applyFont="1" applyFill="1" applyBorder="1" applyAlignment="1">
      <alignment vertical="top" wrapText="1"/>
    </xf>
    <xf numFmtId="172" fontId="3" fillId="0" borderId="10" xfId="60" applyNumberFormat="1" applyFont="1" applyFill="1" applyBorder="1" applyAlignment="1">
      <alignment horizontal="center" vertical="top" wrapText="1"/>
    </xf>
    <xf numFmtId="0" fontId="3" fillId="33" borderId="10" xfId="0" applyFont="1" applyFill="1" applyBorder="1" applyAlignment="1">
      <alignment vertical="top" wrapText="1"/>
    </xf>
    <xf numFmtId="0" fontId="18" fillId="33" borderId="0" xfId="0" applyFont="1" applyFill="1" applyBorder="1" applyAlignment="1">
      <alignment/>
    </xf>
    <xf numFmtId="0" fontId="12" fillId="0" borderId="0" xfId="0" applyFont="1" applyFill="1" applyAlignment="1">
      <alignment horizontal="center" wrapText="1"/>
    </xf>
    <xf numFmtId="0" fontId="19" fillId="0" borderId="0" xfId="0" applyFont="1" applyFill="1" applyAlignment="1">
      <alignment/>
    </xf>
    <xf numFmtId="0" fontId="19" fillId="0" borderId="0" xfId="0" applyFont="1" applyAlignment="1">
      <alignment/>
    </xf>
    <xf numFmtId="0" fontId="16" fillId="0" borderId="10" xfId="0" applyFont="1" applyFill="1" applyBorder="1" applyAlignment="1">
      <alignment horizontal="center"/>
    </xf>
    <xf numFmtId="0" fontId="16" fillId="0" borderId="10" xfId="0" applyFont="1" applyFill="1" applyBorder="1" applyAlignment="1">
      <alignment/>
    </xf>
    <xf numFmtId="0" fontId="12" fillId="0" borderId="10" xfId="0" applyFont="1" applyFill="1" applyBorder="1" applyAlignment="1">
      <alignment horizontal="center"/>
    </xf>
    <xf numFmtId="0" fontId="15" fillId="33" borderId="0" xfId="0" applyFont="1" applyFill="1" applyBorder="1" applyAlignment="1">
      <alignment/>
    </xf>
    <xf numFmtId="0" fontId="15" fillId="33" borderId="0" xfId="0" applyFont="1" applyFill="1" applyAlignment="1">
      <alignment/>
    </xf>
    <xf numFmtId="0" fontId="3" fillId="0" borderId="10" xfId="0" applyFont="1" applyFill="1" applyBorder="1" applyAlignment="1">
      <alignment horizontal="center"/>
    </xf>
    <xf numFmtId="0" fontId="15" fillId="0" borderId="10" xfId="0" applyFont="1" applyFill="1" applyBorder="1" applyAlignment="1">
      <alignment/>
    </xf>
    <xf numFmtId="0" fontId="3" fillId="0" borderId="10" xfId="0" applyFont="1" applyFill="1" applyBorder="1" applyAlignment="1">
      <alignment/>
    </xf>
    <xf numFmtId="0" fontId="4" fillId="0" borderId="10" xfId="0" applyFont="1" applyFill="1" applyBorder="1" applyAlignment="1">
      <alignment/>
    </xf>
    <xf numFmtId="174" fontId="3" fillId="0" borderId="10" xfId="58" applyNumberFormat="1" applyFont="1" applyFill="1" applyBorder="1" applyAlignment="1">
      <alignment horizontal="right" vertical="top" wrapText="1"/>
    </xf>
    <xf numFmtId="173" fontId="4" fillId="0" borderId="10" xfId="58" applyNumberFormat="1" applyFont="1" applyFill="1" applyBorder="1" applyAlignment="1">
      <alignment horizontal="right" vertical="top" wrapText="1"/>
    </xf>
    <xf numFmtId="0" fontId="5" fillId="0" borderId="0" xfId="0" applyFont="1" applyFill="1" applyAlignment="1">
      <alignment/>
    </xf>
    <xf numFmtId="172" fontId="4" fillId="0" borderId="10" xfId="60" applyNumberFormat="1" applyFont="1" applyFill="1" applyBorder="1" applyAlignment="1">
      <alignment horizontal="right" vertical="top" wrapText="1"/>
    </xf>
    <xf numFmtId="172" fontId="3" fillId="0" borderId="10" xfId="58" applyNumberFormat="1" applyFont="1" applyFill="1" applyBorder="1" applyAlignment="1">
      <alignment horizontal="right" vertical="justify" readingOrder="1"/>
    </xf>
    <xf numFmtId="0" fontId="5" fillId="0" borderId="0" xfId="0" applyFont="1" applyAlignment="1">
      <alignment/>
    </xf>
    <xf numFmtId="49" fontId="3" fillId="0" borderId="13" xfId="0" applyNumberFormat="1" applyFont="1" applyFill="1" applyBorder="1" applyAlignment="1">
      <alignment horizontal="center" vertical="top" wrapText="1"/>
    </xf>
    <xf numFmtId="49" fontId="3" fillId="0" borderId="11" xfId="0" applyNumberFormat="1" applyFont="1" applyFill="1" applyBorder="1" applyAlignment="1">
      <alignment horizontal="center" vertical="top" wrapText="1"/>
    </xf>
    <xf numFmtId="49" fontId="3" fillId="0" borderId="17" xfId="0" applyNumberFormat="1" applyFont="1" applyFill="1" applyBorder="1" applyAlignment="1">
      <alignment horizontal="center" vertical="top" wrapText="1"/>
    </xf>
    <xf numFmtId="0" fontId="3" fillId="0" borderId="13"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3" xfId="0" applyFont="1" applyFill="1" applyBorder="1" applyAlignment="1">
      <alignment horizontal="center" vertical="top" wrapText="1"/>
    </xf>
    <xf numFmtId="0" fontId="3" fillId="0" borderId="11" xfId="0" applyFont="1" applyFill="1" applyBorder="1" applyAlignment="1">
      <alignment horizontal="center" vertical="top"/>
    </xf>
    <xf numFmtId="0" fontId="3" fillId="0" borderId="17" xfId="0" applyFont="1" applyFill="1" applyBorder="1" applyAlignment="1">
      <alignment horizontal="center" vertical="top"/>
    </xf>
    <xf numFmtId="0" fontId="3" fillId="0" borderId="11"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10"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1" xfId="0" applyNumberFormat="1" applyFont="1" applyFill="1" applyBorder="1" applyAlignment="1">
      <alignment horizontal="center" vertical="top" wrapText="1"/>
    </xf>
    <xf numFmtId="49" fontId="4" fillId="0" borderId="17" xfId="0" applyNumberFormat="1" applyFont="1" applyFill="1" applyBorder="1" applyAlignment="1">
      <alignment horizontal="center" vertical="top" wrapText="1"/>
    </xf>
    <xf numFmtId="0" fontId="4" fillId="0" borderId="13"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0"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7" xfId="0" applyFont="1" applyFill="1" applyBorder="1" applyAlignment="1">
      <alignment horizontal="center" vertical="top" wrapText="1"/>
    </xf>
    <xf numFmtId="49" fontId="3" fillId="0" borderId="13" xfId="0" applyNumberFormat="1" applyFont="1" applyFill="1" applyBorder="1" applyAlignment="1">
      <alignment horizontal="center" vertical="top"/>
    </xf>
    <xf numFmtId="49" fontId="3" fillId="0" borderId="11" xfId="0" applyNumberFormat="1" applyFont="1" applyFill="1" applyBorder="1" applyAlignment="1">
      <alignment horizontal="center" vertical="top"/>
    </xf>
    <xf numFmtId="49" fontId="3" fillId="0" borderId="17" xfId="0" applyNumberFormat="1" applyFont="1" applyFill="1" applyBorder="1" applyAlignment="1">
      <alignment horizontal="center" vertical="top"/>
    </xf>
    <xf numFmtId="0" fontId="3" fillId="0" borderId="13" xfId="0" applyFont="1" applyFill="1" applyBorder="1" applyAlignment="1">
      <alignment vertical="top" wrapText="1"/>
    </xf>
    <xf numFmtId="0" fontId="3" fillId="0" borderId="11" xfId="0" applyFont="1" applyFill="1" applyBorder="1" applyAlignment="1">
      <alignment vertical="top" wrapText="1"/>
    </xf>
    <xf numFmtId="0" fontId="3" fillId="0" borderId="17" xfId="0" applyFont="1" applyFill="1" applyBorder="1" applyAlignment="1">
      <alignment vertical="top" wrapText="1"/>
    </xf>
    <xf numFmtId="0" fontId="12" fillId="0" borderId="0" xfId="0" applyFont="1" applyFill="1" applyAlignment="1">
      <alignment horizontal="center"/>
    </xf>
    <xf numFmtId="0" fontId="12" fillId="0" borderId="0" xfId="0" applyFont="1" applyFill="1" applyAlignment="1">
      <alignment horizontal="center" wrapText="1"/>
    </xf>
    <xf numFmtId="0" fontId="9"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top" wrapText="1"/>
    </xf>
    <xf numFmtId="0" fontId="3" fillId="0" borderId="14" xfId="0" applyFont="1" applyFill="1" applyBorder="1" applyAlignment="1">
      <alignment vertical="top" wrapText="1"/>
    </xf>
    <xf numFmtId="0" fontId="9" fillId="0" borderId="10" xfId="0" applyFont="1" applyFill="1" applyBorder="1" applyAlignment="1">
      <alignment horizontal="center" wrapText="1"/>
    </xf>
    <xf numFmtId="0" fontId="4" fillId="0" borderId="1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3" fillId="0" borderId="10" xfId="0"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3" fillId="0" borderId="14" xfId="0" applyFont="1" applyFill="1" applyBorder="1" applyAlignment="1">
      <alignment horizontal="left" vertical="top" wrapText="1"/>
    </xf>
    <xf numFmtId="49" fontId="3" fillId="0" borderId="10" xfId="0" applyNumberFormat="1" applyFont="1" applyFill="1" applyBorder="1" applyAlignment="1">
      <alignment horizontal="center" vertical="top"/>
    </xf>
    <xf numFmtId="0" fontId="3" fillId="33" borderId="13" xfId="0" applyFont="1" applyFill="1" applyBorder="1" applyAlignment="1">
      <alignment horizontal="left" vertical="top" wrapText="1"/>
    </xf>
    <xf numFmtId="0" fontId="3" fillId="33" borderId="11" xfId="0" applyFont="1" applyFill="1" applyBorder="1" applyAlignment="1">
      <alignment horizontal="left" vertical="top" wrapText="1"/>
    </xf>
    <xf numFmtId="0" fontId="3" fillId="33" borderId="17" xfId="0" applyFont="1" applyFill="1" applyBorder="1" applyAlignment="1">
      <alignment horizontal="left" vertical="top" wrapText="1"/>
    </xf>
    <xf numFmtId="0" fontId="3" fillId="33" borderId="13" xfId="0" applyFont="1" applyFill="1" applyBorder="1" applyAlignment="1">
      <alignment horizontal="center" vertical="top" wrapText="1"/>
    </xf>
    <xf numFmtId="0" fontId="3" fillId="33" borderId="11" xfId="0" applyFont="1" applyFill="1" applyBorder="1" applyAlignment="1">
      <alignment horizontal="center" vertical="top" wrapText="1"/>
    </xf>
    <xf numFmtId="0" fontId="3" fillId="33" borderId="17" xfId="0" applyFont="1" applyFill="1" applyBorder="1" applyAlignment="1">
      <alignment horizontal="center" vertical="top" wrapText="1"/>
    </xf>
    <xf numFmtId="49" fontId="3" fillId="0" borderId="13"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49" fontId="9"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top"/>
    </xf>
    <xf numFmtId="49" fontId="4" fillId="0" borderId="11" xfId="0" applyNumberFormat="1" applyFont="1" applyFill="1" applyBorder="1" applyAlignment="1">
      <alignment horizontal="center" vertical="top"/>
    </xf>
    <xf numFmtId="49" fontId="4" fillId="0" borderId="17" xfId="0" applyNumberFormat="1" applyFont="1" applyFill="1" applyBorder="1" applyAlignment="1">
      <alignment horizontal="center" vertical="top"/>
    </xf>
    <xf numFmtId="0" fontId="4" fillId="0" borderId="13" xfId="0" applyFont="1" applyFill="1" applyBorder="1" applyAlignment="1">
      <alignment vertical="top" wrapText="1"/>
    </xf>
    <xf numFmtId="0" fontId="4" fillId="0" borderId="11" xfId="0" applyFont="1" applyFill="1" applyBorder="1" applyAlignment="1">
      <alignment vertical="top" wrapText="1"/>
    </xf>
    <xf numFmtId="0" fontId="4" fillId="0" borderId="17" xfId="0" applyFont="1" applyFill="1" applyBorder="1" applyAlignment="1">
      <alignment vertical="top" wrapText="1"/>
    </xf>
    <xf numFmtId="49" fontId="4" fillId="0" borderId="10" xfId="0" applyNumberFormat="1" applyFont="1" applyFill="1" applyBorder="1" applyAlignment="1">
      <alignment horizontal="center" vertical="top"/>
    </xf>
    <xf numFmtId="0" fontId="4" fillId="0" borderId="14" xfId="0" applyFont="1" applyFill="1" applyBorder="1" applyAlignment="1">
      <alignment vertical="top" wrapText="1"/>
    </xf>
    <xf numFmtId="0" fontId="8" fillId="0" borderId="13"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17" xfId="0" applyFont="1" applyFill="1" applyBorder="1" applyAlignment="1">
      <alignment horizontal="left" vertical="top" wrapText="1"/>
    </xf>
    <xf numFmtId="49" fontId="3" fillId="0" borderId="14" xfId="0" applyNumberFormat="1" applyFont="1" applyFill="1" applyBorder="1" applyAlignment="1">
      <alignment horizontal="left" vertical="top" wrapText="1"/>
    </xf>
    <xf numFmtId="0" fontId="3" fillId="0" borderId="10" xfId="0" applyFont="1" applyFill="1" applyBorder="1" applyAlignment="1">
      <alignment horizontal="center" vertical="top"/>
    </xf>
    <xf numFmtId="0" fontId="3" fillId="0" borderId="13" xfId="0" applyFont="1" applyFill="1" applyBorder="1" applyAlignment="1">
      <alignment horizontal="center" vertical="top"/>
    </xf>
    <xf numFmtId="49" fontId="3" fillId="0" borderId="11" xfId="0" applyNumberFormat="1" applyFont="1" applyFill="1" applyBorder="1" applyAlignment="1">
      <alignment vertical="top"/>
    </xf>
    <xf numFmtId="49" fontId="3" fillId="0" borderId="17" xfId="0" applyNumberFormat="1" applyFont="1" applyFill="1" applyBorder="1" applyAlignment="1">
      <alignment vertical="top"/>
    </xf>
    <xf numFmtId="1" fontId="3" fillId="0" borderId="10" xfId="0" applyNumberFormat="1" applyFont="1" applyFill="1" applyBorder="1" applyAlignment="1">
      <alignment horizontal="center" vertical="top" wrapText="1"/>
    </xf>
    <xf numFmtId="0" fontId="4" fillId="0" borderId="13" xfId="0" applyFont="1" applyFill="1" applyBorder="1" applyAlignment="1">
      <alignment horizontal="center" vertical="top"/>
    </xf>
    <xf numFmtId="0" fontId="4" fillId="0" borderId="11" xfId="0" applyFont="1" applyFill="1" applyBorder="1" applyAlignment="1">
      <alignment horizontal="center" vertical="top"/>
    </xf>
    <xf numFmtId="0" fontId="4" fillId="0" borderId="10" xfId="0" applyFont="1" applyFill="1" applyBorder="1" applyAlignment="1">
      <alignment horizontal="center" vertical="top"/>
    </xf>
    <xf numFmtId="0" fontId="4" fillId="0" borderId="14" xfId="0" applyFont="1" applyFill="1" applyBorder="1" applyAlignment="1">
      <alignment horizontal="left" vertical="top" wrapText="1"/>
    </xf>
    <xf numFmtId="0" fontId="3" fillId="33" borderId="10" xfId="0" applyFont="1" applyFill="1" applyBorder="1" applyAlignment="1">
      <alignment horizontal="center" vertical="top" wrapText="1"/>
    </xf>
    <xf numFmtId="49" fontId="3" fillId="33" borderId="10" xfId="0" applyNumberFormat="1" applyFont="1" applyFill="1" applyBorder="1" applyAlignment="1">
      <alignment horizontal="center" vertical="top"/>
    </xf>
    <xf numFmtId="0" fontId="3" fillId="33" borderId="14" xfId="0" applyFont="1" applyFill="1" applyBorder="1" applyAlignment="1">
      <alignment horizontal="left" vertical="top" wrapText="1"/>
    </xf>
    <xf numFmtId="1" fontId="3" fillId="0" borderId="13" xfId="0" applyNumberFormat="1" applyFont="1" applyFill="1" applyBorder="1" applyAlignment="1">
      <alignment horizontal="center" vertical="top" wrapText="1"/>
    </xf>
    <xf numFmtId="1" fontId="3" fillId="0" borderId="11" xfId="0" applyNumberFormat="1" applyFont="1" applyFill="1" applyBorder="1" applyAlignment="1">
      <alignment horizontal="center" vertical="top" wrapText="1"/>
    </xf>
    <xf numFmtId="1" fontId="3" fillId="0" borderId="17" xfId="0" applyNumberFormat="1" applyFont="1" applyFill="1" applyBorder="1" applyAlignment="1">
      <alignment horizontal="center" vertical="top" wrapText="1"/>
    </xf>
    <xf numFmtId="49" fontId="3" fillId="33" borderId="13" xfId="0" applyNumberFormat="1" applyFont="1" applyFill="1" applyBorder="1" applyAlignment="1">
      <alignment horizontal="center" vertical="top"/>
    </xf>
    <xf numFmtId="49" fontId="3" fillId="33" borderId="11" xfId="0" applyNumberFormat="1" applyFont="1" applyFill="1" applyBorder="1" applyAlignment="1">
      <alignment horizontal="center" vertical="top"/>
    </xf>
    <xf numFmtId="0" fontId="3" fillId="33" borderId="14" xfId="0" applyFont="1" applyFill="1" applyBorder="1" applyAlignment="1">
      <alignment vertical="top" wrapText="1"/>
    </xf>
    <xf numFmtId="49" fontId="3" fillId="33" borderId="17" xfId="0" applyNumberFormat="1" applyFont="1" applyFill="1" applyBorder="1" applyAlignment="1">
      <alignment horizontal="center" vertical="top"/>
    </xf>
    <xf numFmtId="0" fontId="3" fillId="0" borderId="10" xfId="0" applyNumberFormat="1" applyFont="1" applyFill="1" applyBorder="1" applyAlignment="1">
      <alignment horizontal="center" vertical="top" wrapText="1"/>
    </xf>
    <xf numFmtId="0" fontId="3" fillId="0" borderId="13"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0" fontId="3" fillId="0" borderId="17" xfId="0" applyNumberFormat="1" applyFont="1" applyFill="1" applyBorder="1" applyAlignment="1">
      <alignment horizontal="center" vertical="top" wrapText="1"/>
    </xf>
    <xf numFmtId="0" fontId="3" fillId="33" borderId="10" xfId="0" applyNumberFormat="1" applyFont="1" applyFill="1" applyBorder="1" applyAlignment="1">
      <alignment horizontal="center" vertical="top" wrapText="1"/>
    </xf>
    <xf numFmtId="1" fontId="3" fillId="33" borderId="10" xfId="0" applyNumberFormat="1" applyFont="1" applyFill="1" applyBorder="1" applyAlignment="1">
      <alignment horizontal="center" vertical="top" wrapText="1"/>
    </xf>
    <xf numFmtId="1" fontId="4" fillId="0" borderId="10" xfId="0" applyNumberFormat="1" applyFont="1" applyFill="1" applyBorder="1" applyAlignment="1">
      <alignment horizontal="center" vertical="top" wrapText="1"/>
    </xf>
    <xf numFmtId="0" fontId="4" fillId="0" borderId="13" xfId="0" applyNumberFormat="1" applyFont="1" applyFill="1" applyBorder="1" applyAlignment="1">
      <alignment horizontal="center" vertical="top" wrapText="1"/>
    </xf>
    <xf numFmtId="0" fontId="4" fillId="0" borderId="11" xfId="0" applyNumberFormat="1" applyFont="1" applyFill="1" applyBorder="1" applyAlignment="1">
      <alignment horizontal="center" vertical="top" wrapText="1"/>
    </xf>
    <xf numFmtId="0" fontId="4" fillId="0" borderId="17" xfId="0" applyNumberFormat="1" applyFont="1" applyFill="1" applyBorder="1" applyAlignment="1">
      <alignment horizontal="center" vertical="top" wrapText="1"/>
    </xf>
    <xf numFmtId="1" fontId="14" fillId="0" borderId="10" xfId="0" applyNumberFormat="1" applyFont="1" applyFill="1" applyBorder="1" applyAlignment="1">
      <alignment horizontal="center" vertical="top" wrapText="1"/>
    </xf>
    <xf numFmtId="49" fontId="5" fillId="0" borderId="11" xfId="0" applyNumberFormat="1" applyFont="1" applyFill="1" applyBorder="1" applyAlignment="1">
      <alignment horizontal="center" vertical="top"/>
    </xf>
    <xf numFmtId="49" fontId="5" fillId="0" borderId="17" xfId="0" applyNumberFormat="1" applyFont="1" applyFill="1" applyBorder="1" applyAlignment="1">
      <alignment horizontal="center" vertical="top"/>
    </xf>
    <xf numFmtId="1" fontId="14" fillId="0" borderId="13" xfId="0" applyNumberFormat="1" applyFont="1" applyFill="1" applyBorder="1" applyAlignment="1">
      <alignment horizontal="center" vertical="top" wrapText="1"/>
    </xf>
    <xf numFmtId="1" fontId="14" fillId="0" borderId="11" xfId="0" applyNumberFormat="1" applyFont="1" applyFill="1" applyBorder="1" applyAlignment="1">
      <alignment horizontal="center" vertical="top" wrapText="1"/>
    </xf>
    <xf numFmtId="1" fontId="14" fillId="0" borderId="17" xfId="0" applyNumberFormat="1" applyFont="1" applyFill="1" applyBorder="1" applyAlignment="1">
      <alignment horizontal="center" vertical="top" wrapText="1"/>
    </xf>
    <xf numFmtId="14" fontId="3" fillId="0" borderId="13" xfId="0" applyNumberFormat="1" applyFont="1" applyFill="1" applyBorder="1" applyAlignment="1">
      <alignment horizontal="left" vertical="top" wrapText="1"/>
    </xf>
    <xf numFmtId="14" fontId="3" fillId="0" borderId="11" xfId="0" applyNumberFormat="1" applyFont="1" applyFill="1" applyBorder="1" applyAlignment="1">
      <alignment horizontal="left" vertical="top" wrapText="1"/>
    </xf>
    <xf numFmtId="14" fontId="3" fillId="0" borderId="17" xfId="0" applyNumberFormat="1" applyFont="1" applyFill="1" applyBorder="1" applyAlignment="1">
      <alignment horizontal="left" vertical="top" wrapText="1"/>
    </xf>
    <xf numFmtId="14" fontId="3" fillId="0" borderId="13" xfId="0" applyNumberFormat="1" applyFont="1" applyFill="1" applyBorder="1" applyAlignment="1">
      <alignment horizontal="center" vertical="top"/>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Финансовый 2"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874"/>
  <sheetViews>
    <sheetView tabSelected="1" zoomScale="80" zoomScaleNormal="80" zoomScaleSheetLayoutView="80" zoomScalePageLayoutView="0" workbookViewId="0" topLeftCell="B1828">
      <selection activeCell="D1867" sqref="D1867"/>
    </sheetView>
  </sheetViews>
  <sheetFormatPr defaultColWidth="9.140625" defaultRowHeight="15"/>
  <cols>
    <col min="1" max="1" width="9.57421875" style="2" hidden="1" customWidth="1"/>
    <col min="2" max="2" width="0.42578125" style="2" customWidth="1"/>
    <col min="3" max="3" width="13.140625" style="34" customWidth="1"/>
    <col min="4" max="4" width="55.00390625" style="19" customWidth="1"/>
    <col min="5" max="5" width="32.140625" style="19" customWidth="1"/>
    <col min="6" max="6" width="14.28125" style="19" customWidth="1"/>
    <col min="7" max="7" width="12.57421875" style="19" customWidth="1"/>
    <col min="8" max="8" width="41.8515625" style="19" customWidth="1"/>
    <col min="9" max="11" width="17.57421875" style="19" customWidth="1"/>
  </cols>
  <sheetData>
    <row r="1" spans="8:11" ht="15">
      <c r="H1" s="38"/>
      <c r="I1" s="38"/>
      <c r="J1" s="38" t="s">
        <v>676</v>
      </c>
      <c r="K1" s="38"/>
    </row>
    <row r="2" spans="8:11" ht="15">
      <c r="H2" s="38"/>
      <c r="I2" s="38"/>
      <c r="J2" s="38" t="s">
        <v>677</v>
      </c>
      <c r="K2" s="38"/>
    </row>
    <row r="3" spans="8:11" ht="15">
      <c r="H3" s="38"/>
      <c r="I3" s="38"/>
      <c r="J3" s="38" t="s">
        <v>16</v>
      </c>
      <c r="K3" s="38"/>
    </row>
    <row r="4" spans="9:11" ht="15">
      <c r="I4" s="39"/>
      <c r="J4" s="39"/>
      <c r="K4" s="39"/>
    </row>
    <row r="5" spans="3:9" ht="18.75">
      <c r="C5" s="109" t="s">
        <v>750</v>
      </c>
      <c r="D5" s="109"/>
      <c r="E5" s="109"/>
      <c r="F5" s="109"/>
      <c r="G5" s="109"/>
      <c r="H5" s="109"/>
      <c r="I5" s="109"/>
    </row>
    <row r="6" spans="3:11" ht="29.25" customHeight="1">
      <c r="C6" s="110" t="s">
        <v>224</v>
      </c>
      <c r="D6" s="110"/>
      <c r="E6" s="110"/>
      <c r="F6" s="110"/>
      <c r="G6" s="110"/>
      <c r="H6" s="110"/>
      <c r="I6" s="110"/>
      <c r="J6" s="110"/>
      <c r="K6" s="110"/>
    </row>
    <row r="7" spans="3:11" ht="29.25" customHeight="1">
      <c r="C7" s="63"/>
      <c r="D7" s="63"/>
      <c r="E7" s="63"/>
      <c r="F7" s="63"/>
      <c r="G7" s="63"/>
      <c r="H7" s="63"/>
      <c r="I7" s="63"/>
      <c r="J7" s="63"/>
      <c r="K7" s="63"/>
    </row>
    <row r="8" spans="1:11" s="65" customFormat="1" ht="23.25" customHeight="1" hidden="1">
      <c r="A8" s="64"/>
      <c r="B8" s="64"/>
      <c r="C8" s="66"/>
      <c r="D8" s="67"/>
      <c r="E8" s="67"/>
      <c r="F8" s="67"/>
      <c r="G8" s="67"/>
      <c r="H8" s="67"/>
      <c r="I8" s="68">
        <v>2019</v>
      </c>
      <c r="J8" s="68">
        <v>2020</v>
      </c>
      <c r="K8" s="68">
        <v>2021</v>
      </c>
    </row>
    <row r="9" spans="1:11" s="5" customFormat="1" ht="28.5" customHeight="1">
      <c r="A9" s="4"/>
      <c r="B9" s="4"/>
      <c r="C9" s="111" t="s">
        <v>756</v>
      </c>
      <c r="D9" s="111" t="s">
        <v>751</v>
      </c>
      <c r="E9" s="111" t="s">
        <v>752</v>
      </c>
      <c r="F9" s="111" t="s">
        <v>753</v>
      </c>
      <c r="G9" s="114" t="s">
        <v>754</v>
      </c>
      <c r="H9" s="111" t="s">
        <v>755</v>
      </c>
      <c r="I9" s="111"/>
      <c r="J9" s="111"/>
      <c r="K9" s="111"/>
    </row>
    <row r="10" spans="1:11" s="5" customFormat="1" ht="80.25" customHeight="1">
      <c r="A10" s="4"/>
      <c r="B10" s="4"/>
      <c r="C10" s="111"/>
      <c r="D10" s="111"/>
      <c r="E10" s="111"/>
      <c r="F10" s="111"/>
      <c r="G10" s="114"/>
      <c r="H10" s="40" t="s">
        <v>771</v>
      </c>
      <c r="I10" s="40" t="s">
        <v>19</v>
      </c>
      <c r="J10" s="40" t="s">
        <v>881</v>
      </c>
      <c r="K10" s="40" t="s">
        <v>20</v>
      </c>
    </row>
    <row r="11" spans="1:11" s="5" customFormat="1" ht="19.5" customHeight="1">
      <c r="A11" s="4"/>
      <c r="B11" s="4"/>
      <c r="C11" s="111"/>
      <c r="D11" s="122" t="s">
        <v>225</v>
      </c>
      <c r="E11" s="123"/>
      <c r="F11" s="115">
        <v>2019</v>
      </c>
      <c r="G11" s="115">
        <v>2021</v>
      </c>
      <c r="H11" s="42" t="s">
        <v>759</v>
      </c>
      <c r="I11" s="3">
        <f>I12+I13+I14+I15</f>
        <v>4720185.3</v>
      </c>
      <c r="J11" s="3">
        <f>J12+J13+J14+J15</f>
        <v>4864536.199999999</v>
      </c>
      <c r="K11" s="3">
        <f>K12+K13+K14+K15</f>
        <v>4992725.9</v>
      </c>
    </row>
    <row r="12" spans="1:11" s="5" customFormat="1" ht="19.5" customHeight="1">
      <c r="A12" s="4"/>
      <c r="B12" s="4"/>
      <c r="C12" s="111"/>
      <c r="D12" s="122"/>
      <c r="E12" s="123"/>
      <c r="F12" s="115"/>
      <c r="G12" s="115"/>
      <c r="H12" s="42" t="s">
        <v>760</v>
      </c>
      <c r="I12" s="3">
        <f aca="true" t="shared" si="0" ref="I12:K15">I18+I23+I28+I33</f>
        <v>1368847.7</v>
      </c>
      <c r="J12" s="3">
        <f t="shared" si="0"/>
        <v>1420561.5</v>
      </c>
      <c r="K12" s="3">
        <f t="shared" si="0"/>
        <v>1476144.9000000001</v>
      </c>
    </row>
    <row r="13" spans="1:11" s="5" customFormat="1" ht="22.5" customHeight="1">
      <c r="A13" s="4"/>
      <c r="B13" s="4"/>
      <c r="C13" s="111"/>
      <c r="D13" s="122"/>
      <c r="E13" s="123"/>
      <c r="F13" s="115"/>
      <c r="G13" s="115"/>
      <c r="H13" s="42" t="s">
        <v>761</v>
      </c>
      <c r="I13" s="3">
        <f t="shared" si="0"/>
        <v>168995.3</v>
      </c>
      <c r="J13" s="3">
        <f t="shared" si="0"/>
        <v>100000</v>
      </c>
      <c r="K13" s="3">
        <f t="shared" si="0"/>
        <v>100000</v>
      </c>
    </row>
    <row r="14" spans="1:11" s="5" customFormat="1" ht="20.25" customHeight="1">
      <c r="A14" s="4"/>
      <c r="B14" s="4"/>
      <c r="C14" s="111"/>
      <c r="D14" s="122"/>
      <c r="E14" s="123"/>
      <c r="F14" s="115"/>
      <c r="G14" s="115"/>
      <c r="H14" s="42" t="s">
        <v>630</v>
      </c>
      <c r="I14" s="3">
        <f t="shared" si="0"/>
        <v>2824575.0999999996</v>
      </c>
      <c r="J14" s="3">
        <f t="shared" si="0"/>
        <v>2974250.6999999997</v>
      </c>
      <c r="K14" s="3">
        <f t="shared" si="0"/>
        <v>3033401.3</v>
      </c>
    </row>
    <row r="15" spans="1:11" s="5" customFormat="1" ht="20.25" customHeight="1">
      <c r="A15" s="4"/>
      <c r="B15" s="4"/>
      <c r="C15" s="111"/>
      <c r="D15" s="122"/>
      <c r="E15" s="123"/>
      <c r="F15" s="115"/>
      <c r="G15" s="115"/>
      <c r="H15" s="42" t="s">
        <v>631</v>
      </c>
      <c r="I15" s="3">
        <f t="shared" si="0"/>
        <v>357767.2</v>
      </c>
      <c r="J15" s="3">
        <f t="shared" si="0"/>
        <v>369723.99999999994</v>
      </c>
      <c r="K15" s="3">
        <f t="shared" si="0"/>
        <v>383179.7</v>
      </c>
    </row>
    <row r="16" spans="1:11" s="5" customFormat="1" ht="22.5" customHeight="1">
      <c r="A16" s="4"/>
      <c r="B16" s="4"/>
      <c r="C16" s="40"/>
      <c r="D16" s="43"/>
      <c r="E16" s="43" t="s">
        <v>668</v>
      </c>
      <c r="F16" s="41"/>
      <c r="G16" s="41"/>
      <c r="H16" s="42"/>
      <c r="I16" s="3"/>
      <c r="J16" s="3"/>
      <c r="K16" s="3"/>
    </row>
    <row r="17" spans="1:11" s="5" customFormat="1" ht="15">
      <c r="A17" s="4"/>
      <c r="B17" s="4"/>
      <c r="C17" s="116"/>
      <c r="D17" s="119"/>
      <c r="E17" s="119" t="s">
        <v>629</v>
      </c>
      <c r="F17" s="115">
        <v>2019</v>
      </c>
      <c r="G17" s="115">
        <v>2021</v>
      </c>
      <c r="H17" s="6" t="s">
        <v>759</v>
      </c>
      <c r="I17" s="3">
        <f>I18+I19+I20+I21</f>
        <v>4624530.7</v>
      </c>
      <c r="J17" s="3">
        <f>J18+J19+J20+J21</f>
        <v>4770090.3</v>
      </c>
      <c r="K17" s="3">
        <f>K18+K19+K20+K21</f>
        <v>4894670.2</v>
      </c>
    </row>
    <row r="18" spans="1:11" s="5" customFormat="1" ht="15">
      <c r="A18" s="4"/>
      <c r="B18" s="4"/>
      <c r="C18" s="117"/>
      <c r="D18" s="120"/>
      <c r="E18" s="120"/>
      <c r="F18" s="115"/>
      <c r="G18" s="115"/>
      <c r="H18" s="6" t="s">
        <v>760</v>
      </c>
      <c r="I18" s="3">
        <f aca="true" t="shared" si="1" ref="I18:K21">I38+I273+I633+I773+I923+I953+I1208+I1284+I1494+I1644</f>
        <v>1292309.5</v>
      </c>
      <c r="J18" s="3">
        <f t="shared" si="1"/>
        <v>1343245.7</v>
      </c>
      <c r="K18" s="3">
        <f t="shared" si="1"/>
        <v>1395656.1</v>
      </c>
    </row>
    <row r="19" spans="1:11" s="5" customFormat="1" ht="15">
      <c r="A19" s="4"/>
      <c r="B19" s="4"/>
      <c r="C19" s="117"/>
      <c r="D19" s="120"/>
      <c r="E19" s="120"/>
      <c r="F19" s="115"/>
      <c r="G19" s="115"/>
      <c r="H19" s="6" t="s">
        <v>761</v>
      </c>
      <c r="I19" s="3">
        <f t="shared" si="1"/>
        <v>166627.9</v>
      </c>
      <c r="J19" s="3">
        <f t="shared" si="1"/>
        <v>100000</v>
      </c>
      <c r="K19" s="3">
        <f t="shared" si="1"/>
        <v>100000</v>
      </c>
    </row>
    <row r="20" spans="1:11" s="5" customFormat="1" ht="15">
      <c r="A20" s="4"/>
      <c r="B20" s="4"/>
      <c r="C20" s="117"/>
      <c r="D20" s="120"/>
      <c r="E20" s="120"/>
      <c r="F20" s="115"/>
      <c r="G20" s="115"/>
      <c r="H20" s="6" t="s">
        <v>630</v>
      </c>
      <c r="I20" s="3">
        <f t="shared" si="1"/>
        <v>2813926.0999999996</v>
      </c>
      <c r="J20" s="3">
        <f t="shared" si="1"/>
        <v>2963220.5999999996</v>
      </c>
      <c r="K20" s="3">
        <f t="shared" si="1"/>
        <v>3021934.4</v>
      </c>
    </row>
    <row r="21" spans="1:11" s="5" customFormat="1" ht="15" customHeight="1">
      <c r="A21" s="4"/>
      <c r="B21" s="4"/>
      <c r="C21" s="118"/>
      <c r="D21" s="121"/>
      <c r="E21" s="121"/>
      <c r="F21" s="115"/>
      <c r="G21" s="115"/>
      <c r="H21" s="6" t="s">
        <v>631</v>
      </c>
      <c r="I21" s="3">
        <f t="shared" si="1"/>
        <v>351667.2</v>
      </c>
      <c r="J21" s="3">
        <f t="shared" si="1"/>
        <v>363623.99999999994</v>
      </c>
      <c r="K21" s="3">
        <f t="shared" si="1"/>
        <v>377079.7</v>
      </c>
    </row>
    <row r="22" spans="1:11" s="5" customFormat="1" ht="15">
      <c r="A22" s="4"/>
      <c r="B22" s="4"/>
      <c r="C22" s="116"/>
      <c r="D22" s="119"/>
      <c r="E22" s="119" t="s">
        <v>738</v>
      </c>
      <c r="F22" s="115">
        <v>2019</v>
      </c>
      <c r="G22" s="115">
        <v>2021</v>
      </c>
      <c r="H22" s="6" t="s">
        <v>759</v>
      </c>
      <c r="I22" s="3">
        <f>I23+I24+I25+I26</f>
        <v>66986.9</v>
      </c>
      <c r="J22" s="3">
        <f>J23+J24+J25+J26</f>
        <v>68031.9</v>
      </c>
      <c r="K22" s="3">
        <f>K23+K24+K25+K26</f>
        <v>70974.5</v>
      </c>
    </row>
    <row r="23" spans="1:11" s="5" customFormat="1" ht="15">
      <c r="A23" s="4"/>
      <c r="B23" s="4"/>
      <c r="C23" s="117"/>
      <c r="D23" s="120"/>
      <c r="E23" s="120"/>
      <c r="F23" s="115"/>
      <c r="G23" s="115"/>
      <c r="H23" s="6" t="s">
        <v>760</v>
      </c>
      <c r="I23" s="3">
        <f aca="true" t="shared" si="2" ref="I23:K26">I1198+I1754</f>
        <v>53970.5</v>
      </c>
      <c r="J23" s="3">
        <f t="shared" si="2"/>
        <v>57001.799999999996</v>
      </c>
      <c r="K23" s="3">
        <f t="shared" si="2"/>
        <v>59507.6</v>
      </c>
    </row>
    <row r="24" spans="1:11" s="5" customFormat="1" ht="15">
      <c r="A24" s="4"/>
      <c r="B24" s="4"/>
      <c r="C24" s="117"/>
      <c r="D24" s="120"/>
      <c r="E24" s="120"/>
      <c r="F24" s="115"/>
      <c r="G24" s="115"/>
      <c r="H24" s="6" t="s">
        <v>761</v>
      </c>
      <c r="I24" s="3">
        <f t="shared" si="2"/>
        <v>2367.4</v>
      </c>
      <c r="J24" s="3">
        <f t="shared" si="2"/>
        <v>0</v>
      </c>
      <c r="K24" s="3">
        <f t="shared" si="2"/>
        <v>0</v>
      </c>
    </row>
    <row r="25" spans="1:11" s="5" customFormat="1" ht="15">
      <c r="A25" s="4"/>
      <c r="B25" s="4"/>
      <c r="C25" s="117"/>
      <c r="D25" s="120"/>
      <c r="E25" s="120"/>
      <c r="F25" s="115"/>
      <c r="G25" s="115"/>
      <c r="H25" s="6" t="s">
        <v>630</v>
      </c>
      <c r="I25" s="3">
        <f t="shared" si="2"/>
        <v>10649</v>
      </c>
      <c r="J25" s="3">
        <f t="shared" si="2"/>
        <v>11030.1</v>
      </c>
      <c r="K25" s="3">
        <f t="shared" si="2"/>
        <v>11466.9</v>
      </c>
    </row>
    <row r="26" spans="1:11" s="5" customFormat="1" ht="18.75" customHeight="1">
      <c r="A26" s="4"/>
      <c r="B26" s="4"/>
      <c r="C26" s="118"/>
      <c r="D26" s="121"/>
      <c r="E26" s="121"/>
      <c r="F26" s="115"/>
      <c r="G26" s="115"/>
      <c r="H26" s="6" t="s">
        <v>631</v>
      </c>
      <c r="I26" s="3">
        <f t="shared" si="2"/>
        <v>0</v>
      </c>
      <c r="J26" s="3">
        <f t="shared" si="2"/>
        <v>0</v>
      </c>
      <c r="K26" s="3">
        <f t="shared" si="2"/>
        <v>0</v>
      </c>
    </row>
    <row r="27" spans="3:11" ht="15" hidden="1">
      <c r="C27" s="116"/>
      <c r="D27" s="119"/>
      <c r="E27" s="119" t="s">
        <v>429</v>
      </c>
      <c r="F27" s="115">
        <v>2019</v>
      </c>
      <c r="G27" s="115">
        <v>2019</v>
      </c>
      <c r="H27" s="6" t="s">
        <v>759</v>
      </c>
      <c r="I27" s="3">
        <f>I28+I29+I30+I31</f>
        <v>0</v>
      </c>
      <c r="J27" s="3">
        <f>J28+J29+J30+J31</f>
        <v>0</v>
      </c>
      <c r="K27" s="3">
        <f>K28+K29+K30+K31</f>
        <v>0</v>
      </c>
    </row>
    <row r="28" spans="3:11" ht="15" hidden="1">
      <c r="C28" s="117"/>
      <c r="D28" s="120"/>
      <c r="E28" s="120"/>
      <c r="F28" s="115"/>
      <c r="G28" s="115"/>
      <c r="H28" s="11" t="s">
        <v>760</v>
      </c>
      <c r="I28" s="3">
        <f>I1289</f>
        <v>0</v>
      </c>
      <c r="J28" s="3">
        <f>J1289</f>
        <v>0</v>
      </c>
      <c r="K28" s="3">
        <f>K1289</f>
        <v>0</v>
      </c>
    </row>
    <row r="29" spans="3:11" ht="15" hidden="1">
      <c r="C29" s="117"/>
      <c r="D29" s="120"/>
      <c r="E29" s="120"/>
      <c r="F29" s="115"/>
      <c r="G29" s="115"/>
      <c r="H29" s="11" t="s">
        <v>761</v>
      </c>
      <c r="I29" s="3">
        <f aca="true" t="shared" si="3" ref="I29:K31">I1290</f>
        <v>0</v>
      </c>
      <c r="J29" s="3">
        <f t="shared" si="3"/>
        <v>0</v>
      </c>
      <c r="K29" s="3">
        <f t="shared" si="3"/>
        <v>0</v>
      </c>
    </row>
    <row r="30" spans="3:11" ht="15" hidden="1">
      <c r="C30" s="117"/>
      <c r="D30" s="120"/>
      <c r="E30" s="120"/>
      <c r="F30" s="115"/>
      <c r="G30" s="115"/>
      <c r="H30" s="11" t="s">
        <v>630</v>
      </c>
      <c r="I30" s="3">
        <f t="shared" si="3"/>
        <v>0</v>
      </c>
      <c r="J30" s="3">
        <f t="shared" si="3"/>
        <v>0</v>
      </c>
      <c r="K30" s="3">
        <f t="shared" si="3"/>
        <v>0</v>
      </c>
    </row>
    <row r="31" spans="3:11" ht="18.75" customHeight="1" hidden="1">
      <c r="C31" s="118"/>
      <c r="D31" s="121"/>
      <c r="E31" s="121"/>
      <c r="F31" s="115"/>
      <c r="G31" s="115"/>
      <c r="H31" s="11" t="s">
        <v>631</v>
      </c>
      <c r="I31" s="3">
        <f t="shared" si="3"/>
        <v>0</v>
      </c>
      <c r="J31" s="3">
        <f t="shared" si="3"/>
        <v>0</v>
      </c>
      <c r="K31" s="3">
        <f t="shared" si="3"/>
        <v>0</v>
      </c>
    </row>
    <row r="32" spans="1:11" s="5" customFormat="1" ht="15">
      <c r="A32" s="4"/>
      <c r="B32" s="4"/>
      <c r="C32" s="116"/>
      <c r="D32" s="119"/>
      <c r="E32" s="119" t="s">
        <v>733</v>
      </c>
      <c r="F32" s="115">
        <v>2019</v>
      </c>
      <c r="G32" s="115">
        <v>2021</v>
      </c>
      <c r="H32" s="6" t="s">
        <v>759</v>
      </c>
      <c r="I32" s="3">
        <f>I33+I34+I35+I36</f>
        <v>28667.7</v>
      </c>
      <c r="J32" s="3">
        <f>J33+J34+J35+J36</f>
        <v>26414</v>
      </c>
      <c r="K32" s="3">
        <f>K33+K34+K35+K36</f>
        <v>27081.2</v>
      </c>
    </row>
    <row r="33" spans="1:11" s="5" customFormat="1" ht="15">
      <c r="A33" s="4"/>
      <c r="B33" s="4"/>
      <c r="C33" s="117"/>
      <c r="D33" s="120"/>
      <c r="E33" s="120"/>
      <c r="F33" s="115"/>
      <c r="G33" s="115"/>
      <c r="H33" s="6" t="s">
        <v>760</v>
      </c>
      <c r="I33" s="3">
        <f aca="true" t="shared" si="4" ref="I33:K36">I1148</f>
        <v>22567.7</v>
      </c>
      <c r="J33" s="3">
        <f t="shared" si="4"/>
        <v>20314</v>
      </c>
      <c r="K33" s="3">
        <f t="shared" si="4"/>
        <v>20981.2</v>
      </c>
    </row>
    <row r="34" spans="1:11" s="5" customFormat="1" ht="15">
      <c r="A34" s="4"/>
      <c r="B34" s="4"/>
      <c r="C34" s="117"/>
      <c r="D34" s="120"/>
      <c r="E34" s="120"/>
      <c r="F34" s="115"/>
      <c r="G34" s="115"/>
      <c r="H34" s="6" t="s">
        <v>761</v>
      </c>
      <c r="I34" s="3">
        <f t="shared" si="4"/>
        <v>0</v>
      </c>
      <c r="J34" s="3">
        <f t="shared" si="4"/>
        <v>0</v>
      </c>
      <c r="K34" s="3">
        <f t="shared" si="4"/>
        <v>0</v>
      </c>
    </row>
    <row r="35" spans="1:11" s="5" customFormat="1" ht="15">
      <c r="A35" s="4"/>
      <c r="B35" s="4"/>
      <c r="C35" s="117"/>
      <c r="D35" s="120"/>
      <c r="E35" s="120"/>
      <c r="F35" s="115"/>
      <c r="G35" s="115"/>
      <c r="H35" s="6" t="s">
        <v>630</v>
      </c>
      <c r="I35" s="3">
        <f t="shared" si="4"/>
        <v>0</v>
      </c>
      <c r="J35" s="3">
        <f t="shared" si="4"/>
        <v>0</v>
      </c>
      <c r="K35" s="3">
        <f t="shared" si="4"/>
        <v>0</v>
      </c>
    </row>
    <row r="36" spans="1:11" s="5" customFormat="1" ht="18.75" customHeight="1">
      <c r="A36" s="4"/>
      <c r="B36" s="4"/>
      <c r="C36" s="118"/>
      <c r="D36" s="121"/>
      <c r="E36" s="121"/>
      <c r="F36" s="115"/>
      <c r="G36" s="115"/>
      <c r="H36" s="6" t="s">
        <v>631</v>
      </c>
      <c r="I36" s="3">
        <f t="shared" si="4"/>
        <v>6100</v>
      </c>
      <c r="J36" s="3">
        <f t="shared" si="4"/>
        <v>6100</v>
      </c>
      <c r="K36" s="3">
        <f t="shared" si="4"/>
        <v>6100</v>
      </c>
    </row>
    <row r="37" spans="1:11" s="5" customFormat="1" ht="18.75" customHeight="1">
      <c r="A37" s="4"/>
      <c r="B37" s="4"/>
      <c r="C37" s="124" t="s">
        <v>757</v>
      </c>
      <c r="D37" s="125" t="s">
        <v>758</v>
      </c>
      <c r="E37" s="119" t="s">
        <v>629</v>
      </c>
      <c r="F37" s="115">
        <v>2019</v>
      </c>
      <c r="G37" s="115">
        <v>2021</v>
      </c>
      <c r="H37" s="6" t="s">
        <v>759</v>
      </c>
      <c r="I37" s="3">
        <f>I38+I39+I40+I41</f>
        <v>200895.00000000003</v>
      </c>
      <c r="J37" s="3">
        <f>J38+J39+J40+J41</f>
        <v>210367.60000000003</v>
      </c>
      <c r="K37" s="3">
        <f>K38+K39+K40+K41</f>
        <v>218449.4</v>
      </c>
    </row>
    <row r="38" spans="1:11" s="5" customFormat="1" ht="17.25" customHeight="1">
      <c r="A38" s="4"/>
      <c r="B38" s="4"/>
      <c r="C38" s="124"/>
      <c r="D38" s="126"/>
      <c r="E38" s="120"/>
      <c r="F38" s="115"/>
      <c r="G38" s="115"/>
      <c r="H38" s="6" t="s">
        <v>760</v>
      </c>
      <c r="I38" s="3">
        <f aca="true" t="shared" si="5" ref="I38:K41">I43+I48+I63+I88+I208</f>
        <v>134844.7</v>
      </c>
      <c r="J38" s="3">
        <f t="shared" si="5"/>
        <v>140790.1</v>
      </c>
      <c r="K38" s="3">
        <f t="shared" si="5"/>
        <v>146469.1</v>
      </c>
    </row>
    <row r="39" spans="1:11" s="5" customFormat="1" ht="16.5" customHeight="1">
      <c r="A39" s="4"/>
      <c r="B39" s="4"/>
      <c r="C39" s="124"/>
      <c r="D39" s="126"/>
      <c r="E39" s="120"/>
      <c r="F39" s="115"/>
      <c r="G39" s="115"/>
      <c r="H39" s="6" t="s">
        <v>761</v>
      </c>
      <c r="I39" s="3">
        <f t="shared" si="5"/>
        <v>0</v>
      </c>
      <c r="J39" s="3">
        <f t="shared" si="5"/>
        <v>0</v>
      </c>
      <c r="K39" s="3">
        <f t="shared" si="5"/>
        <v>0</v>
      </c>
    </row>
    <row r="40" spans="1:11" s="5" customFormat="1" ht="17.25" customHeight="1">
      <c r="A40" s="4"/>
      <c r="B40" s="4"/>
      <c r="C40" s="124"/>
      <c r="D40" s="126"/>
      <c r="E40" s="120"/>
      <c r="F40" s="115"/>
      <c r="G40" s="115"/>
      <c r="H40" s="6" t="s">
        <v>762</v>
      </c>
      <c r="I40" s="3">
        <f t="shared" si="5"/>
        <v>53345.1</v>
      </c>
      <c r="J40" s="3">
        <f t="shared" si="5"/>
        <v>56440.3</v>
      </c>
      <c r="K40" s="3">
        <f t="shared" si="5"/>
        <v>58357</v>
      </c>
    </row>
    <row r="41" spans="1:11" s="5" customFormat="1" ht="18" customHeight="1">
      <c r="A41" s="4"/>
      <c r="B41" s="4"/>
      <c r="C41" s="124"/>
      <c r="D41" s="127"/>
      <c r="E41" s="121"/>
      <c r="F41" s="115"/>
      <c r="G41" s="115"/>
      <c r="H41" s="6" t="s">
        <v>631</v>
      </c>
      <c r="I41" s="3">
        <f t="shared" si="5"/>
        <v>12705.2</v>
      </c>
      <c r="J41" s="3">
        <f t="shared" si="5"/>
        <v>13137.2</v>
      </c>
      <c r="K41" s="3">
        <f t="shared" si="5"/>
        <v>13623.3</v>
      </c>
    </row>
    <row r="42" spans="1:11" s="9" customFormat="1" ht="16.5" customHeight="1">
      <c r="A42" s="13"/>
      <c r="B42" s="13"/>
      <c r="C42" s="112" t="s">
        <v>445</v>
      </c>
      <c r="D42" s="113" t="s">
        <v>455</v>
      </c>
      <c r="E42" s="92" t="s">
        <v>774</v>
      </c>
      <c r="F42" s="87" t="s">
        <v>222</v>
      </c>
      <c r="G42" s="87" t="s">
        <v>223</v>
      </c>
      <c r="H42" s="11" t="s">
        <v>759</v>
      </c>
      <c r="I42" s="1">
        <f>I43+I45+I46</f>
        <v>194345</v>
      </c>
      <c r="J42" s="1">
        <f>J43+J45+J46</f>
        <v>203817.60000000003</v>
      </c>
      <c r="K42" s="1">
        <f>K43+K45+K46</f>
        <v>211899.4</v>
      </c>
    </row>
    <row r="43" spans="1:11" s="9" customFormat="1" ht="16.5" customHeight="1">
      <c r="A43" s="13"/>
      <c r="B43" s="13"/>
      <c r="C43" s="112"/>
      <c r="D43" s="113"/>
      <c r="E43" s="92"/>
      <c r="F43" s="90"/>
      <c r="G43" s="90"/>
      <c r="H43" s="11" t="s">
        <v>760</v>
      </c>
      <c r="I43" s="1">
        <v>128294.7</v>
      </c>
      <c r="J43" s="1">
        <v>134240.1</v>
      </c>
      <c r="K43" s="1">
        <v>139919.1</v>
      </c>
    </row>
    <row r="44" spans="1:11" s="9" customFormat="1" ht="18" customHeight="1">
      <c r="A44" s="13"/>
      <c r="B44" s="13"/>
      <c r="C44" s="112"/>
      <c r="D44" s="113"/>
      <c r="E44" s="92"/>
      <c r="F44" s="90"/>
      <c r="G44" s="90"/>
      <c r="H44" s="11" t="s">
        <v>761</v>
      </c>
      <c r="I44" s="1">
        <v>0</v>
      </c>
      <c r="J44" s="1">
        <v>0</v>
      </c>
      <c r="K44" s="1">
        <v>0</v>
      </c>
    </row>
    <row r="45" spans="1:11" s="9" customFormat="1" ht="15">
      <c r="A45" s="13"/>
      <c r="B45" s="13"/>
      <c r="C45" s="112"/>
      <c r="D45" s="113"/>
      <c r="E45" s="92"/>
      <c r="F45" s="90"/>
      <c r="G45" s="90"/>
      <c r="H45" s="11" t="s">
        <v>762</v>
      </c>
      <c r="I45" s="1">
        <v>53345.1</v>
      </c>
      <c r="J45" s="1">
        <v>56440.3</v>
      </c>
      <c r="K45" s="1">
        <v>58357</v>
      </c>
    </row>
    <row r="46" spans="1:11" s="9" customFormat="1" ht="17.25" customHeight="1">
      <c r="A46" s="13"/>
      <c r="B46" s="13"/>
      <c r="C46" s="112"/>
      <c r="D46" s="113"/>
      <c r="E46" s="92"/>
      <c r="F46" s="91"/>
      <c r="G46" s="91"/>
      <c r="H46" s="11" t="s">
        <v>632</v>
      </c>
      <c r="I46" s="1">
        <v>12705.2</v>
      </c>
      <c r="J46" s="1">
        <v>13137.2</v>
      </c>
      <c r="K46" s="1">
        <v>13623.3</v>
      </c>
    </row>
    <row r="47" spans="1:11" s="9" customFormat="1" ht="19.5" customHeight="1">
      <c r="A47" s="13"/>
      <c r="B47" s="13"/>
      <c r="C47" s="112" t="s">
        <v>446</v>
      </c>
      <c r="D47" s="113" t="s">
        <v>763</v>
      </c>
      <c r="E47" s="92" t="s">
        <v>772</v>
      </c>
      <c r="F47" s="92">
        <v>2019</v>
      </c>
      <c r="G47" s="92">
        <v>2021</v>
      </c>
      <c r="H47" s="11" t="s">
        <v>759</v>
      </c>
      <c r="I47" s="1">
        <f>I48+I49+I50+I51</f>
        <v>250</v>
      </c>
      <c r="J47" s="1">
        <f>J48+J49+J50+J51</f>
        <v>250</v>
      </c>
      <c r="K47" s="1">
        <f>K48+K49+K50+K51</f>
        <v>250</v>
      </c>
    </row>
    <row r="48" spans="1:11" s="9" customFormat="1" ht="17.25" customHeight="1">
      <c r="A48" s="13"/>
      <c r="B48" s="13"/>
      <c r="C48" s="112"/>
      <c r="D48" s="113"/>
      <c r="E48" s="92"/>
      <c r="F48" s="92"/>
      <c r="G48" s="92"/>
      <c r="H48" s="11" t="s">
        <v>760</v>
      </c>
      <c r="I48" s="1">
        <f aca="true" t="shared" si="6" ref="I48:K51">I53+I58</f>
        <v>250</v>
      </c>
      <c r="J48" s="1">
        <f t="shared" si="6"/>
        <v>250</v>
      </c>
      <c r="K48" s="1">
        <f t="shared" si="6"/>
        <v>250</v>
      </c>
    </row>
    <row r="49" spans="1:11" s="9" customFormat="1" ht="16.5" customHeight="1">
      <c r="A49" s="13"/>
      <c r="B49" s="13"/>
      <c r="C49" s="112"/>
      <c r="D49" s="113"/>
      <c r="E49" s="92"/>
      <c r="F49" s="92"/>
      <c r="G49" s="92"/>
      <c r="H49" s="11" t="s">
        <v>761</v>
      </c>
      <c r="I49" s="1">
        <f t="shared" si="6"/>
        <v>0</v>
      </c>
      <c r="J49" s="1">
        <f t="shared" si="6"/>
        <v>0</v>
      </c>
      <c r="K49" s="1">
        <f t="shared" si="6"/>
        <v>0</v>
      </c>
    </row>
    <row r="50" spans="1:11" s="9" customFormat="1" ht="18" customHeight="1">
      <c r="A50" s="13"/>
      <c r="B50" s="13"/>
      <c r="C50" s="112"/>
      <c r="D50" s="113"/>
      <c r="E50" s="92"/>
      <c r="F50" s="92"/>
      <c r="G50" s="92"/>
      <c r="H50" s="11" t="s">
        <v>762</v>
      </c>
      <c r="I50" s="1">
        <f t="shared" si="6"/>
        <v>0</v>
      </c>
      <c r="J50" s="1">
        <f t="shared" si="6"/>
        <v>0</v>
      </c>
      <c r="K50" s="1">
        <f t="shared" si="6"/>
        <v>0</v>
      </c>
    </row>
    <row r="51" spans="1:11" s="9" customFormat="1" ht="15.75" customHeight="1">
      <c r="A51" s="13"/>
      <c r="B51" s="13"/>
      <c r="C51" s="112"/>
      <c r="D51" s="113"/>
      <c r="E51" s="92"/>
      <c r="F51" s="92"/>
      <c r="G51" s="92"/>
      <c r="H51" s="11" t="s">
        <v>632</v>
      </c>
      <c r="I51" s="1">
        <f t="shared" si="6"/>
        <v>0</v>
      </c>
      <c r="J51" s="1">
        <f t="shared" si="6"/>
        <v>0</v>
      </c>
      <c r="K51" s="1">
        <f t="shared" si="6"/>
        <v>0</v>
      </c>
    </row>
    <row r="52" spans="1:11" s="9" customFormat="1" ht="15.75" customHeight="1">
      <c r="A52" s="13"/>
      <c r="B52" s="13"/>
      <c r="C52" s="112" t="s">
        <v>764</v>
      </c>
      <c r="D52" s="113" t="s">
        <v>911</v>
      </c>
      <c r="E52" s="92" t="s">
        <v>748</v>
      </c>
      <c r="F52" s="92" t="s">
        <v>791</v>
      </c>
      <c r="G52" s="92" t="s">
        <v>227</v>
      </c>
      <c r="H52" s="11" t="s">
        <v>759</v>
      </c>
      <c r="I52" s="1">
        <f>I53+I54+I55+I56</f>
        <v>245</v>
      </c>
      <c r="J52" s="1">
        <f>J53+J54+J55+J56</f>
        <v>245</v>
      </c>
      <c r="K52" s="1">
        <f>K53+K54+K55+K56</f>
        <v>245</v>
      </c>
    </row>
    <row r="53" spans="1:11" s="9" customFormat="1" ht="15">
      <c r="A53" s="13"/>
      <c r="B53" s="13"/>
      <c r="C53" s="112"/>
      <c r="D53" s="113"/>
      <c r="E53" s="92"/>
      <c r="F53" s="92"/>
      <c r="G53" s="92"/>
      <c r="H53" s="11" t="s">
        <v>760</v>
      </c>
      <c r="I53" s="1">
        <v>245</v>
      </c>
      <c r="J53" s="1">
        <v>245</v>
      </c>
      <c r="K53" s="1">
        <v>245</v>
      </c>
    </row>
    <row r="54" spans="1:11" s="9" customFormat="1" ht="15" customHeight="1">
      <c r="A54" s="13"/>
      <c r="B54" s="13"/>
      <c r="C54" s="112"/>
      <c r="D54" s="113"/>
      <c r="E54" s="92"/>
      <c r="F54" s="92"/>
      <c r="G54" s="92"/>
      <c r="H54" s="11" t="s">
        <v>761</v>
      </c>
      <c r="I54" s="1">
        <v>0</v>
      </c>
      <c r="J54" s="1">
        <v>0</v>
      </c>
      <c r="K54" s="1">
        <v>0</v>
      </c>
    </row>
    <row r="55" spans="1:11" s="9" customFormat="1" ht="15.75" customHeight="1">
      <c r="A55" s="13"/>
      <c r="B55" s="13"/>
      <c r="C55" s="112"/>
      <c r="D55" s="113"/>
      <c r="E55" s="92"/>
      <c r="F55" s="92"/>
      <c r="G55" s="92"/>
      <c r="H55" s="11" t="s">
        <v>762</v>
      </c>
      <c r="I55" s="1">
        <v>0</v>
      </c>
      <c r="J55" s="1">
        <v>0</v>
      </c>
      <c r="K55" s="1">
        <v>0</v>
      </c>
    </row>
    <row r="56" spans="1:11" s="9" customFormat="1" ht="16.5" customHeight="1">
      <c r="A56" s="13"/>
      <c r="B56" s="13"/>
      <c r="C56" s="112"/>
      <c r="D56" s="113"/>
      <c r="E56" s="92"/>
      <c r="F56" s="92"/>
      <c r="G56" s="92"/>
      <c r="H56" s="11" t="s">
        <v>632</v>
      </c>
      <c r="I56" s="1">
        <v>0</v>
      </c>
      <c r="J56" s="1">
        <v>0</v>
      </c>
      <c r="K56" s="1">
        <v>0</v>
      </c>
    </row>
    <row r="57" spans="1:11" s="9" customFormat="1" ht="20.25" customHeight="1">
      <c r="A57" s="13"/>
      <c r="B57" s="13"/>
      <c r="C57" s="112" t="s">
        <v>790</v>
      </c>
      <c r="D57" s="113" t="s">
        <v>226</v>
      </c>
      <c r="E57" s="92" t="s">
        <v>748</v>
      </c>
      <c r="F57" s="92" t="s">
        <v>228</v>
      </c>
      <c r="G57" s="92" t="s">
        <v>229</v>
      </c>
      <c r="H57" s="11" t="s">
        <v>759</v>
      </c>
      <c r="I57" s="1">
        <f>I58+I59+I60+I61</f>
        <v>5</v>
      </c>
      <c r="J57" s="1">
        <f>J58+J59+J60+J61</f>
        <v>5</v>
      </c>
      <c r="K57" s="1">
        <f>K58+K59+K60+K61</f>
        <v>5</v>
      </c>
    </row>
    <row r="58" spans="1:11" s="9" customFormat="1" ht="15">
      <c r="A58" s="13"/>
      <c r="B58" s="13"/>
      <c r="C58" s="112"/>
      <c r="D58" s="113"/>
      <c r="E58" s="92"/>
      <c r="F58" s="92"/>
      <c r="G58" s="92"/>
      <c r="H58" s="11" t="s">
        <v>760</v>
      </c>
      <c r="I58" s="1">
        <v>5</v>
      </c>
      <c r="J58" s="1">
        <v>5</v>
      </c>
      <c r="K58" s="1">
        <v>5</v>
      </c>
    </row>
    <row r="59" spans="1:11" s="9" customFormat="1" ht="15" customHeight="1">
      <c r="A59" s="13"/>
      <c r="B59" s="13"/>
      <c r="C59" s="112"/>
      <c r="D59" s="113"/>
      <c r="E59" s="92"/>
      <c r="F59" s="92"/>
      <c r="G59" s="92"/>
      <c r="H59" s="11" t="s">
        <v>761</v>
      </c>
      <c r="I59" s="1">
        <v>0</v>
      </c>
      <c r="J59" s="1">
        <v>0</v>
      </c>
      <c r="K59" s="1">
        <v>0</v>
      </c>
    </row>
    <row r="60" spans="1:11" s="9" customFormat="1" ht="15.75" customHeight="1">
      <c r="A60" s="13"/>
      <c r="B60" s="13"/>
      <c r="C60" s="112"/>
      <c r="D60" s="113"/>
      <c r="E60" s="92"/>
      <c r="F60" s="92"/>
      <c r="G60" s="92"/>
      <c r="H60" s="11" t="s">
        <v>762</v>
      </c>
      <c r="I60" s="1">
        <v>0</v>
      </c>
      <c r="J60" s="1">
        <v>0</v>
      </c>
      <c r="K60" s="1">
        <v>0</v>
      </c>
    </row>
    <row r="61" spans="1:11" s="9" customFormat="1" ht="15.75" customHeight="1">
      <c r="A61" s="13"/>
      <c r="B61" s="13"/>
      <c r="C61" s="112"/>
      <c r="D61" s="113"/>
      <c r="E61" s="92"/>
      <c r="F61" s="92"/>
      <c r="G61" s="92"/>
      <c r="H61" s="11" t="s">
        <v>632</v>
      </c>
      <c r="I61" s="1">
        <v>0</v>
      </c>
      <c r="J61" s="1">
        <v>0</v>
      </c>
      <c r="K61" s="1">
        <v>0</v>
      </c>
    </row>
    <row r="62" spans="1:11" s="9" customFormat="1" ht="15" customHeight="1">
      <c r="A62" s="13"/>
      <c r="B62" s="13"/>
      <c r="C62" s="81" t="s">
        <v>634</v>
      </c>
      <c r="D62" s="106" t="s">
        <v>633</v>
      </c>
      <c r="E62" s="87" t="s">
        <v>775</v>
      </c>
      <c r="F62" s="87">
        <v>2019</v>
      </c>
      <c r="G62" s="87">
        <v>2021</v>
      </c>
      <c r="H62" s="11" t="s">
        <v>759</v>
      </c>
      <c r="I62" s="1">
        <f>I63+I64+I65+I66</f>
        <v>400</v>
      </c>
      <c r="J62" s="1">
        <f>J63+J64+J65+J66</f>
        <v>400</v>
      </c>
      <c r="K62" s="1">
        <f>K63+K64+K65+K66</f>
        <v>400</v>
      </c>
    </row>
    <row r="63" spans="1:11" s="9" customFormat="1" ht="15">
      <c r="A63" s="13"/>
      <c r="B63" s="13"/>
      <c r="C63" s="82"/>
      <c r="D63" s="107"/>
      <c r="E63" s="90"/>
      <c r="F63" s="90"/>
      <c r="G63" s="90"/>
      <c r="H63" s="11" t="s">
        <v>760</v>
      </c>
      <c r="I63" s="1">
        <f aca="true" t="shared" si="7" ref="I63:K66">I68+I73+I78+I83</f>
        <v>400</v>
      </c>
      <c r="J63" s="1">
        <f t="shared" si="7"/>
        <v>400</v>
      </c>
      <c r="K63" s="1">
        <f t="shared" si="7"/>
        <v>400</v>
      </c>
    </row>
    <row r="64" spans="1:11" s="9" customFormat="1" ht="15">
      <c r="A64" s="13"/>
      <c r="B64" s="13"/>
      <c r="C64" s="82"/>
      <c r="D64" s="107"/>
      <c r="E64" s="90"/>
      <c r="F64" s="90"/>
      <c r="G64" s="90"/>
      <c r="H64" s="11" t="s">
        <v>761</v>
      </c>
      <c r="I64" s="1">
        <f t="shared" si="7"/>
        <v>0</v>
      </c>
      <c r="J64" s="1">
        <f t="shared" si="7"/>
        <v>0</v>
      </c>
      <c r="K64" s="1">
        <f t="shared" si="7"/>
        <v>0</v>
      </c>
    </row>
    <row r="65" spans="1:11" s="9" customFormat="1" ht="15">
      <c r="A65" s="13"/>
      <c r="B65" s="13"/>
      <c r="C65" s="82"/>
      <c r="D65" s="107"/>
      <c r="E65" s="90"/>
      <c r="F65" s="90"/>
      <c r="G65" s="90"/>
      <c r="H65" s="11" t="s">
        <v>762</v>
      </c>
      <c r="I65" s="1">
        <f t="shared" si="7"/>
        <v>0</v>
      </c>
      <c r="J65" s="1">
        <f t="shared" si="7"/>
        <v>0</v>
      </c>
      <c r="K65" s="1">
        <f t="shared" si="7"/>
        <v>0</v>
      </c>
    </row>
    <row r="66" spans="1:11" s="9" customFormat="1" ht="18" customHeight="1">
      <c r="A66" s="13"/>
      <c r="B66" s="13"/>
      <c r="C66" s="83"/>
      <c r="D66" s="108"/>
      <c r="E66" s="91"/>
      <c r="F66" s="91"/>
      <c r="G66" s="91"/>
      <c r="H66" s="11" t="s">
        <v>632</v>
      </c>
      <c r="I66" s="1">
        <f t="shared" si="7"/>
        <v>0</v>
      </c>
      <c r="J66" s="1">
        <f t="shared" si="7"/>
        <v>0</v>
      </c>
      <c r="K66" s="1">
        <f t="shared" si="7"/>
        <v>0</v>
      </c>
    </row>
    <row r="67" spans="1:11" s="9" customFormat="1" ht="15" customHeight="1">
      <c r="A67" s="13"/>
      <c r="B67" s="13"/>
      <c r="C67" s="112" t="s">
        <v>635</v>
      </c>
      <c r="D67" s="113" t="s">
        <v>230</v>
      </c>
      <c r="E67" s="92" t="s">
        <v>749</v>
      </c>
      <c r="F67" s="92">
        <v>2019</v>
      </c>
      <c r="G67" s="87">
        <v>2021</v>
      </c>
      <c r="H67" s="11" t="s">
        <v>759</v>
      </c>
      <c r="I67" s="1">
        <f>I68+I69+I70+I71</f>
        <v>100</v>
      </c>
      <c r="J67" s="1">
        <f>J68+J69+J70+J71</f>
        <v>100</v>
      </c>
      <c r="K67" s="1">
        <f>K68+K69+K70+K71</f>
        <v>100</v>
      </c>
    </row>
    <row r="68" spans="1:11" s="9" customFormat="1" ht="15">
      <c r="A68" s="13"/>
      <c r="B68" s="13"/>
      <c r="C68" s="112"/>
      <c r="D68" s="113"/>
      <c r="E68" s="92"/>
      <c r="F68" s="92"/>
      <c r="G68" s="90"/>
      <c r="H68" s="11" t="s">
        <v>760</v>
      </c>
      <c r="I68" s="1">
        <v>100</v>
      </c>
      <c r="J68" s="1">
        <v>100</v>
      </c>
      <c r="K68" s="1">
        <v>100</v>
      </c>
    </row>
    <row r="69" spans="1:11" s="9" customFormat="1" ht="15">
      <c r="A69" s="13"/>
      <c r="B69" s="13"/>
      <c r="C69" s="112"/>
      <c r="D69" s="113"/>
      <c r="E69" s="92"/>
      <c r="F69" s="92"/>
      <c r="G69" s="90"/>
      <c r="H69" s="11" t="s">
        <v>761</v>
      </c>
      <c r="I69" s="1">
        <v>0</v>
      </c>
      <c r="J69" s="1">
        <v>0</v>
      </c>
      <c r="K69" s="1">
        <v>0</v>
      </c>
    </row>
    <row r="70" spans="1:11" s="9" customFormat="1" ht="15">
      <c r="A70" s="13"/>
      <c r="B70" s="13"/>
      <c r="C70" s="112"/>
      <c r="D70" s="113"/>
      <c r="E70" s="92"/>
      <c r="F70" s="92"/>
      <c r="G70" s="90"/>
      <c r="H70" s="11" t="s">
        <v>762</v>
      </c>
      <c r="I70" s="1">
        <v>0</v>
      </c>
      <c r="J70" s="1">
        <v>0</v>
      </c>
      <c r="K70" s="1">
        <v>0</v>
      </c>
    </row>
    <row r="71" spans="1:11" s="9" customFormat="1" ht="18" customHeight="1">
      <c r="A71" s="13"/>
      <c r="B71" s="13"/>
      <c r="C71" s="112"/>
      <c r="D71" s="113"/>
      <c r="E71" s="92"/>
      <c r="F71" s="92"/>
      <c r="G71" s="91"/>
      <c r="H71" s="11" t="s">
        <v>632</v>
      </c>
      <c r="I71" s="1">
        <v>0</v>
      </c>
      <c r="J71" s="1">
        <v>0</v>
      </c>
      <c r="K71" s="1">
        <v>0</v>
      </c>
    </row>
    <row r="72" spans="1:11" s="9" customFormat="1" ht="18.75" customHeight="1">
      <c r="A72" s="13"/>
      <c r="B72" s="13"/>
      <c r="C72" s="112" t="s">
        <v>637</v>
      </c>
      <c r="D72" s="113" t="s">
        <v>636</v>
      </c>
      <c r="E72" s="92" t="s">
        <v>773</v>
      </c>
      <c r="F72" s="87">
        <v>2019</v>
      </c>
      <c r="G72" s="87">
        <v>2021</v>
      </c>
      <c r="H72" s="11" t="s">
        <v>759</v>
      </c>
      <c r="I72" s="1">
        <f>I73+I74+I75+I76</f>
        <v>150</v>
      </c>
      <c r="J72" s="1">
        <f>J73+J74+J75+J76</f>
        <v>150</v>
      </c>
      <c r="K72" s="1">
        <f>K73+K74+K75+K76</f>
        <v>150</v>
      </c>
    </row>
    <row r="73" spans="1:11" s="9" customFormat="1" ht="15">
      <c r="A73" s="13"/>
      <c r="B73" s="13"/>
      <c r="C73" s="112"/>
      <c r="D73" s="113"/>
      <c r="E73" s="92"/>
      <c r="F73" s="90"/>
      <c r="G73" s="90"/>
      <c r="H73" s="11" t="s">
        <v>760</v>
      </c>
      <c r="I73" s="1">
        <v>150</v>
      </c>
      <c r="J73" s="1">
        <v>150</v>
      </c>
      <c r="K73" s="1">
        <v>150</v>
      </c>
    </row>
    <row r="74" spans="1:11" s="9" customFormat="1" ht="18" customHeight="1">
      <c r="A74" s="13"/>
      <c r="B74" s="13"/>
      <c r="C74" s="112"/>
      <c r="D74" s="113"/>
      <c r="E74" s="92"/>
      <c r="F74" s="90"/>
      <c r="G74" s="90"/>
      <c r="H74" s="11" t="s">
        <v>761</v>
      </c>
      <c r="I74" s="1">
        <v>0</v>
      </c>
      <c r="J74" s="1">
        <v>0</v>
      </c>
      <c r="K74" s="1">
        <v>0</v>
      </c>
    </row>
    <row r="75" spans="1:11" s="9" customFormat="1" ht="18" customHeight="1">
      <c r="A75" s="13"/>
      <c r="B75" s="13"/>
      <c r="C75" s="112"/>
      <c r="D75" s="113"/>
      <c r="E75" s="92"/>
      <c r="F75" s="90"/>
      <c r="G75" s="90"/>
      <c r="H75" s="11" t="s">
        <v>762</v>
      </c>
      <c r="I75" s="1">
        <v>0</v>
      </c>
      <c r="J75" s="1">
        <v>0</v>
      </c>
      <c r="K75" s="1">
        <v>0</v>
      </c>
    </row>
    <row r="76" spans="1:11" s="9" customFormat="1" ht="17.25" customHeight="1">
      <c r="A76" s="13"/>
      <c r="B76" s="13"/>
      <c r="C76" s="112"/>
      <c r="D76" s="113"/>
      <c r="E76" s="92"/>
      <c r="F76" s="91"/>
      <c r="G76" s="91"/>
      <c r="H76" s="11" t="s">
        <v>632</v>
      </c>
      <c r="I76" s="1">
        <v>0</v>
      </c>
      <c r="J76" s="1">
        <v>0</v>
      </c>
      <c r="K76" s="1">
        <v>0</v>
      </c>
    </row>
    <row r="77" spans="1:11" s="9" customFormat="1" ht="15.75" customHeight="1">
      <c r="A77" s="13"/>
      <c r="B77" s="13"/>
      <c r="C77" s="112" t="s">
        <v>638</v>
      </c>
      <c r="D77" s="113" t="s">
        <v>126</v>
      </c>
      <c r="E77" s="92" t="s">
        <v>765</v>
      </c>
      <c r="F77" s="92" t="s">
        <v>231</v>
      </c>
      <c r="G77" s="92" t="s">
        <v>232</v>
      </c>
      <c r="H77" s="11" t="s">
        <v>759</v>
      </c>
      <c r="I77" s="1">
        <f>I78+I79+I80+I81</f>
        <v>50</v>
      </c>
      <c r="J77" s="1">
        <f>J78+J79+J80+J81</f>
        <v>50</v>
      </c>
      <c r="K77" s="1">
        <f>K78+K79+K80+K81</f>
        <v>50</v>
      </c>
    </row>
    <row r="78" spans="1:11" s="9" customFormat="1" ht="14.25" customHeight="1">
      <c r="A78" s="13"/>
      <c r="B78" s="13"/>
      <c r="C78" s="112"/>
      <c r="D78" s="113"/>
      <c r="E78" s="92"/>
      <c r="F78" s="92"/>
      <c r="G78" s="92"/>
      <c r="H78" s="11" t="s">
        <v>760</v>
      </c>
      <c r="I78" s="1">
        <v>50</v>
      </c>
      <c r="J78" s="1">
        <v>50</v>
      </c>
      <c r="K78" s="1">
        <v>50</v>
      </c>
    </row>
    <row r="79" spans="1:11" s="9" customFormat="1" ht="18" customHeight="1">
      <c r="A79" s="13"/>
      <c r="B79" s="13"/>
      <c r="C79" s="112"/>
      <c r="D79" s="113"/>
      <c r="E79" s="92"/>
      <c r="F79" s="92"/>
      <c r="G79" s="92"/>
      <c r="H79" s="11" t="s">
        <v>761</v>
      </c>
      <c r="I79" s="1">
        <v>0</v>
      </c>
      <c r="J79" s="1">
        <v>0</v>
      </c>
      <c r="K79" s="1">
        <v>0</v>
      </c>
    </row>
    <row r="80" spans="1:11" s="9" customFormat="1" ht="17.25" customHeight="1">
      <c r="A80" s="13"/>
      <c r="B80" s="13"/>
      <c r="C80" s="112"/>
      <c r="D80" s="113"/>
      <c r="E80" s="92"/>
      <c r="F80" s="92"/>
      <c r="G80" s="92"/>
      <c r="H80" s="11" t="s">
        <v>762</v>
      </c>
      <c r="I80" s="1">
        <v>0</v>
      </c>
      <c r="J80" s="1">
        <v>0</v>
      </c>
      <c r="K80" s="1">
        <v>0</v>
      </c>
    </row>
    <row r="81" spans="1:11" s="9" customFormat="1" ht="18.75" customHeight="1">
      <c r="A81" s="13"/>
      <c r="B81" s="13"/>
      <c r="C81" s="112"/>
      <c r="D81" s="113"/>
      <c r="E81" s="92"/>
      <c r="F81" s="92"/>
      <c r="G81" s="92"/>
      <c r="H81" s="11" t="s">
        <v>632</v>
      </c>
      <c r="I81" s="1">
        <v>0</v>
      </c>
      <c r="J81" s="1">
        <v>0</v>
      </c>
      <c r="K81" s="1">
        <v>0</v>
      </c>
    </row>
    <row r="82" spans="1:11" s="9" customFormat="1" ht="18" customHeight="1">
      <c r="A82" s="13"/>
      <c r="B82" s="13"/>
      <c r="C82" s="112" t="s">
        <v>742</v>
      </c>
      <c r="D82" s="113" t="s">
        <v>833</v>
      </c>
      <c r="E82" s="92" t="s">
        <v>120</v>
      </c>
      <c r="F82" s="92" t="s">
        <v>787</v>
      </c>
      <c r="G82" s="92" t="s">
        <v>233</v>
      </c>
      <c r="H82" s="11" t="s">
        <v>759</v>
      </c>
      <c r="I82" s="1">
        <f>I83+I84+I85+I86</f>
        <v>100</v>
      </c>
      <c r="J82" s="1">
        <f>J83+J84+J85+J86</f>
        <v>100</v>
      </c>
      <c r="K82" s="1">
        <f>K83+K84+K85+K86</f>
        <v>100</v>
      </c>
    </row>
    <row r="83" spans="1:11" s="9" customFormat="1" ht="18" customHeight="1">
      <c r="A83" s="13"/>
      <c r="B83" s="13"/>
      <c r="C83" s="112"/>
      <c r="D83" s="113"/>
      <c r="E83" s="92"/>
      <c r="F83" s="92"/>
      <c r="G83" s="92"/>
      <c r="H83" s="11" t="s">
        <v>760</v>
      </c>
      <c r="I83" s="1">
        <v>100</v>
      </c>
      <c r="J83" s="1">
        <v>100</v>
      </c>
      <c r="K83" s="1">
        <v>100</v>
      </c>
    </row>
    <row r="84" spans="1:11" s="9" customFormat="1" ht="20.25" customHeight="1">
      <c r="A84" s="13"/>
      <c r="B84" s="13"/>
      <c r="C84" s="112"/>
      <c r="D84" s="113"/>
      <c r="E84" s="92"/>
      <c r="F84" s="92"/>
      <c r="G84" s="92"/>
      <c r="H84" s="11" t="s">
        <v>761</v>
      </c>
      <c r="I84" s="1">
        <v>0</v>
      </c>
      <c r="J84" s="1">
        <v>0</v>
      </c>
      <c r="K84" s="1">
        <v>0</v>
      </c>
    </row>
    <row r="85" spans="1:11" s="9" customFormat="1" ht="20.25" customHeight="1">
      <c r="A85" s="13"/>
      <c r="B85" s="13"/>
      <c r="C85" s="112"/>
      <c r="D85" s="113"/>
      <c r="E85" s="92"/>
      <c r="F85" s="92"/>
      <c r="G85" s="92"/>
      <c r="H85" s="11" t="s">
        <v>762</v>
      </c>
      <c r="I85" s="1">
        <v>0</v>
      </c>
      <c r="J85" s="1">
        <v>0</v>
      </c>
      <c r="K85" s="1">
        <v>0</v>
      </c>
    </row>
    <row r="86" spans="1:11" s="9" customFormat="1" ht="20.25" customHeight="1">
      <c r="A86" s="13"/>
      <c r="B86" s="13"/>
      <c r="C86" s="112"/>
      <c r="D86" s="113"/>
      <c r="E86" s="92"/>
      <c r="F86" s="92"/>
      <c r="G86" s="92"/>
      <c r="H86" s="11" t="s">
        <v>632</v>
      </c>
      <c r="I86" s="1">
        <v>0</v>
      </c>
      <c r="J86" s="1">
        <v>0</v>
      </c>
      <c r="K86" s="1">
        <v>0</v>
      </c>
    </row>
    <row r="87" spans="1:11" s="9" customFormat="1" ht="21" customHeight="1">
      <c r="A87" s="13"/>
      <c r="B87" s="13"/>
      <c r="C87" s="112" t="s">
        <v>745</v>
      </c>
      <c r="D87" s="113" t="s">
        <v>743</v>
      </c>
      <c r="E87" s="92" t="s">
        <v>774</v>
      </c>
      <c r="F87" s="92">
        <v>2019</v>
      </c>
      <c r="G87" s="87">
        <v>2021</v>
      </c>
      <c r="H87" s="11" t="s">
        <v>759</v>
      </c>
      <c r="I87" s="1">
        <f>I88+I89+I90+I91</f>
        <v>3730</v>
      </c>
      <c r="J87" s="1">
        <f>J88+J89+J90+J91</f>
        <v>3730</v>
      </c>
      <c r="K87" s="1">
        <f>K88+K89+K90+K91</f>
        <v>3730</v>
      </c>
    </row>
    <row r="88" spans="1:11" s="9" customFormat="1" ht="24" customHeight="1">
      <c r="A88" s="13"/>
      <c r="B88" s="13"/>
      <c r="C88" s="112"/>
      <c r="D88" s="113"/>
      <c r="E88" s="92"/>
      <c r="F88" s="92"/>
      <c r="G88" s="90"/>
      <c r="H88" s="11" t="s">
        <v>760</v>
      </c>
      <c r="I88" s="1">
        <f>I93+I98+I103+I108+I113+I118+I123+I128+I133+I138+I143+I148+I153+I158+I163+I168+I173+I178+I188+I198+I203+I183</f>
        <v>3730</v>
      </c>
      <c r="J88" s="1">
        <f>J93+J98+J103+J108+J113+J118+J123+J128+J133+J138+J143+J148+J153+J158+J163+J168+J173+J178+J188+J198+J203</f>
        <v>3730</v>
      </c>
      <c r="K88" s="1">
        <f>K93+K98+K103+K108+K113+K118+K123+K128+K133+K138+K143+K148+K153+K158+K163+K168+K173+K178+K188+K198+K203+K193</f>
        <v>3730</v>
      </c>
    </row>
    <row r="89" spans="1:11" s="9" customFormat="1" ht="18.75" customHeight="1">
      <c r="A89" s="13"/>
      <c r="B89" s="13"/>
      <c r="C89" s="112"/>
      <c r="D89" s="113"/>
      <c r="E89" s="92"/>
      <c r="F89" s="92"/>
      <c r="G89" s="90"/>
      <c r="H89" s="11" t="s">
        <v>761</v>
      </c>
      <c r="I89" s="1">
        <f aca="true" t="shared" si="8" ref="I89:K91">I94+I99+I104+I109+I114+I124+I129+I134+I139+I144+I149+I154+I159+I164+I169+I174+I179+I189</f>
        <v>0</v>
      </c>
      <c r="J89" s="1">
        <f t="shared" si="8"/>
        <v>0</v>
      </c>
      <c r="K89" s="1">
        <f t="shared" si="8"/>
        <v>0</v>
      </c>
    </row>
    <row r="90" spans="1:11" s="9" customFormat="1" ht="15">
      <c r="A90" s="13"/>
      <c r="B90" s="13"/>
      <c r="C90" s="112"/>
      <c r="D90" s="113"/>
      <c r="E90" s="92"/>
      <c r="F90" s="92"/>
      <c r="G90" s="90"/>
      <c r="H90" s="11" t="s">
        <v>762</v>
      </c>
      <c r="I90" s="1">
        <f t="shared" si="8"/>
        <v>0</v>
      </c>
      <c r="J90" s="1">
        <f t="shared" si="8"/>
        <v>0</v>
      </c>
      <c r="K90" s="1">
        <f t="shared" si="8"/>
        <v>0</v>
      </c>
    </row>
    <row r="91" spans="1:11" s="9" customFormat="1" ht="15">
      <c r="A91" s="13"/>
      <c r="B91" s="13"/>
      <c r="C91" s="112"/>
      <c r="D91" s="113"/>
      <c r="E91" s="92"/>
      <c r="F91" s="92"/>
      <c r="G91" s="91"/>
      <c r="H91" s="11" t="s">
        <v>632</v>
      </c>
      <c r="I91" s="1">
        <f t="shared" si="8"/>
        <v>0</v>
      </c>
      <c r="J91" s="1">
        <f t="shared" si="8"/>
        <v>0</v>
      </c>
      <c r="K91" s="1">
        <f t="shared" si="8"/>
        <v>0</v>
      </c>
    </row>
    <row r="92" spans="1:11" s="9" customFormat="1" ht="15.75" customHeight="1">
      <c r="A92" s="13"/>
      <c r="B92" s="13"/>
      <c r="C92" s="112" t="s">
        <v>581</v>
      </c>
      <c r="D92" s="113" t="s">
        <v>954</v>
      </c>
      <c r="E92" s="92" t="s">
        <v>912</v>
      </c>
      <c r="F92" s="92">
        <v>2019</v>
      </c>
      <c r="G92" s="92">
        <v>2019</v>
      </c>
      <c r="H92" s="11" t="s">
        <v>759</v>
      </c>
      <c r="I92" s="1">
        <f>I93+I94+I95+I96</f>
        <v>270</v>
      </c>
      <c r="J92" s="1">
        <f>J93+J94+J95+J96</f>
        <v>0</v>
      </c>
      <c r="K92" s="1">
        <f>K93+K94+K95+K96</f>
        <v>0</v>
      </c>
    </row>
    <row r="93" spans="1:11" s="9" customFormat="1" ht="18" customHeight="1">
      <c r="A93" s="13"/>
      <c r="B93" s="13"/>
      <c r="C93" s="112"/>
      <c r="D93" s="113"/>
      <c r="E93" s="92"/>
      <c r="F93" s="92"/>
      <c r="G93" s="92"/>
      <c r="H93" s="11" t="s">
        <v>760</v>
      </c>
      <c r="I93" s="1">
        <v>270</v>
      </c>
      <c r="J93" s="1">
        <v>0</v>
      </c>
      <c r="K93" s="1">
        <v>0</v>
      </c>
    </row>
    <row r="94" spans="1:11" s="9" customFormat="1" ht="15">
      <c r="A94" s="13"/>
      <c r="B94" s="13"/>
      <c r="C94" s="112"/>
      <c r="D94" s="113"/>
      <c r="E94" s="92"/>
      <c r="F94" s="92"/>
      <c r="G94" s="92"/>
      <c r="H94" s="11" t="s">
        <v>761</v>
      </c>
      <c r="I94" s="1">
        <v>0</v>
      </c>
      <c r="J94" s="1">
        <v>0</v>
      </c>
      <c r="K94" s="1">
        <v>0</v>
      </c>
    </row>
    <row r="95" spans="1:11" s="9" customFormat="1" ht="15">
      <c r="A95" s="13"/>
      <c r="B95" s="13"/>
      <c r="C95" s="112"/>
      <c r="D95" s="113"/>
      <c r="E95" s="92"/>
      <c r="F95" s="92"/>
      <c r="G95" s="92"/>
      <c r="H95" s="11" t="s">
        <v>762</v>
      </c>
      <c r="I95" s="1">
        <v>0</v>
      </c>
      <c r="J95" s="1">
        <v>0</v>
      </c>
      <c r="K95" s="1">
        <v>0</v>
      </c>
    </row>
    <row r="96" spans="1:11" s="9" customFormat="1" ht="15">
      <c r="A96" s="13"/>
      <c r="B96" s="13"/>
      <c r="C96" s="112"/>
      <c r="D96" s="113"/>
      <c r="E96" s="92"/>
      <c r="F96" s="92"/>
      <c r="G96" s="92"/>
      <c r="H96" s="11" t="s">
        <v>632</v>
      </c>
      <c r="I96" s="1">
        <v>0</v>
      </c>
      <c r="J96" s="1">
        <v>0</v>
      </c>
      <c r="K96" s="1">
        <v>0</v>
      </c>
    </row>
    <row r="97" spans="1:11" s="9" customFormat="1" ht="22.5" customHeight="1">
      <c r="A97" s="13"/>
      <c r="B97" s="13"/>
      <c r="C97" s="112" t="s">
        <v>746</v>
      </c>
      <c r="D97" s="113" t="s">
        <v>149</v>
      </c>
      <c r="E97" s="92" t="s">
        <v>912</v>
      </c>
      <c r="F97" s="92">
        <v>2019</v>
      </c>
      <c r="G97" s="92">
        <v>2019</v>
      </c>
      <c r="H97" s="11" t="s">
        <v>759</v>
      </c>
      <c r="I97" s="1">
        <f>I98+I99+I100+I101</f>
        <v>100</v>
      </c>
      <c r="J97" s="1">
        <f>J98+J99+J100+J101</f>
        <v>0</v>
      </c>
      <c r="K97" s="1">
        <f>K98+K99+K100+K101</f>
        <v>0</v>
      </c>
    </row>
    <row r="98" spans="1:11" s="9" customFormat="1" ht="22.5" customHeight="1">
      <c r="A98" s="13"/>
      <c r="B98" s="13"/>
      <c r="C98" s="112"/>
      <c r="D98" s="113"/>
      <c r="E98" s="92"/>
      <c r="F98" s="92"/>
      <c r="G98" s="92"/>
      <c r="H98" s="11" t="s">
        <v>760</v>
      </c>
      <c r="I98" s="1">
        <v>100</v>
      </c>
      <c r="J98" s="1"/>
      <c r="K98" s="1">
        <v>0</v>
      </c>
    </row>
    <row r="99" spans="1:11" s="9" customFormat="1" ht="15">
      <c r="A99" s="13"/>
      <c r="B99" s="13"/>
      <c r="C99" s="112"/>
      <c r="D99" s="113"/>
      <c r="E99" s="92"/>
      <c r="F99" s="92"/>
      <c r="G99" s="92"/>
      <c r="H99" s="11" t="s">
        <v>761</v>
      </c>
      <c r="I99" s="1">
        <v>0</v>
      </c>
      <c r="J99" s="1">
        <v>0</v>
      </c>
      <c r="K99" s="1">
        <v>0</v>
      </c>
    </row>
    <row r="100" spans="1:11" s="9" customFormat="1" ht="15">
      <c r="A100" s="13"/>
      <c r="B100" s="13"/>
      <c r="C100" s="112"/>
      <c r="D100" s="113"/>
      <c r="E100" s="92"/>
      <c r="F100" s="92"/>
      <c r="G100" s="92"/>
      <c r="H100" s="11" t="s">
        <v>762</v>
      </c>
      <c r="I100" s="1">
        <v>0</v>
      </c>
      <c r="J100" s="1">
        <v>0</v>
      </c>
      <c r="K100" s="1">
        <v>0</v>
      </c>
    </row>
    <row r="101" spans="1:11" s="9" customFormat="1" ht="15">
      <c r="A101" s="13"/>
      <c r="B101" s="13"/>
      <c r="C101" s="112"/>
      <c r="D101" s="113"/>
      <c r="E101" s="92"/>
      <c r="F101" s="92"/>
      <c r="G101" s="92"/>
      <c r="H101" s="11" t="s">
        <v>632</v>
      </c>
      <c r="I101" s="1">
        <v>0</v>
      </c>
      <c r="J101" s="1">
        <v>0</v>
      </c>
      <c r="K101" s="1">
        <v>0</v>
      </c>
    </row>
    <row r="102" spans="1:11" s="9" customFormat="1" ht="21" customHeight="1">
      <c r="A102" s="13"/>
      <c r="B102" s="13"/>
      <c r="C102" s="112" t="s">
        <v>695</v>
      </c>
      <c r="D102" s="113" t="s">
        <v>150</v>
      </c>
      <c r="E102" s="92" t="s">
        <v>239</v>
      </c>
      <c r="F102" s="92">
        <v>2019</v>
      </c>
      <c r="G102" s="92">
        <v>2019</v>
      </c>
      <c r="H102" s="11" t="s">
        <v>759</v>
      </c>
      <c r="I102" s="1">
        <f>I103+I104+I105+I106</f>
        <v>200</v>
      </c>
      <c r="J102" s="1">
        <f>J103+J104+J105+J106</f>
        <v>0</v>
      </c>
      <c r="K102" s="1">
        <f>K103+K104+K105+K106</f>
        <v>0</v>
      </c>
    </row>
    <row r="103" spans="1:11" s="9" customFormat="1" ht="15">
      <c r="A103" s="13"/>
      <c r="B103" s="13"/>
      <c r="C103" s="112"/>
      <c r="D103" s="113"/>
      <c r="E103" s="92"/>
      <c r="F103" s="92"/>
      <c r="G103" s="92"/>
      <c r="H103" s="11" t="s">
        <v>760</v>
      </c>
      <c r="I103" s="1">
        <v>200</v>
      </c>
      <c r="J103" s="1">
        <v>0</v>
      </c>
      <c r="K103" s="1"/>
    </row>
    <row r="104" spans="1:11" s="9" customFormat="1" ht="15">
      <c r="A104" s="13"/>
      <c r="B104" s="13"/>
      <c r="C104" s="112"/>
      <c r="D104" s="113"/>
      <c r="E104" s="92"/>
      <c r="F104" s="92"/>
      <c r="G104" s="92"/>
      <c r="H104" s="11" t="s">
        <v>761</v>
      </c>
      <c r="I104" s="1">
        <v>0</v>
      </c>
      <c r="J104" s="1">
        <v>0</v>
      </c>
      <c r="K104" s="1">
        <v>0</v>
      </c>
    </row>
    <row r="105" spans="1:11" s="9" customFormat="1" ht="15">
      <c r="A105" s="13"/>
      <c r="B105" s="13"/>
      <c r="C105" s="112"/>
      <c r="D105" s="113"/>
      <c r="E105" s="92"/>
      <c r="F105" s="92"/>
      <c r="G105" s="92"/>
      <c r="H105" s="11" t="s">
        <v>762</v>
      </c>
      <c r="I105" s="1">
        <v>0</v>
      </c>
      <c r="J105" s="1">
        <v>0</v>
      </c>
      <c r="K105" s="1">
        <v>0</v>
      </c>
    </row>
    <row r="106" spans="1:11" s="9" customFormat="1" ht="18.75" customHeight="1">
      <c r="A106" s="13"/>
      <c r="B106" s="13"/>
      <c r="C106" s="112"/>
      <c r="D106" s="113"/>
      <c r="E106" s="92"/>
      <c r="F106" s="92"/>
      <c r="G106" s="92"/>
      <c r="H106" s="11" t="s">
        <v>632</v>
      </c>
      <c r="I106" s="1">
        <v>0</v>
      </c>
      <c r="J106" s="1">
        <v>0</v>
      </c>
      <c r="K106" s="1">
        <v>0</v>
      </c>
    </row>
    <row r="107" spans="1:11" s="9" customFormat="1" ht="15" customHeight="1">
      <c r="A107" s="13"/>
      <c r="B107" s="13"/>
      <c r="C107" s="112" t="s">
        <v>692</v>
      </c>
      <c r="D107" s="128" t="s">
        <v>234</v>
      </c>
      <c r="E107" s="92" t="s">
        <v>765</v>
      </c>
      <c r="F107" s="92">
        <v>2019</v>
      </c>
      <c r="G107" s="92">
        <v>2019</v>
      </c>
      <c r="H107" s="11" t="s">
        <v>759</v>
      </c>
      <c r="I107" s="1">
        <f>I108+I109+I110+I111</f>
        <v>200</v>
      </c>
      <c r="J107" s="1">
        <f>J108+J109+J110+J111</f>
        <v>0</v>
      </c>
      <c r="K107" s="1">
        <f>K108+K109+K110+K111</f>
        <v>0</v>
      </c>
    </row>
    <row r="108" spans="1:11" s="9" customFormat="1" ht="15">
      <c r="A108" s="13"/>
      <c r="B108" s="13"/>
      <c r="C108" s="112"/>
      <c r="D108" s="128"/>
      <c r="E108" s="92"/>
      <c r="F108" s="92"/>
      <c r="G108" s="92"/>
      <c r="H108" s="11" t="s">
        <v>760</v>
      </c>
      <c r="I108" s="1">
        <v>200</v>
      </c>
      <c r="J108" s="1">
        <v>0</v>
      </c>
      <c r="K108" s="1">
        <v>0</v>
      </c>
    </row>
    <row r="109" spans="1:11" s="9" customFormat="1" ht="15">
      <c r="A109" s="13"/>
      <c r="B109" s="13"/>
      <c r="C109" s="112"/>
      <c r="D109" s="128"/>
      <c r="E109" s="92"/>
      <c r="F109" s="92"/>
      <c r="G109" s="92"/>
      <c r="H109" s="11" t="s">
        <v>761</v>
      </c>
      <c r="I109" s="1">
        <v>0</v>
      </c>
      <c r="J109" s="1">
        <v>0</v>
      </c>
      <c r="K109" s="1">
        <v>0</v>
      </c>
    </row>
    <row r="110" spans="1:11" s="9" customFormat="1" ht="15">
      <c r="A110" s="13"/>
      <c r="B110" s="13"/>
      <c r="C110" s="112"/>
      <c r="D110" s="128"/>
      <c r="E110" s="92"/>
      <c r="F110" s="92"/>
      <c r="G110" s="92"/>
      <c r="H110" s="11" t="s">
        <v>762</v>
      </c>
      <c r="I110" s="1">
        <v>0</v>
      </c>
      <c r="J110" s="1">
        <v>0</v>
      </c>
      <c r="K110" s="1">
        <v>0</v>
      </c>
    </row>
    <row r="111" spans="1:11" s="9" customFormat="1" ht="15">
      <c r="A111" s="13"/>
      <c r="B111" s="13"/>
      <c r="C111" s="112"/>
      <c r="D111" s="128"/>
      <c r="E111" s="92"/>
      <c r="F111" s="92"/>
      <c r="G111" s="92"/>
      <c r="H111" s="11" t="s">
        <v>632</v>
      </c>
      <c r="I111" s="1">
        <v>0</v>
      </c>
      <c r="J111" s="1">
        <v>0</v>
      </c>
      <c r="K111" s="1">
        <v>0</v>
      </c>
    </row>
    <row r="112" spans="1:11" s="9" customFormat="1" ht="15.75" customHeight="1">
      <c r="A112" s="13"/>
      <c r="B112" s="13"/>
      <c r="C112" s="112" t="s">
        <v>747</v>
      </c>
      <c r="D112" s="113" t="s">
        <v>21</v>
      </c>
      <c r="E112" s="92" t="s">
        <v>239</v>
      </c>
      <c r="F112" s="92">
        <v>2019</v>
      </c>
      <c r="G112" s="92">
        <v>2019</v>
      </c>
      <c r="H112" s="11" t="s">
        <v>759</v>
      </c>
      <c r="I112" s="1">
        <f>I113+I114+I115+I116</f>
        <v>345</v>
      </c>
      <c r="J112" s="1">
        <f>J113+J114+J115+J116</f>
        <v>0</v>
      </c>
      <c r="K112" s="1">
        <f>K113+K114+K115+K116</f>
        <v>0</v>
      </c>
    </row>
    <row r="113" spans="1:11" s="9" customFormat="1" ht="13.5" customHeight="1">
      <c r="A113" s="13"/>
      <c r="B113" s="13"/>
      <c r="C113" s="112"/>
      <c r="D113" s="113"/>
      <c r="E113" s="92"/>
      <c r="F113" s="92"/>
      <c r="G113" s="92"/>
      <c r="H113" s="11" t="s">
        <v>760</v>
      </c>
      <c r="I113" s="1">
        <v>345</v>
      </c>
      <c r="J113" s="1">
        <v>0</v>
      </c>
      <c r="K113" s="1">
        <v>0</v>
      </c>
    </row>
    <row r="114" spans="1:11" s="9" customFormat="1" ht="15">
      <c r="A114" s="13"/>
      <c r="B114" s="13"/>
      <c r="C114" s="112"/>
      <c r="D114" s="113"/>
      <c r="E114" s="92"/>
      <c r="F114" s="92"/>
      <c r="G114" s="92"/>
      <c r="H114" s="11" t="s">
        <v>761</v>
      </c>
      <c r="I114" s="1">
        <v>0</v>
      </c>
      <c r="J114" s="1">
        <v>0</v>
      </c>
      <c r="K114" s="1">
        <v>0</v>
      </c>
    </row>
    <row r="115" spans="1:11" s="9" customFormat="1" ht="15">
      <c r="A115" s="13"/>
      <c r="B115" s="13"/>
      <c r="C115" s="112"/>
      <c r="D115" s="113"/>
      <c r="E115" s="92"/>
      <c r="F115" s="92"/>
      <c r="G115" s="92"/>
      <c r="H115" s="11" t="s">
        <v>762</v>
      </c>
      <c r="I115" s="1">
        <v>0</v>
      </c>
      <c r="J115" s="1">
        <v>0</v>
      </c>
      <c r="K115" s="1">
        <v>0</v>
      </c>
    </row>
    <row r="116" spans="1:11" s="9" customFormat="1" ht="15">
      <c r="A116" s="13"/>
      <c r="B116" s="13"/>
      <c r="C116" s="112"/>
      <c r="D116" s="113"/>
      <c r="E116" s="92"/>
      <c r="F116" s="92"/>
      <c r="G116" s="92"/>
      <c r="H116" s="11" t="s">
        <v>632</v>
      </c>
      <c r="I116" s="1">
        <v>0</v>
      </c>
      <c r="J116" s="1">
        <v>0</v>
      </c>
      <c r="K116" s="1">
        <v>0</v>
      </c>
    </row>
    <row r="117" spans="1:11" ht="15" customHeight="1">
      <c r="A117"/>
      <c r="C117" s="81" t="s">
        <v>151</v>
      </c>
      <c r="D117" s="106" t="s">
        <v>152</v>
      </c>
      <c r="E117" s="92" t="s">
        <v>765</v>
      </c>
      <c r="F117" s="87">
        <v>2020</v>
      </c>
      <c r="G117" s="87">
        <v>2020</v>
      </c>
      <c r="H117" s="11" t="s">
        <v>759</v>
      </c>
      <c r="I117" s="1">
        <f>I118+I119+I120+I121</f>
        <v>0</v>
      </c>
      <c r="J117" s="1">
        <f>J118+J119+J120+J121</f>
        <v>80</v>
      </c>
      <c r="K117" s="1">
        <f>K118+K119+K120+K121</f>
        <v>0</v>
      </c>
    </row>
    <row r="118" spans="1:11" ht="15">
      <c r="A118"/>
      <c r="C118" s="82"/>
      <c r="D118" s="107"/>
      <c r="E118" s="92"/>
      <c r="F118" s="90"/>
      <c r="G118" s="90"/>
      <c r="H118" s="11" t="s">
        <v>744</v>
      </c>
      <c r="I118" s="1">
        <v>0</v>
      </c>
      <c r="J118" s="1">
        <v>80</v>
      </c>
      <c r="K118" s="1"/>
    </row>
    <row r="119" spans="1:11" ht="15">
      <c r="A119"/>
      <c r="C119" s="82"/>
      <c r="D119" s="107"/>
      <c r="E119" s="92"/>
      <c r="F119" s="90"/>
      <c r="G119" s="90"/>
      <c r="H119" s="11" t="s">
        <v>761</v>
      </c>
      <c r="I119" s="1"/>
      <c r="J119" s="1"/>
      <c r="K119" s="1"/>
    </row>
    <row r="120" spans="1:11" ht="15">
      <c r="A120"/>
      <c r="C120" s="82"/>
      <c r="D120" s="107"/>
      <c r="E120" s="92"/>
      <c r="F120" s="90"/>
      <c r="G120" s="90"/>
      <c r="H120" s="11" t="s">
        <v>762</v>
      </c>
      <c r="I120" s="1"/>
      <c r="J120" s="1"/>
      <c r="K120" s="1"/>
    </row>
    <row r="121" spans="1:11" ht="15">
      <c r="A121"/>
      <c r="C121" s="83"/>
      <c r="D121" s="108"/>
      <c r="E121" s="92"/>
      <c r="F121" s="91"/>
      <c r="G121" s="91"/>
      <c r="H121" s="11" t="s">
        <v>632</v>
      </c>
      <c r="I121" s="1"/>
      <c r="J121" s="1"/>
      <c r="K121" s="1"/>
    </row>
    <row r="122" spans="1:11" s="18" customFormat="1" ht="15" customHeight="1">
      <c r="A122" s="19"/>
      <c r="B122" s="19"/>
      <c r="C122" s="112" t="s">
        <v>696</v>
      </c>
      <c r="D122" s="113" t="s">
        <v>153</v>
      </c>
      <c r="E122" s="92" t="s">
        <v>765</v>
      </c>
      <c r="F122" s="92">
        <v>2020</v>
      </c>
      <c r="G122" s="92">
        <v>2020</v>
      </c>
      <c r="H122" s="11" t="s">
        <v>759</v>
      </c>
      <c r="I122" s="1">
        <f>I123+I124+I125+I126</f>
        <v>0</v>
      </c>
      <c r="J122" s="1">
        <f>J123+J124+J125+J126</f>
        <v>150</v>
      </c>
      <c r="K122" s="1">
        <f>K123+K124+K125+K126</f>
        <v>0</v>
      </c>
    </row>
    <row r="123" spans="1:11" s="18" customFormat="1" ht="15" customHeight="1">
      <c r="A123" s="19"/>
      <c r="B123" s="19"/>
      <c r="C123" s="112"/>
      <c r="D123" s="113"/>
      <c r="E123" s="92"/>
      <c r="F123" s="92"/>
      <c r="G123" s="92"/>
      <c r="H123" s="11" t="s">
        <v>760</v>
      </c>
      <c r="I123" s="1"/>
      <c r="J123" s="1">
        <v>150</v>
      </c>
      <c r="K123" s="1">
        <v>0</v>
      </c>
    </row>
    <row r="124" spans="1:11" s="18" customFormat="1" ht="15">
      <c r="A124" s="19"/>
      <c r="B124" s="19"/>
      <c r="C124" s="112"/>
      <c r="D124" s="113"/>
      <c r="E124" s="92"/>
      <c r="F124" s="92"/>
      <c r="G124" s="92"/>
      <c r="H124" s="11" t="s">
        <v>761</v>
      </c>
      <c r="I124" s="1">
        <v>0</v>
      </c>
      <c r="J124" s="1">
        <v>0</v>
      </c>
      <c r="K124" s="1">
        <v>0</v>
      </c>
    </row>
    <row r="125" spans="1:11" s="18" customFormat="1" ht="15">
      <c r="A125" s="19"/>
      <c r="B125" s="19"/>
      <c r="C125" s="112"/>
      <c r="D125" s="113"/>
      <c r="E125" s="92"/>
      <c r="F125" s="92"/>
      <c r="G125" s="92"/>
      <c r="H125" s="11" t="s">
        <v>762</v>
      </c>
      <c r="I125" s="1">
        <v>0</v>
      </c>
      <c r="J125" s="1">
        <v>0</v>
      </c>
      <c r="K125" s="1">
        <v>0</v>
      </c>
    </row>
    <row r="126" spans="1:11" s="18" customFormat="1" ht="18" customHeight="1">
      <c r="A126" s="19"/>
      <c r="B126" s="19"/>
      <c r="C126" s="112"/>
      <c r="D126" s="113"/>
      <c r="E126" s="92"/>
      <c r="F126" s="92"/>
      <c r="G126" s="92"/>
      <c r="H126" s="11" t="s">
        <v>632</v>
      </c>
      <c r="I126" s="1">
        <v>0</v>
      </c>
      <c r="J126" s="1">
        <v>0</v>
      </c>
      <c r="K126" s="1">
        <v>0</v>
      </c>
    </row>
    <row r="127" spans="1:11" s="18" customFormat="1" ht="15" customHeight="1">
      <c r="A127" s="19"/>
      <c r="B127" s="19"/>
      <c r="C127" s="81" t="s">
        <v>154</v>
      </c>
      <c r="D127" s="113" t="s">
        <v>155</v>
      </c>
      <c r="E127" s="92" t="s">
        <v>122</v>
      </c>
      <c r="F127" s="92">
        <v>2020</v>
      </c>
      <c r="G127" s="92">
        <v>2020</v>
      </c>
      <c r="H127" s="11" t="s">
        <v>759</v>
      </c>
      <c r="I127" s="1">
        <f>I128+I129+I130+I131</f>
        <v>0</v>
      </c>
      <c r="J127" s="1">
        <f>J128+J129+J130+J131</f>
        <v>150</v>
      </c>
      <c r="K127" s="1">
        <f>K128+K129+K130+K131</f>
        <v>0</v>
      </c>
    </row>
    <row r="128" spans="1:11" s="18" customFormat="1" ht="15" customHeight="1">
      <c r="A128" s="19"/>
      <c r="B128" s="19"/>
      <c r="C128" s="82"/>
      <c r="D128" s="113"/>
      <c r="E128" s="92"/>
      <c r="F128" s="92"/>
      <c r="G128" s="92"/>
      <c r="H128" s="11" t="s">
        <v>760</v>
      </c>
      <c r="I128" s="1"/>
      <c r="J128" s="1">
        <v>150</v>
      </c>
      <c r="K128" s="1">
        <v>0</v>
      </c>
    </row>
    <row r="129" spans="1:11" s="18" customFormat="1" ht="15" customHeight="1">
      <c r="A129" s="19"/>
      <c r="B129" s="19"/>
      <c r="C129" s="82"/>
      <c r="D129" s="113"/>
      <c r="E129" s="92"/>
      <c r="F129" s="92"/>
      <c r="G129" s="92"/>
      <c r="H129" s="11" t="s">
        <v>761</v>
      </c>
      <c r="I129" s="1">
        <v>0</v>
      </c>
      <c r="J129" s="1">
        <v>0</v>
      </c>
      <c r="K129" s="1">
        <v>0</v>
      </c>
    </row>
    <row r="130" spans="1:11" s="18" customFormat="1" ht="15" customHeight="1">
      <c r="A130" s="19"/>
      <c r="B130" s="19"/>
      <c r="C130" s="82"/>
      <c r="D130" s="113"/>
      <c r="E130" s="92"/>
      <c r="F130" s="92"/>
      <c r="G130" s="92"/>
      <c r="H130" s="11" t="s">
        <v>762</v>
      </c>
      <c r="I130" s="1">
        <v>0</v>
      </c>
      <c r="J130" s="1">
        <v>0</v>
      </c>
      <c r="K130" s="1">
        <v>0</v>
      </c>
    </row>
    <row r="131" spans="1:11" s="18" customFormat="1" ht="15" customHeight="1">
      <c r="A131" s="19"/>
      <c r="B131" s="19"/>
      <c r="C131" s="83"/>
      <c r="D131" s="113"/>
      <c r="E131" s="92"/>
      <c r="F131" s="92"/>
      <c r="G131" s="92"/>
      <c r="H131" s="11" t="s">
        <v>632</v>
      </c>
      <c r="I131" s="1">
        <v>0</v>
      </c>
      <c r="J131" s="1">
        <v>0</v>
      </c>
      <c r="K131" s="1">
        <v>0</v>
      </c>
    </row>
    <row r="132" spans="1:11" s="18" customFormat="1" ht="15" customHeight="1">
      <c r="A132" s="19"/>
      <c r="B132" s="19"/>
      <c r="C132" s="81" t="s">
        <v>156</v>
      </c>
      <c r="D132" s="113" t="s">
        <v>157</v>
      </c>
      <c r="E132" s="92" t="s">
        <v>122</v>
      </c>
      <c r="F132" s="92">
        <v>2020</v>
      </c>
      <c r="G132" s="92">
        <v>2020</v>
      </c>
      <c r="H132" s="11" t="s">
        <v>759</v>
      </c>
      <c r="I132" s="1">
        <f>I133+I134+I135+I136</f>
        <v>0</v>
      </c>
      <c r="J132" s="1">
        <f>J133+J134+J135+J136</f>
        <v>235</v>
      </c>
      <c r="K132" s="1">
        <f>K133+K134+K135+K136</f>
        <v>0</v>
      </c>
    </row>
    <row r="133" spans="1:11" s="18" customFormat="1" ht="17.25" customHeight="1">
      <c r="A133" s="19"/>
      <c r="B133" s="19"/>
      <c r="C133" s="82"/>
      <c r="D133" s="113"/>
      <c r="E133" s="92"/>
      <c r="F133" s="92"/>
      <c r="G133" s="92"/>
      <c r="H133" s="11" t="s">
        <v>760</v>
      </c>
      <c r="I133" s="1">
        <v>0</v>
      </c>
      <c r="J133" s="1">
        <v>235</v>
      </c>
      <c r="K133" s="1">
        <v>0</v>
      </c>
    </row>
    <row r="134" spans="1:11" s="18" customFormat="1" ht="15" customHeight="1">
      <c r="A134" s="19"/>
      <c r="B134" s="19"/>
      <c r="C134" s="82"/>
      <c r="D134" s="113"/>
      <c r="E134" s="92"/>
      <c r="F134" s="92"/>
      <c r="G134" s="92"/>
      <c r="H134" s="11" t="s">
        <v>761</v>
      </c>
      <c r="I134" s="1">
        <v>0</v>
      </c>
      <c r="J134" s="1">
        <v>0</v>
      </c>
      <c r="K134" s="1">
        <v>0</v>
      </c>
    </row>
    <row r="135" spans="1:11" s="18" customFormat="1" ht="15" customHeight="1">
      <c r="A135" s="19"/>
      <c r="B135" s="19"/>
      <c r="C135" s="82"/>
      <c r="D135" s="113"/>
      <c r="E135" s="92"/>
      <c r="F135" s="92"/>
      <c r="G135" s="92"/>
      <c r="H135" s="11" t="s">
        <v>762</v>
      </c>
      <c r="I135" s="1">
        <v>0</v>
      </c>
      <c r="J135" s="1">
        <v>0</v>
      </c>
      <c r="K135" s="1">
        <v>0</v>
      </c>
    </row>
    <row r="136" spans="1:11" s="18" customFormat="1" ht="15" customHeight="1">
      <c r="A136" s="19"/>
      <c r="B136" s="19"/>
      <c r="C136" s="83"/>
      <c r="D136" s="113"/>
      <c r="E136" s="92"/>
      <c r="F136" s="92"/>
      <c r="G136" s="92"/>
      <c r="H136" s="11" t="s">
        <v>632</v>
      </c>
      <c r="I136" s="1">
        <v>0</v>
      </c>
      <c r="J136" s="1">
        <v>0</v>
      </c>
      <c r="K136" s="1">
        <v>0</v>
      </c>
    </row>
    <row r="137" spans="1:11" s="18" customFormat="1" ht="15" customHeight="1">
      <c r="A137" s="19"/>
      <c r="B137" s="19"/>
      <c r="C137" s="81" t="s">
        <v>158</v>
      </c>
      <c r="D137" s="113" t="s">
        <v>159</v>
      </c>
      <c r="E137" s="92" t="s">
        <v>123</v>
      </c>
      <c r="F137" s="92">
        <v>2020</v>
      </c>
      <c r="G137" s="92">
        <v>2020</v>
      </c>
      <c r="H137" s="11" t="s">
        <v>759</v>
      </c>
      <c r="I137" s="1">
        <f>I138+I139+I140+I141</f>
        <v>0</v>
      </c>
      <c r="J137" s="1">
        <f>J138+J139+J140+J141</f>
        <v>200</v>
      </c>
      <c r="K137" s="1">
        <f>K138+K139+K140+K141</f>
        <v>0</v>
      </c>
    </row>
    <row r="138" spans="1:11" s="18" customFormat="1" ht="18.75" customHeight="1">
      <c r="A138" s="19"/>
      <c r="B138" s="19"/>
      <c r="C138" s="82"/>
      <c r="D138" s="113"/>
      <c r="E138" s="92"/>
      <c r="F138" s="92"/>
      <c r="G138" s="92"/>
      <c r="H138" s="11" t="s">
        <v>760</v>
      </c>
      <c r="I138" s="1">
        <v>0</v>
      </c>
      <c r="J138" s="1">
        <v>200</v>
      </c>
      <c r="K138" s="1">
        <v>0</v>
      </c>
    </row>
    <row r="139" spans="1:11" s="18" customFormat="1" ht="18" customHeight="1">
      <c r="A139" s="19"/>
      <c r="B139" s="19"/>
      <c r="C139" s="82"/>
      <c r="D139" s="113"/>
      <c r="E139" s="92"/>
      <c r="F139" s="92"/>
      <c r="G139" s="92"/>
      <c r="H139" s="11" t="s">
        <v>761</v>
      </c>
      <c r="I139" s="1">
        <v>0</v>
      </c>
      <c r="J139" s="1">
        <v>0</v>
      </c>
      <c r="K139" s="1">
        <v>0</v>
      </c>
    </row>
    <row r="140" spans="1:11" s="18" customFormat="1" ht="20.25" customHeight="1">
      <c r="A140" s="19"/>
      <c r="B140" s="19"/>
      <c r="C140" s="82"/>
      <c r="D140" s="113"/>
      <c r="E140" s="92"/>
      <c r="F140" s="92"/>
      <c r="G140" s="92"/>
      <c r="H140" s="11" t="s">
        <v>762</v>
      </c>
      <c r="I140" s="1">
        <v>0</v>
      </c>
      <c r="J140" s="1">
        <v>0</v>
      </c>
      <c r="K140" s="1">
        <v>0</v>
      </c>
    </row>
    <row r="141" spans="1:11" s="18" customFormat="1" ht="16.5" customHeight="1">
      <c r="A141" s="19"/>
      <c r="B141" s="19"/>
      <c r="C141" s="83"/>
      <c r="D141" s="113"/>
      <c r="E141" s="92"/>
      <c r="F141" s="92"/>
      <c r="G141" s="92"/>
      <c r="H141" s="11" t="s">
        <v>632</v>
      </c>
      <c r="I141" s="1">
        <v>0</v>
      </c>
      <c r="J141" s="1">
        <v>0</v>
      </c>
      <c r="K141" s="1">
        <v>0</v>
      </c>
    </row>
    <row r="142" spans="1:11" s="18" customFormat="1" ht="15.75" customHeight="1">
      <c r="A142" s="19"/>
      <c r="B142" s="19"/>
      <c r="C142" s="81" t="s">
        <v>160</v>
      </c>
      <c r="D142" s="113" t="s">
        <v>161</v>
      </c>
      <c r="E142" s="92" t="s">
        <v>123</v>
      </c>
      <c r="F142" s="92">
        <v>2020</v>
      </c>
      <c r="G142" s="92">
        <v>2020</v>
      </c>
      <c r="H142" s="11" t="s">
        <v>759</v>
      </c>
      <c r="I142" s="1">
        <f>I143+I144+I145+I146</f>
        <v>0</v>
      </c>
      <c r="J142" s="1">
        <f>J143+J144+J145+J146</f>
        <v>285</v>
      </c>
      <c r="K142" s="1">
        <f>K143+K144+K145+K146</f>
        <v>0</v>
      </c>
    </row>
    <row r="143" spans="1:11" s="18" customFormat="1" ht="15" customHeight="1">
      <c r="A143" s="19"/>
      <c r="B143" s="19"/>
      <c r="C143" s="82"/>
      <c r="D143" s="113"/>
      <c r="E143" s="92"/>
      <c r="F143" s="92"/>
      <c r="G143" s="92"/>
      <c r="H143" s="11" t="s">
        <v>760</v>
      </c>
      <c r="I143" s="1">
        <v>0</v>
      </c>
      <c r="J143" s="1">
        <v>285</v>
      </c>
      <c r="K143" s="1">
        <v>0</v>
      </c>
    </row>
    <row r="144" spans="1:11" s="18" customFormat="1" ht="18" customHeight="1">
      <c r="A144" s="19"/>
      <c r="B144" s="19"/>
      <c r="C144" s="82"/>
      <c r="D144" s="113"/>
      <c r="E144" s="92"/>
      <c r="F144" s="92"/>
      <c r="G144" s="92"/>
      <c r="H144" s="11" t="s">
        <v>761</v>
      </c>
      <c r="I144" s="1">
        <v>0</v>
      </c>
      <c r="J144" s="1">
        <v>0</v>
      </c>
      <c r="K144" s="1">
        <v>0</v>
      </c>
    </row>
    <row r="145" spans="1:11" s="18" customFormat="1" ht="15" customHeight="1">
      <c r="A145" s="19"/>
      <c r="B145" s="19"/>
      <c r="C145" s="82"/>
      <c r="D145" s="113"/>
      <c r="E145" s="92"/>
      <c r="F145" s="92"/>
      <c r="G145" s="92"/>
      <c r="H145" s="11" t="s">
        <v>762</v>
      </c>
      <c r="I145" s="1">
        <v>0</v>
      </c>
      <c r="J145" s="1">
        <v>0</v>
      </c>
      <c r="K145" s="1">
        <v>0</v>
      </c>
    </row>
    <row r="146" spans="1:11" s="18" customFormat="1" ht="18.75" customHeight="1">
      <c r="A146" s="19"/>
      <c r="B146" s="19"/>
      <c r="C146" s="83"/>
      <c r="D146" s="113"/>
      <c r="E146" s="92"/>
      <c r="F146" s="92"/>
      <c r="G146" s="92"/>
      <c r="H146" s="11" t="s">
        <v>632</v>
      </c>
      <c r="I146" s="1">
        <v>0</v>
      </c>
      <c r="J146" s="1">
        <v>0</v>
      </c>
      <c r="K146" s="1">
        <v>0</v>
      </c>
    </row>
    <row r="147" spans="1:11" s="18" customFormat="1" ht="15" customHeight="1">
      <c r="A147" s="19"/>
      <c r="B147" s="19"/>
      <c r="C147" s="81" t="s">
        <v>162</v>
      </c>
      <c r="D147" s="113" t="s">
        <v>163</v>
      </c>
      <c r="E147" s="92" t="s">
        <v>123</v>
      </c>
      <c r="F147" s="92">
        <v>2021</v>
      </c>
      <c r="G147" s="92">
        <v>2021</v>
      </c>
      <c r="H147" s="11" t="s">
        <v>759</v>
      </c>
      <c r="I147" s="1">
        <f>I148+I149+I150+I151</f>
        <v>0</v>
      </c>
      <c r="J147" s="1">
        <f>J148+J149+J150+J151</f>
        <v>0</v>
      </c>
      <c r="K147" s="1">
        <f>K148+K149+K150+K151</f>
        <v>300</v>
      </c>
    </row>
    <row r="148" spans="1:11" s="18" customFormat="1" ht="15">
      <c r="A148" s="19"/>
      <c r="B148" s="19"/>
      <c r="C148" s="82"/>
      <c r="D148" s="113"/>
      <c r="E148" s="92"/>
      <c r="F148" s="92"/>
      <c r="G148" s="92"/>
      <c r="H148" s="11" t="s">
        <v>760</v>
      </c>
      <c r="I148" s="1">
        <v>0</v>
      </c>
      <c r="J148" s="1">
        <v>0</v>
      </c>
      <c r="K148" s="1">
        <v>300</v>
      </c>
    </row>
    <row r="149" spans="1:11" s="18" customFormat="1" ht="15">
      <c r="A149" s="19"/>
      <c r="B149" s="19"/>
      <c r="C149" s="82"/>
      <c r="D149" s="113"/>
      <c r="E149" s="92"/>
      <c r="F149" s="92"/>
      <c r="G149" s="92"/>
      <c r="H149" s="11" t="s">
        <v>761</v>
      </c>
      <c r="I149" s="1">
        <v>0</v>
      </c>
      <c r="J149" s="1">
        <v>0</v>
      </c>
      <c r="K149" s="1">
        <v>0</v>
      </c>
    </row>
    <row r="150" spans="1:11" s="18" customFormat="1" ht="15">
      <c r="A150" s="19"/>
      <c r="B150" s="19"/>
      <c r="C150" s="82"/>
      <c r="D150" s="113"/>
      <c r="E150" s="92"/>
      <c r="F150" s="92"/>
      <c r="G150" s="92"/>
      <c r="H150" s="11" t="s">
        <v>762</v>
      </c>
      <c r="I150" s="1">
        <v>0</v>
      </c>
      <c r="J150" s="1">
        <v>0</v>
      </c>
      <c r="K150" s="1">
        <v>0</v>
      </c>
    </row>
    <row r="151" spans="1:11" s="18" customFormat="1" ht="18" customHeight="1">
      <c r="A151" s="19"/>
      <c r="B151" s="19"/>
      <c r="C151" s="83"/>
      <c r="D151" s="113"/>
      <c r="E151" s="92"/>
      <c r="F151" s="92"/>
      <c r="G151" s="92"/>
      <c r="H151" s="11" t="s">
        <v>632</v>
      </c>
      <c r="I151" s="1">
        <v>0</v>
      </c>
      <c r="J151" s="1">
        <v>0</v>
      </c>
      <c r="K151" s="1">
        <v>0</v>
      </c>
    </row>
    <row r="152" spans="1:11" s="18" customFormat="1" ht="15" customHeight="1">
      <c r="A152" s="19"/>
      <c r="B152" s="19"/>
      <c r="C152" s="81" t="s">
        <v>697</v>
      </c>
      <c r="D152" s="113" t="s">
        <v>164</v>
      </c>
      <c r="E152" s="92" t="s">
        <v>124</v>
      </c>
      <c r="F152" s="92">
        <v>2021</v>
      </c>
      <c r="G152" s="92">
        <v>2021</v>
      </c>
      <c r="H152" s="11" t="s">
        <v>759</v>
      </c>
      <c r="I152" s="1">
        <f>I153+I154+I155+I156</f>
        <v>0</v>
      </c>
      <c r="J152" s="1">
        <f>J153+J154+J155+J156</f>
        <v>0</v>
      </c>
      <c r="K152" s="1">
        <f>K153+K154+K155+K156</f>
        <v>150</v>
      </c>
    </row>
    <row r="153" spans="1:11" s="18" customFormat="1" ht="15">
      <c r="A153" s="19"/>
      <c r="B153" s="19"/>
      <c r="C153" s="82"/>
      <c r="D153" s="113"/>
      <c r="E153" s="92"/>
      <c r="F153" s="92"/>
      <c r="G153" s="92"/>
      <c r="H153" s="11" t="s">
        <v>760</v>
      </c>
      <c r="I153" s="1">
        <v>0</v>
      </c>
      <c r="J153" s="1">
        <v>0</v>
      </c>
      <c r="K153" s="1">
        <v>150</v>
      </c>
    </row>
    <row r="154" spans="1:11" s="18" customFormat="1" ht="15">
      <c r="A154" s="19"/>
      <c r="B154" s="19"/>
      <c r="C154" s="82"/>
      <c r="D154" s="113"/>
      <c r="E154" s="92"/>
      <c r="F154" s="92"/>
      <c r="G154" s="92"/>
      <c r="H154" s="11" t="s">
        <v>761</v>
      </c>
      <c r="I154" s="1">
        <v>0</v>
      </c>
      <c r="J154" s="1">
        <v>0</v>
      </c>
      <c r="K154" s="1">
        <v>0</v>
      </c>
    </row>
    <row r="155" spans="1:11" s="18" customFormat="1" ht="15">
      <c r="A155" s="19"/>
      <c r="B155" s="19"/>
      <c r="C155" s="82"/>
      <c r="D155" s="113"/>
      <c r="E155" s="92"/>
      <c r="F155" s="92"/>
      <c r="G155" s="92"/>
      <c r="H155" s="11" t="s">
        <v>762</v>
      </c>
      <c r="I155" s="1">
        <v>0</v>
      </c>
      <c r="J155" s="1">
        <v>0</v>
      </c>
      <c r="K155" s="1">
        <v>0</v>
      </c>
    </row>
    <row r="156" spans="1:11" s="18" customFormat="1" ht="15">
      <c r="A156" s="19"/>
      <c r="B156" s="19"/>
      <c r="C156" s="83"/>
      <c r="D156" s="113"/>
      <c r="E156" s="92"/>
      <c r="F156" s="92"/>
      <c r="G156" s="92"/>
      <c r="H156" s="11" t="s">
        <v>632</v>
      </c>
      <c r="I156" s="1">
        <v>0</v>
      </c>
      <c r="J156" s="1">
        <v>0</v>
      </c>
      <c r="K156" s="1">
        <v>0</v>
      </c>
    </row>
    <row r="157" spans="1:11" s="18" customFormat="1" ht="15" customHeight="1">
      <c r="A157" s="19"/>
      <c r="B157" s="19"/>
      <c r="C157" s="81" t="s">
        <v>698</v>
      </c>
      <c r="D157" s="113" t="s">
        <v>165</v>
      </c>
      <c r="E157" s="92" t="s">
        <v>124</v>
      </c>
      <c r="F157" s="92">
        <v>2021</v>
      </c>
      <c r="G157" s="92">
        <v>2021</v>
      </c>
      <c r="H157" s="11" t="s">
        <v>759</v>
      </c>
      <c r="I157" s="1">
        <f>I158+I159+I160+I161</f>
        <v>0</v>
      </c>
      <c r="J157" s="1">
        <f>J158+J159+J160+J161</f>
        <v>0</v>
      </c>
      <c r="K157" s="1">
        <f>K158+K159+K160+K161</f>
        <v>300</v>
      </c>
    </row>
    <row r="158" spans="1:11" s="18" customFormat="1" ht="15">
      <c r="A158" s="19"/>
      <c r="B158" s="19"/>
      <c r="C158" s="82"/>
      <c r="D158" s="113"/>
      <c r="E158" s="92"/>
      <c r="F158" s="92"/>
      <c r="G158" s="92"/>
      <c r="H158" s="11" t="s">
        <v>760</v>
      </c>
      <c r="I158" s="1">
        <v>0</v>
      </c>
      <c r="J158" s="1"/>
      <c r="K158" s="1">
        <v>300</v>
      </c>
    </row>
    <row r="159" spans="1:11" s="18" customFormat="1" ht="15">
      <c r="A159" s="19"/>
      <c r="B159" s="19"/>
      <c r="C159" s="82"/>
      <c r="D159" s="113"/>
      <c r="E159" s="92"/>
      <c r="F159" s="92"/>
      <c r="G159" s="92"/>
      <c r="H159" s="11" t="s">
        <v>761</v>
      </c>
      <c r="I159" s="1">
        <v>0</v>
      </c>
      <c r="J159" s="1">
        <v>0</v>
      </c>
      <c r="K159" s="1">
        <v>0</v>
      </c>
    </row>
    <row r="160" spans="1:11" s="18" customFormat="1" ht="15">
      <c r="A160" s="19"/>
      <c r="B160" s="19"/>
      <c r="C160" s="82"/>
      <c r="D160" s="113"/>
      <c r="E160" s="92"/>
      <c r="F160" s="92"/>
      <c r="G160" s="92"/>
      <c r="H160" s="11" t="s">
        <v>762</v>
      </c>
      <c r="I160" s="1">
        <v>0</v>
      </c>
      <c r="J160" s="1">
        <v>0</v>
      </c>
      <c r="K160" s="1">
        <v>0</v>
      </c>
    </row>
    <row r="161" spans="1:11" s="18" customFormat="1" ht="15">
      <c r="A161" s="19"/>
      <c r="B161" s="19"/>
      <c r="C161" s="83"/>
      <c r="D161" s="113"/>
      <c r="E161" s="92"/>
      <c r="F161" s="92"/>
      <c r="G161" s="92"/>
      <c r="H161" s="11" t="s">
        <v>632</v>
      </c>
      <c r="I161" s="1">
        <v>0</v>
      </c>
      <c r="J161" s="1">
        <v>0</v>
      </c>
      <c r="K161" s="1">
        <v>0</v>
      </c>
    </row>
    <row r="162" spans="1:11" s="18" customFormat="1" ht="15" customHeight="1">
      <c r="A162" s="19"/>
      <c r="B162" s="19"/>
      <c r="C162" s="81" t="s">
        <v>166</v>
      </c>
      <c r="D162" s="113" t="s">
        <v>167</v>
      </c>
      <c r="E162" s="92" t="s">
        <v>124</v>
      </c>
      <c r="F162" s="92">
        <v>2021</v>
      </c>
      <c r="G162" s="92">
        <v>2021</v>
      </c>
      <c r="H162" s="11" t="s">
        <v>759</v>
      </c>
      <c r="I162" s="1">
        <f>I163+I164+I165+I166</f>
        <v>0</v>
      </c>
      <c r="J162" s="1">
        <f>J163+J164+J165+J166</f>
        <v>0</v>
      </c>
      <c r="K162" s="1">
        <f>K163+K164+K165+K166</f>
        <v>150</v>
      </c>
    </row>
    <row r="163" spans="1:11" s="18" customFormat="1" ht="15">
      <c r="A163" s="19"/>
      <c r="B163" s="19"/>
      <c r="C163" s="82"/>
      <c r="D163" s="113"/>
      <c r="E163" s="92"/>
      <c r="F163" s="92"/>
      <c r="G163" s="92"/>
      <c r="H163" s="11" t="s">
        <v>760</v>
      </c>
      <c r="I163" s="1">
        <v>0</v>
      </c>
      <c r="J163" s="1">
        <v>0</v>
      </c>
      <c r="K163" s="1">
        <v>150</v>
      </c>
    </row>
    <row r="164" spans="1:11" s="18" customFormat="1" ht="15">
      <c r="A164" s="19"/>
      <c r="B164" s="19"/>
      <c r="C164" s="82"/>
      <c r="D164" s="113"/>
      <c r="E164" s="92"/>
      <c r="F164" s="92"/>
      <c r="G164" s="92"/>
      <c r="H164" s="11" t="s">
        <v>761</v>
      </c>
      <c r="I164" s="1">
        <v>0</v>
      </c>
      <c r="J164" s="1">
        <v>0</v>
      </c>
      <c r="K164" s="1">
        <v>0</v>
      </c>
    </row>
    <row r="165" spans="1:11" s="18" customFormat="1" ht="15">
      <c r="A165" s="19"/>
      <c r="B165" s="19"/>
      <c r="C165" s="82"/>
      <c r="D165" s="113"/>
      <c r="E165" s="92"/>
      <c r="F165" s="92"/>
      <c r="G165" s="92"/>
      <c r="H165" s="11" t="s">
        <v>762</v>
      </c>
      <c r="I165" s="1">
        <v>0</v>
      </c>
      <c r="J165" s="1">
        <v>0</v>
      </c>
      <c r="K165" s="1">
        <v>0</v>
      </c>
    </row>
    <row r="166" spans="1:11" s="18" customFormat="1" ht="14.25" customHeight="1">
      <c r="A166" s="19"/>
      <c r="B166" s="19"/>
      <c r="C166" s="83"/>
      <c r="D166" s="113"/>
      <c r="E166" s="92"/>
      <c r="F166" s="92"/>
      <c r="G166" s="92"/>
      <c r="H166" s="11" t="s">
        <v>632</v>
      </c>
      <c r="I166" s="1">
        <v>0</v>
      </c>
      <c r="J166" s="1">
        <v>0</v>
      </c>
      <c r="K166" s="1">
        <v>0</v>
      </c>
    </row>
    <row r="167" spans="1:11" s="18" customFormat="1" ht="21.75" customHeight="1">
      <c r="A167" s="19"/>
      <c r="B167" s="19"/>
      <c r="C167" s="81" t="s">
        <v>168</v>
      </c>
      <c r="D167" s="113" t="s">
        <v>169</v>
      </c>
      <c r="E167" s="92" t="s">
        <v>125</v>
      </c>
      <c r="F167" s="92">
        <v>2021</v>
      </c>
      <c r="G167" s="92">
        <v>2021</v>
      </c>
      <c r="H167" s="11" t="s">
        <v>759</v>
      </c>
      <c r="I167" s="1">
        <f>I168+I169+I170+I171</f>
        <v>0</v>
      </c>
      <c r="J167" s="1">
        <f>J168+J169+J170+J171</f>
        <v>0</v>
      </c>
      <c r="K167" s="1">
        <f>K168+K169+K170+K171</f>
        <v>200</v>
      </c>
    </row>
    <row r="168" spans="1:11" s="18" customFormat="1" ht="17.25" customHeight="1">
      <c r="A168" s="19"/>
      <c r="B168" s="19"/>
      <c r="C168" s="82"/>
      <c r="D168" s="113"/>
      <c r="E168" s="92"/>
      <c r="F168" s="92"/>
      <c r="G168" s="92"/>
      <c r="H168" s="11" t="s">
        <v>760</v>
      </c>
      <c r="I168" s="1">
        <v>0</v>
      </c>
      <c r="J168" s="1">
        <v>0</v>
      </c>
      <c r="K168" s="1">
        <v>200</v>
      </c>
    </row>
    <row r="169" spans="1:11" s="18" customFormat="1" ht="15.75" customHeight="1">
      <c r="A169" s="19"/>
      <c r="B169" s="19"/>
      <c r="C169" s="82"/>
      <c r="D169" s="113"/>
      <c r="E169" s="92"/>
      <c r="F169" s="92"/>
      <c r="G169" s="92"/>
      <c r="H169" s="11" t="s">
        <v>761</v>
      </c>
      <c r="I169" s="1">
        <v>0</v>
      </c>
      <c r="J169" s="1">
        <v>0</v>
      </c>
      <c r="K169" s="1">
        <v>0</v>
      </c>
    </row>
    <row r="170" spans="1:11" s="18" customFormat="1" ht="15" customHeight="1">
      <c r="A170" s="19"/>
      <c r="B170" s="19"/>
      <c r="C170" s="82"/>
      <c r="D170" s="113"/>
      <c r="E170" s="92"/>
      <c r="F170" s="92"/>
      <c r="G170" s="92"/>
      <c r="H170" s="11" t="s">
        <v>762</v>
      </c>
      <c r="I170" s="1">
        <v>0</v>
      </c>
      <c r="J170" s="1">
        <v>0</v>
      </c>
      <c r="K170" s="1">
        <v>0</v>
      </c>
    </row>
    <row r="171" spans="1:11" s="18" customFormat="1" ht="19.5" customHeight="1">
      <c r="A171" s="19"/>
      <c r="B171" s="19"/>
      <c r="C171" s="83"/>
      <c r="D171" s="113"/>
      <c r="E171" s="92"/>
      <c r="F171" s="92"/>
      <c r="G171" s="92"/>
      <c r="H171" s="11" t="s">
        <v>632</v>
      </c>
      <c r="I171" s="1">
        <v>0</v>
      </c>
      <c r="J171" s="1">
        <v>0</v>
      </c>
      <c r="K171" s="1">
        <v>0</v>
      </c>
    </row>
    <row r="172" spans="1:11" s="18" customFormat="1" ht="18" customHeight="1">
      <c r="A172" s="19"/>
      <c r="B172" s="19"/>
      <c r="C172" s="81" t="s">
        <v>170</v>
      </c>
      <c r="D172" s="113" t="s">
        <v>171</v>
      </c>
      <c r="E172" s="87" t="s">
        <v>22</v>
      </c>
      <c r="F172" s="92">
        <v>2019</v>
      </c>
      <c r="G172" s="92">
        <v>2021</v>
      </c>
      <c r="H172" s="11" t="s">
        <v>759</v>
      </c>
      <c r="I172" s="1">
        <f>I173+I174+I175+I176</f>
        <v>700</v>
      </c>
      <c r="J172" s="1">
        <f>J173+J174+J175+J176</f>
        <v>700</v>
      </c>
      <c r="K172" s="1">
        <f>K173+K174+K175+K176</f>
        <v>700</v>
      </c>
    </row>
    <row r="173" spans="1:11" s="18" customFormat="1" ht="18.75" customHeight="1">
      <c r="A173" s="19"/>
      <c r="B173" s="19"/>
      <c r="C173" s="82"/>
      <c r="D173" s="113"/>
      <c r="E173" s="90"/>
      <c r="F173" s="92"/>
      <c r="G173" s="92"/>
      <c r="H173" s="11" t="s">
        <v>760</v>
      </c>
      <c r="I173" s="1">
        <v>700</v>
      </c>
      <c r="J173" s="1">
        <v>700</v>
      </c>
      <c r="K173" s="1">
        <v>700</v>
      </c>
    </row>
    <row r="174" spans="1:11" s="18" customFormat="1" ht="18" customHeight="1">
      <c r="A174" s="19"/>
      <c r="B174" s="19"/>
      <c r="C174" s="82"/>
      <c r="D174" s="113"/>
      <c r="E174" s="90"/>
      <c r="F174" s="92"/>
      <c r="G174" s="92"/>
      <c r="H174" s="11" t="s">
        <v>761</v>
      </c>
      <c r="I174" s="1">
        <v>0</v>
      </c>
      <c r="J174" s="1">
        <v>0</v>
      </c>
      <c r="K174" s="1">
        <v>0</v>
      </c>
    </row>
    <row r="175" spans="1:11" s="18" customFormat="1" ht="18" customHeight="1">
      <c r="A175" s="19"/>
      <c r="B175" s="19"/>
      <c r="C175" s="82"/>
      <c r="D175" s="113"/>
      <c r="E175" s="90"/>
      <c r="F175" s="92"/>
      <c r="G175" s="92"/>
      <c r="H175" s="11" t="s">
        <v>762</v>
      </c>
      <c r="I175" s="1">
        <v>0</v>
      </c>
      <c r="J175" s="1">
        <v>0</v>
      </c>
      <c r="K175" s="1">
        <v>0</v>
      </c>
    </row>
    <row r="176" spans="1:11" s="18" customFormat="1" ht="18.75" customHeight="1">
      <c r="A176" s="19"/>
      <c r="B176" s="19"/>
      <c r="C176" s="83"/>
      <c r="D176" s="113"/>
      <c r="E176" s="91"/>
      <c r="F176" s="92"/>
      <c r="G176" s="92"/>
      <c r="H176" s="11" t="s">
        <v>632</v>
      </c>
      <c r="I176" s="1">
        <v>0</v>
      </c>
      <c r="J176" s="1">
        <v>0</v>
      </c>
      <c r="K176" s="1">
        <v>0</v>
      </c>
    </row>
    <row r="177" spans="1:11" s="18" customFormat="1" ht="15" customHeight="1">
      <c r="A177" s="19"/>
      <c r="B177" s="19"/>
      <c r="C177" s="81" t="s">
        <v>172</v>
      </c>
      <c r="D177" s="113" t="s">
        <v>173</v>
      </c>
      <c r="E177" s="92" t="s">
        <v>748</v>
      </c>
      <c r="F177" s="92">
        <v>2019</v>
      </c>
      <c r="G177" s="92">
        <v>2021</v>
      </c>
      <c r="H177" s="11" t="s">
        <v>759</v>
      </c>
      <c r="I177" s="1">
        <f>I178+I179+I180+I181</f>
        <v>1325</v>
      </c>
      <c r="J177" s="1">
        <f>J178+J179+J180+J181</f>
        <v>430</v>
      </c>
      <c r="K177" s="1">
        <f>K178+K179+K180+K181</f>
        <v>800</v>
      </c>
    </row>
    <row r="178" spans="1:11" s="18" customFormat="1" ht="15">
      <c r="A178" s="19"/>
      <c r="B178" s="19"/>
      <c r="C178" s="82"/>
      <c r="D178" s="113"/>
      <c r="E178" s="92"/>
      <c r="F178" s="92"/>
      <c r="G178" s="92"/>
      <c r="H178" s="11" t="s">
        <v>760</v>
      </c>
      <c r="I178" s="1">
        <v>1325</v>
      </c>
      <c r="J178" s="1">
        <v>430</v>
      </c>
      <c r="K178" s="1">
        <v>800</v>
      </c>
    </row>
    <row r="179" spans="1:11" s="18" customFormat="1" ht="15">
      <c r="A179" s="19"/>
      <c r="B179" s="19"/>
      <c r="C179" s="82"/>
      <c r="D179" s="113"/>
      <c r="E179" s="92"/>
      <c r="F179" s="92"/>
      <c r="G179" s="92"/>
      <c r="H179" s="11" t="s">
        <v>761</v>
      </c>
      <c r="I179" s="1">
        <v>0</v>
      </c>
      <c r="J179" s="1">
        <v>0</v>
      </c>
      <c r="K179" s="1">
        <v>0</v>
      </c>
    </row>
    <row r="180" spans="1:11" s="18" customFormat="1" ht="15">
      <c r="A180" s="19"/>
      <c r="B180" s="19"/>
      <c r="C180" s="82"/>
      <c r="D180" s="113"/>
      <c r="E180" s="92"/>
      <c r="F180" s="92"/>
      <c r="G180" s="92"/>
      <c r="H180" s="11" t="s">
        <v>762</v>
      </c>
      <c r="I180" s="1">
        <v>0</v>
      </c>
      <c r="J180" s="1">
        <v>0</v>
      </c>
      <c r="K180" s="1">
        <v>0</v>
      </c>
    </row>
    <row r="181" spans="1:11" s="18" customFormat="1" ht="17.25" customHeight="1">
      <c r="A181" s="19"/>
      <c r="B181" s="19"/>
      <c r="C181" s="83"/>
      <c r="D181" s="113"/>
      <c r="E181" s="92"/>
      <c r="F181" s="92"/>
      <c r="G181" s="92"/>
      <c r="H181" s="11" t="s">
        <v>632</v>
      </c>
      <c r="I181" s="1">
        <v>0</v>
      </c>
      <c r="J181" s="1">
        <v>0</v>
      </c>
      <c r="K181" s="1">
        <v>0</v>
      </c>
    </row>
    <row r="182" spans="1:11" s="18" customFormat="1" ht="15.75" customHeight="1">
      <c r="A182" s="19"/>
      <c r="B182" s="19"/>
      <c r="C182" s="112" t="s">
        <v>699</v>
      </c>
      <c r="D182" s="113" t="s">
        <v>1018</v>
      </c>
      <c r="E182" s="92" t="s">
        <v>748</v>
      </c>
      <c r="F182" s="92">
        <v>2019</v>
      </c>
      <c r="G182" s="92">
        <v>2019</v>
      </c>
      <c r="H182" s="11" t="s">
        <v>759</v>
      </c>
      <c r="I182" s="1">
        <f>I183+I184+I185+I186</f>
        <v>10</v>
      </c>
      <c r="J182" s="1">
        <f>J183+J184+J185+J186</f>
        <v>0</v>
      </c>
      <c r="K182" s="1">
        <f>K183+K184+K185+K186</f>
        <v>0</v>
      </c>
    </row>
    <row r="183" spans="1:11" s="18" customFormat="1" ht="15.75" customHeight="1">
      <c r="A183" s="19"/>
      <c r="B183" s="19"/>
      <c r="C183" s="112"/>
      <c r="D183" s="113"/>
      <c r="E183" s="90"/>
      <c r="F183" s="92"/>
      <c r="G183" s="92"/>
      <c r="H183" s="11" t="s">
        <v>760</v>
      </c>
      <c r="I183" s="1">
        <v>10</v>
      </c>
      <c r="J183" s="1">
        <v>0</v>
      </c>
      <c r="K183" s="1">
        <v>0</v>
      </c>
    </row>
    <row r="184" spans="1:11" s="18" customFormat="1" ht="15.75" customHeight="1">
      <c r="A184" s="19"/>
      <c r="B184" s="19"/>
      <c r="C184" s="112"/>
      <c r="D184" s="113"/>
      <c r="E184" s="90"/>
      <c r="F184" s="92"/>
      <c r="G184" s="92"/>
      <c r="H184" s="11" t="s">
        <v>761</v>
      </c>
      <c r="I184" s="1">
        <v>0</v>
      </c>
      <c r="J184" s="1">
        <v>0</v>
      </c>
      <c r="K184" s="1">
        <v>0</v>
      </c>
    </row>
    <row r="185" spans="1:11" s="18" customFormat="1" ht="15.75" customHeight="1">
      <c r="A185" s="19"/>
      <c r="B185" s="19"/>
      <c r="C185" s="112"/>
      <c r="D185" s="113"/>
      <c r="E185" s="90"/>
      <c r="F185" s="92"/>
      <c r="G185" s="92"/>
      <c r="H185" s="11" t="s">
        <v>762</v>
      </c>
      <c r="I185" s="1">
        <v>0</v>
      </c>
      <c r="J185" s="1">
        <v>0</v>
      </c>
      <c r="K185" s="1">
        <v>0</v>
      </c>
    </row>
    <row r="186" spans="1:11" s="18" customFormat="1" ht="15.75" customHeight="1">
      <c r="A186" s="19"/>
      <c r="B186" s="19"/>
      <c r="C186" s="112"/>
      <c r="D186" s="113"/>
      <c r="E186" s="91"/>
      <c r="F186" s="92"/>
      <c r="G186" s="92"/>
      <c r="H186" s="11" t="s">
        <v>632</v>
      </c>
      <c r="I186" s="1">
        <v>0</v>
      </c>
      <c r="J186" s="1">
        <v>0</v>
      </c>
      <c r="K186" s="1">
        <v>0</v>
      </c>
    </row>
    <row r="187" spans="1:11" s="18" customFormat="1" ht="15.75" customHeight="1">
      <c r="A187" s="19"/>
      <c r="B187" s="19"/>
      <c r="C187" s="112" t="s">
        <v>700</v>
      </c>
      <c r="D187" s="113" t="s">
        <v>174</v>
      </c>
      <c r="E187" s="92" t="s">
        <v>748</v>
      </c>
      <c r="F187" s="92">
        <v>2020</v>
      </c>
      <c r="G187" s="92">
        <v>2020</v>
      </c>
      <c r="H187" s="11" t="s">
        <v>759</v>
      </c>
      <c r="I187" s="1">
        <f>I188+I189+I190+I191</f>
        <v>0</v>
      </c>
      <c r="J187" s="1">
        <f>J188+J189+J190+J191</f>
        <v>1000</v>
      </c>
      <c r="K187" s="1">
        <f>K188+K189+K190+K191</f>
        <v>0</v>
      </c>
    </row>
    <row r="188" spans="1:11" s="18" customFormat="1" ht="15.75" customHeight="1">
      <c r="A188" s="19"/>
      <c r="B188" s="19"/>
      <c r="C188" s="112"/>
      <c r="D188" s="113"/>
      <c r="E188" s="90"/>
      <c r="F188" s="92"/>
      <c r="G188" s="92"/>
      <c r="H188" s="11" t="s">
        <v>760</v>
      </c>
      <c r="I188" s="1">
        <v>0</v>
      </c>
      <c r="J188" s="1">
        <v>1000</v>
      </c>
      <c r="K188" s="1">
        <v>0</v>
      </c>
    </row>
    <row r="189" spans="1:11" s="18" customFormat="1" ht="15.75" customHeight="1">
      <c r="A189" s="19"/>
      <c r="B189" s="19"/>
      <c r="C189" s="112"/>
      <c r="D189" s="113"/>
      <c r="E189" s="90"/>
      <c r="F189" s="92"/>
      <c r="G189" s="92"/>
      <c r="H189" s="11" t="s">
        <v>761</v>
      </c>
      <c r="I189" s="1">
        <v>0</v>
      </c>
      <c r="J189" s="1">
        <v>0</v>
      </c>
      <c r="K189" s="1">
        <v>0</v>
      </c>
    </row>
    <row r="190" spans="1:11" s="18" customFormat="1" ht="15.75" customHeight="1">
      <c r="A190" s="19"/>
      <c r="B190" s="19"/>
      <c r="C190" s="112"/>
      <c r="D190" s="113"/>
      <c r="E190" s="90"/>
      <c r="F190" s="92"/>
      <c r="G190" s="92"/>
      <c r="H190" s="11" t="s">
        <v>762</v>
      </c>
      <c r="I190" s="1">
        <v>0</v>
      </c>
      <c r="J190" s="1">
        <v>0</v>
      </c>
      <c r="K190" s="1">
        <v>0</v>
      </c>
    </row>
    <row r="191" spans="1:11" s="18" customFormat="1" ht="15.75" customHeight="1">
      <c r="A191" s="19"/>
      <c r="B191" s="19"/>
      <c r="C191" s="112"/>
      <c r="D191" s="113"/>
      <c r="E191" s="91"/>
      <c r="F191" s="92"/>
      <c r="G191" s="92"/>
      <c r="H191" s="11" t="s">
        <v>632</v>
      </c>
      <c r="I191" s="1">
        <v>0</v>
      </c>
      <c r="J191" s="1">
        <v>0</v>
      </c>
      <c r="K191" s="1">
        <v>0</v>
      </c>
    </row>
    <row r="192" spans="1:11" s="18" customFormat="1" ht="15.75" customHeight="1">
      <c r="A192" s="19"/>
      <c r="B192" s="19"/>
      <c r="C192" s="112" t="s">
        <v>83</v>
      </c>
      <c r="D192" s="113" t="s">
        <v>175</v>
      </c>
      <c r="E192" s="92" t="s">
        <v>748</v>
      </c>
      <c r="F192" s="92">
        <v>2021</v>
      </c>
      <c r="G192" s="92">
        <v>2021</v>
      </c>
      <c r="H192" s="11" t="s">
        <v>759</v>
      </c>
      <c r="I192" s="1">
        <f>I193+I194+I195+I196</f>
        <v>0</v>
      </c>
      <c r="J192" s="1">
        <f>J193+J194+J195+J196</f>
        <v>0</v>
      </c>
      <c r="K192" s="1">
        <f>K193+K194+K195+K196</f>
        <v>630</v>
      </c>
    </row>
    <row r="193" spans="1:11" s="18" customFormat="1" ht="15.75" customHeight="1">
      <c r="A193" s="19"/>
      <c r="B193" s="19"/>
      <c r="C193" s="112"/>
      <c r="D193" s="113"/>
      <c r="E193" s="92"/>
      <c r="F193" s="92"/>
      <c r="G193" s="92"/>
      <c r="H193" s="11" t="s">
        <v>760</v>
      </c>
      <c r="I193" s="1">
        <v>0</v>
      </c>
      <c r="J193" s="1">
        <v>0</v>
      </c>
      <c r="K193" s="1">
        <v>630</v>
      </c>
    </row>
    <row r="194" spans="1:11" s="18" customFormat="1" ht="15.75" customHeight="1">
      <c r="A194" s="19"/>
      <c r="B194" s="19"/>
      <c r="C194" s="112"/>
      <c r="D194" s="113"/>
      <c r="E194" s="92"/>
      <c r="F194" s="92"/>
      <c r="G194" s="92"/>
      <c r="H194" s="11" t="s">
        <v>761</v>
      </c>
      <c r="I194" s="1">
        <v>0</v>
      </c>
      <c r="J194" s="1">
        <v>0</v>
      </c>
      <c r="K194" s="1">
        <v>0</v>
      </c>
    </row>
    <row r="195" spans="1:11" s="18" customFormat="1" ht="15.75" customHeight="1">
      <c r="A195" s="19"/>
      <c r="B195" s="19"/>
      <c r="C195" s="112"/>
      <c r="D195" s="113"/>
      <c r="E195" s="92"/>
      <c r="F195" s="92"/>
      <c r="G195" s="92"/>
      <c r="H195" s="11" t="s">
        <v>762</v>
      </c>
      <c r="I195" s="1">
        <v>0</v>
      </c>
      <c r="J195" s="1">
        <v>0</v>
      </c>
      <c r="K195" s="1">
        <v>0</v>
      </c>
    </row>
    <row r="196" spans="1:11" s="18" customFormat="1" ht="15.75" customHeight="1">
      <c r="A196" s="19"/>
      <c r="B196" s="19"/>
      <c r="C196" s="112"/>
      <c r="D196" s="113"/>
      <c r="E196" s="92"/>
      <c r="F196" s="92"/>
      <c r="G196" s="92"/>
      <c r="H196" s="11" t="s">
        <v>632</v>
      </c>
      <c r="I196" s="1">
        <v>0</v>
      </c>
      <c r="J196" s="1">
        <v>0</v>
      </c>
      <c r="K196" s="1">
        <v>0</v>
      </c>
    </row>
    <row r="197" spans="1:11" s="18" customFormat="1" ht="15.75" customHeight="1">
      <c r="A197" s="19"/>
      <c r="B197" s="19"/>
      <c r="C197" s="112" t="s">
        <v>235</v>
      </c>
      <c r="D197" s="113" t="s">
        <v>176</v>
      </c>
      <c r="E197" s="92" t="s">
        <v>748</v>
      </c>
      <c r="F197" s="92">
        <v>2019</v>
      </c>
      <c r="G197" s="92">
        <v>2019</v>
      </c>
      <c r="H197" s="11" t="s">
        <v>759</v>
      </c>
      <c r="I197" s="1">
        <f>I198+I199+I200+I201</f>
        <v>80</v>
      </c>
      <c r="J197" s="1">
        <f>J198+J199+J200+J201</f>
        <v>0</v>
      </c>
      <c r="K197" s="1">
        <f>K198+K199+K200+K201</f>
        <v>0</v>
      </c>
    </row>
    <row r="198" spans="1:11" s="18" customFormat="1" ht="15.75" customHeight="1">
      <c r="A198" s="19"/>
      <c r="B198" s="19"/>
      <c r="C198" s="112"/>
      <c r="D198" s="113"/>
      <c r="E198" s="92"/>
      <c r="F198" s="92"/>
      <c r="G198" s="92"/>
      <c r="H198" s="11" t="s">
        <v>760</v>
      </c>
      <c r="I198" s="1">
        <v>80</v>
      </c>
      <c r="J198" s="1">
        <v>0</v>
      </c>
      <c r="K198" s="1">
        <v>0</v>
      </c>
    </row>
    <row r="199" spans="1:11" s="18" customFormat="1" ht="15.75" customHeight="1">
      <c r="A199" s="19"/>
      <c r="B199" s="19"/>
      <c r="C199" s="112"/>
      <c r="D199" s="113"/>
      <c r="E199" s="92"/>
      <c r="F199" s="92"/>
      <c r="G199" s="92"/>
      <c r="H199" s="11" t="s">
        <v>761</v>
      </c>
      <c r="I199" s="1">
        <v>0</v>
      </c>
      <c r="J199" s="1">
        <v>0</v>
      </c>
      <c r="K199" s="1">
        <v>0</v>
      </c>
    </row>
    <row r="200" spans="1:11" s="18" customFormat="1" ht="15.75" customHeight="1">
      <c r="A200" s="19"/>
      <c r="B200" s="19"/>
      <c r="C200" s="112"/>
      <c r="D200" s="113"/>
      <c r="E200" s="92"/>
      <c r="F200" s="92"/>
      <c r="G200" s="92"/>
      <c r="H200" s="11" t="s">
        <v>762</v>
      </c>
      <c r="I200" s="1">
        <v>0</v>
      </c>
      <c r="J200" s="1">
        <v>0</v>
      </c>
      <c r="K200" s="1">
        <v>0</v>
      </c>
    </row>
    <row r="201" spans="1:11" s="18" customFormat="1" ht="15.75" customHeight="1">
      <c r="A201" s="19"/>
      <c r="B201" s="19"/>
      <c r="C201" s="112"/>
      <c r="D201" s="113"/>
      <c r="E201" s="92"/>
      <c r="F201" s="92"/>
      <c r="G201" s="92"/>
      <c r="H201" s="11" t="s">
        <v>632</v>
      </c>
      <c r="I201" s="1">
        <v>0</v>
      </c>
      <c r="J201" s="1">
        <v>0</v>
      </c>
      <c r="K201" s="1">
        <v>0</v>
      </c>
    </row>
    <row r="202" spans="1:11" s="18" customFormat="1" ht="15.75" customHeight="1">
      <c r="A202" s="19"/>
      <c r="B202" s="19"/>
      <c r="C202" s="112" t="s">
        <v>236</v>
      </c>
      <c r="D202" s="113" t="s">
        <v>177</v>
      </c>
      <c r="E202" s="92" t="s">
        <v>23</v>
      </c>
      <c r="F202" s="92">
        <v>2019</v>
      </c>
      <c r="G202" s="92">
        <v>2021</v>
      </c>
      <c r="H202" s="11" t="s">
        <v>759</v>
      </c>
      <c r="I202" s="1">
        <f>I203+I204+I205+I206</f>
        <v>500</v>
      </c>
      <c r="J202" s="1">
        <f>J203+J204+J205+J206</f>
        <v>500</v>
      </c>
      <c r="K202" s="1">
        <f>K203+K204+K205+K206</f>
        <v>500</v>
      </c>
    </row>
    <row r="203" spans="1:11" s="18" customFormat="1" ht="15.75" customHeight="1">
      <c r="A203" s="19"/>
      <c r="B203" s="19"/>
      <c r="C203" s="112"/>
      <c r="D203" s="113"/>
      <c r="E203" s="92"/>
      <c r="F203" s="92"/>
      <c r="G203" s="92"/>
      <c r="H203" s="11" t="s">
        <v>760</v>
      </c>
      <c r="I203" s="1">
        <v>500</v>
      </c>
      <c r="J203" s="1">
        <v>500</v>
      </c>
      <c r="K203" s="1">
        <v>500</v>
      </c>
    </row>
    <row r="204" spans="1:11" s="18" customFormat="1" ht="15.75" customHeight="1">
      <c r="A204" s="19"/>
      <c r="B204" s="19"/>
      <c r="C204" s="112"/>
      <c r="D204" s="113"/>
      <c r="E204" s="92"/>
      <c r="F204" s="92"/>
      <c r="G204" s="92"/>
      <c r="H204" s="11" t="s">
        <v>761</v>
      </c>
      <c r="I204" s="1">
        <v>0</v>
      </c>
      <c r="J204" s="1">
        <v>0</v>
      </c>
      <c r="K204" s="1">
        <v>0</v>
      </c>
    </row>
    <row r="205" spans="1:11" s="18" customFormat="1" ht="15.75" customHeight="1">
      <c r="A205" s="19"/>
      <c r="B205" s="19"/>
      <c r="C205" s="112"/>
      <c r="D205" s="113"/>
      <c r="E205" s="92"/>
      <c r="F205" s="92"/>
      <c r="G205" s="92"/>
      <c r="H205" s="11" t="s">
        <v>762</v>
      </c>
      <c r="I205" s="1">
        <v>0</v>
      </c>
      <c r="J205" s="1">
        <v>0</v>
      </c>
      <c r="K205" s="1">
        <v>0</v>
      </c>
    </row>
    <row r="206" spans="1:11" s="18" customFormat="1" ht="15.75" customHeight="1">
      <c r="A206" s="19"/>
      <c r="B206" s="19"/>
      <c r="C206" s="112"/>
      <c r="D206" s="113"/>
      <c r="E206" s="92"/>
      <c r="F206" s="92"/>
      <c r="G206" s="92"/>
      <c r="H206" s="11" t="s">
        <v>632</v>
      </c>
      <c r="I206" s="1">
        <v>0</v>
      </c>
      <c r="J206" s="1">
        <v>0</v>
      </c>
      <c r="K206" s="1">
        <v>0</v>
      </c>
    </row>
    <row r="207" spans="1:11" s="9" customFormat="1" ht="16.5" customHeight="1">
      <c r="A207" s="13"/>
      <c r="B207" s="13"/>
      <c r="C207" s="129" t="s">
        <v>786</v>
      </c>
      <c r="D207" s="113" t="s">
        <v>24</v>
      </c>
      <c r="E207" s="92" t="s">
        <v>774</v>
      </c>
      <c r="F207" s="92">
        <v>2019</v>
      </c>
      <c r="G207" s="92">
        <v>2021</v>
      </c>
      <c r="H207" s="11" t="s">
        <v>759</v>
      </c>
      <c r="I207" s="1">
        <f>I208+I209+I210+I211</f>
        <v>2170</v>
      </c>
      <c r="J207" s="1">
        <f>J212+J217+J222+J227+J237+J242+J257+J262+J267</f>
        <v>2170</v>
      </c>
      <c r="K207" s="1">
        <f>K212+K217+K222+K227+K237+K242+K257+K262+K267</f>
        <v>2170</v>
      </c>
    </row>
    <row r="208" spans="1:11" s="9" customFormat="1" ht="15" customHeight="1">
      <c r="A208" s="13"/>
      <c r="B208" s="13"/>
      <c r="C208" s="129"/>
      <c r="D208" s="113"/>
      <c r="E208" s="92"/>
      <c r="F208" s="92"/>
      <c r="G208" s="92"/>
      <c r="H208" s="11" t="s">
        <v>760</v>
      </c>
      <c r="I208" s="1">
        <f>I213+I218+I223+I228+I233+I238+I243+I248+I253+I263+I268</f>
        <v>2170</v>
      </c>
      <c r="J208" s="1">
        <f>J213+J218+J223+J228+J258+J263+J268+J238+J243</f>
        <v>2170</v>
      </c>
      <c r="K208" s="1">
        <f>K213+K218+K223+K228+K258+K263+K268+K238+K243</f>
        <v>2170</v>
      </c>
    </row>
    <row r="209" spans="1:11" s="9" customFormat="1" ht="14.25" customHeight="1">
      <c r="A209" s="13"/>
      <c r="B209" s="13"/>
      <c r="C209" s="129"/>
      <c r="D209" s="113"/>
      <c r="E209" s="92"/>
      <c r="F209" s="92"/>
      <c r="G209" s="92"/>
      <c r="H209" s="11" t="s">
        <v>761</v>
      </c>
      <c r="I209" s="1">
        <f aca="true" t="shared" si="9" ref="I209:K211">I214+I219+I224+I229+I259+I264+I269</f>
        <v>0</v>
      </c>
      <c r="J209" s="1">
        <f t="shared" si="9"/>
        <v>0</v>
      </c>
      <c r="K209" s="1">
        <f t="shared" si="9"/>
        <v>0</v>
      </c>
    </row>
    <row r="210" spans="1:11" s="9" customFormat="1" ht="15">
      <c r="A210" s="13"/>
      <c r="B210" s="13"/>
      <c r="C210" s="129"/>
      <c r="D210" s="113"/>
      <c r="E210" s="92"/>
      <c r="F210" s="92"/>
      <c r="G210" s="92"/>
      <c r="H210" s="11" t="s">
        <v>762</v>
      </c>
      <c r="I210" s="1">
        <f t="shared" si="9"/>
        <v>0</v>
      </c>
      <c r="J210" s="1">
        <f t="shared" si="9"/>
        <v>0</v>
      </c>
      <c r="K210" s="1">
        <f t="shared" si="9"/>
        <v>0</v>
      </c>
    </row>
    <row r="211" spans="1:11" s="9" customFormat="1" ht="18.75" customHeight="1">
      <c r="A211" s="13"/>
      <c r="B211" s="13"/>
      <c r="C211" s="129"/>
      <c r="D211" s="113"/>
      <c r="E211" s="92"/>
      <c r="F211" s="92"/>
      <c r="G211" s="92"/>
      <c r="H211" s="11" t="s">
        <v>632</v>
      </c>
      <c r="I211" s="1">
        <f t="shared" si="9"/>
        <v>0</v>
      </c>
      <c r="J211" s="1">
        <f t="shared" si="9"/>
        <v>0</v>
      </c>
      <c r="K211" s="1">
        <f t="shared" si="9"/>
        <v>0</v>
      </c>
    </row>
    <row r="212" spans="1:11" s="9" customFormat="1" ht="19.5" customHeight="1">
      <c r="A212" s="13"/>
      <c r="B212" s="13"/>
      <c r="C212" s="129" t="s">
        <v>627</v>
      </c>
      <c r="D212" s="113" t="s">
        <v>980</v>
      </c>
      <c r="E212" s="87" t="s">
        <v>237</v>
      </c>
      <c r="F212" s="92">
        <v>2019</v>
      </c>
      <c r="G212" s="92">
        <v>2021</v>
      </c>
      <c r="H212" s="11" t="s">
        <v>759</v>
      </c>
      <c r="I212" s="1">
        <f>I213+I214+I215+I216</f>
        <v>200</v>
      </c>
      <c r="J212" s="1">
        <f>J213+J214+J215+J216</f>
        <v>100</v>
      </c>
      <c r="K212" s="1">
        <f>K213+K214+K215+K216</f>
        <v>270</v>
      </c>
    </row>
    <row r="213" spans="1:11" s="9" customFormat="1" ht="15" customHeight="1">
      <c r="A213" s="13"/>
      <c r="B213" s="13"/>
      <c r="C213" s="129"/>
      <c r="D213" s="113"/>
      <c r="E213" s="90"/>
      <c r="F213" s="92"/>
      <c r="G213" s="92"/>
      <c r="H213" s="11" t="s">
        <v>760</v>
      </c>
      <c r="I213" s="1">
        <v>200</v>
      </c>
      <c r="J213" s="1">
        <v>100</v>
      </c>
      <c r="K213" s="1">
        <v>270</v>
      </c>
    </row>
    <row r="214" spans="1:11" s="9" customFormat="1" ht="14.25" customHeight="1">
      <c r="A214" s="13"/>
      <c r="B214" s="13"/>
      <c r="C214" s="129"/>
      <c r="D214" s="113"/>
      <c r="E214" s="90"/>
      <c r="F214" s="92"/>
      <c r="G214" s="92"/>
      <c r="H214" s="11" t="s">
        <v>761</v>
      </c>
      <c r="I214" s="1">
        <v>0</v>
      </c>
      <c r="J214" s="1">
        <v>0</v>
      </c>
      <c r="K214" s="1">
        <v>0</v>
      </c>
    </row>
    <row r="215" spans="1:11" s="9" customFormat="1" ht="15">
      <c r="A215" s="13"/>
      <c r="B215" s="13"/>
      <c r="C215" s="129"/>
      <c r="D215" s="113"/>
      <c r="E215" s="90"/>
      <c r="F215" s="92"/>
      <c r="G215" s="92"/>
      <c r="H215" s="11" t="s">
        <v>762</v>
      </c>
      <c r="I215" s="1">
        <v>0</v>
      </c>
      <c r="J215" s="1">
        <v>0</v>
      </c>
      <c r="K215" s="1">
        <v>0</v>
      </c>
    </row>
    <row r="216" spans="1:11" s="9" customFormat="1" ht="18.75" customHeight="1">
      <c r="A216" s="13"/>
      <c r="B216" s="13"/>
      <c r="C216" s="129"/>
      <c r="D216" s="113"/>
      <c r="E216" s="91"/>
      <c r="F216" s="92"/>
      <c r="G216" s="92"/>
      <c r="H216" s="11" t="s">
        <v>632</v>
      </c>
      <c r="I216" s="1">
        <v>0</v>
      </c>
      <c r="J216" s="1">
        <v>0</v>
      </c>
      <c r="K216" s="1">
        <v>0</v>
      </c>
    </row>
    <row r="217" spans="1:11" s="9" customFormat="1" ht="15" customHeight="1">
      <c r="A217" s="13"/>
      <c r="B217" s="13"/>
      <c r="C217" s="129" t="s">
        <v>628</v>
      </c>
      <c r="D217" s="113" t="s">
        <v>238</v>
      </c>
      <c r="E217" s="87" t="s">
        <v>693</v>
      </c>
      <c r="F217" s="92">
        <v>2020</v>
      </c>
      <c r="G217" s="92">
        <v>2020</v>
      </c>
      <c r="H217" s="11" t="s">
        <v>759</v>
      </c>
      <c r="I217" s="1">
        <f>I218+I219+I220+I221</f>
        <v>0</v>
      </c>
      <c r="J217" s="1">
        <f>J218+J219+J220+J221</f>
        <v>120</v>
      </c>
      <c r="K217" s="1">
        <f>K218+K219+K220+K221</f>
        <v>0</v>
      </c>
    </row>
    <row r="218" spans="1:11" s="9" customFormat="1" ht="15" customHeight="1">
      <c r="A218" s="13"/>
      <c r="B218" s="13"/>
      <c r="C218" s="129"/>
      <c r="D218" s="113"/>
      <c r="E218" s="90"/>
      <c r="F218" s="92"/>
      <c r="G218" s="92"/>
      <c r="H218" s="11" t="s">
        <v>760</v>
      </c>
      <c r="I218" s="1">
        <v>0</v>
      </c>
      <c r="J218" s="1">
        <v>120</v>
      </c>
      <c r="K218" s="1">
        <v>0</v>
      </c>
    </row>
    <row r="219" spans="1:11" s="9" customFormat="1" ht="15" customHeight="1">
      <c r="A219" s="13"/>
      <c r="B219" s="13"/>
      <c r="C219" s="129"/>
      <c r="D219" s="113"/>
      <c r="E219" s="90"/>
      <c r="F219" s="92"/>
      <c r="G219" s="92"/>
      <c r="H219" s="11" t="s">
        <v>761</v>
      </c>
      <c r="I219" s="1">
        <v>0</v>
      </c>
      <c r="J219" s="1">
        <v>0</v>
      </c>
      <c r="K219" s="1">
        <v>0</v>
      </c>
    </row>
    <row r="220" spans="1:11" s="9" customFormat="1" ht="15">
      <c r="A220" s="13"/>
      <c r="B220" s="13"/>
      <c r="C220" s="129"/>
      <c r="D220" s="113"/>
      <c r="E220" s="90"/>
      <c r="F220" s="92"/>
      <c r="G220" s="92"/>
      <c r="H220" s="11" t="s">
        <v>762</v>
      </c>
      <c r="I220" s="1">
        <v>0</v>
      </c>
      <c r="J220" s="1">
        <v>0</v>
      </c>
      <c r="K220" s="1">
        <v>0</v>
      </c>
    </row>
    <row r="221" spans="1:11" s="9" customFormat="1" ht="15">
      <c r="A221" s="13"/>
      <c r="B221" s="13"/>
      <c r="C221" s="129"/>
      <c r="D221" s="113"/>
      <c r="E221" s="91"/>
      <c r="F221" s="92"/>
      <c r="G221" s="92"/>
      <c r="H221" s="11" t="s">
        <v>632</v>
      </c>
      <c r="I221" s="1">
        <v>0</v>
      </c>
      <c r="J221" s="1">
        <v>0</v>
      </c>
      <c r="K221" s="1">
        <v>0</v>
      </c>
    </row>
    <row r="222" spans="1:11" s="9" customFormat="1" ht="17.25" customHeight="1">
      <c r="A222" s="13"/>
      <c r="B222" s="13"/>
      <c r="C222" s="129" t="s">
        <v>737</v>
      </c>
      <c r="D222" s="130" t="s">
        <v>178</v>
      </c>
      <c r="E222" s="133" t="s">
        <v>22</v>
      </c>
      <c r="F222" s="92">
        <v>2019</v>
      </c>
      <c r="G222" s="92">
        <v>2021</v>
      </c>
      <c r="H222" s="11" t="s">
        <v>759</v>
      </c>
      <c r="I222" s="1">
        <f>I223+I224+I225+I226</f>
        <v>150</v>
      </c>
      <c r="J222" s="1">
        <f>J223+J224+J225+J226</f>
        <v>150</v>
      </c>
      <c r="K222" s="1">
        <f>K223+K224+K225+K226</f>
        <v>150</v>
      </c>
    </row>
    <row r="223" spans="1:11" s="9" customFormat="1" ht="15.75" customHeight="1">
      <c r="A223" s="13"/>
      <c r="B223" s="13"/>
      <c r="C223" s="129"/>
      <c r="D223" s="131"/>
      <c r="E223" s="134"/>
      <c r="F223" s="92"/>
      <c r="G223" s="92"/>
      <c r="H223" s="11" t="s">
        <v>760</v>
      </c>
      <c r="I223" s="1">
        <v>150</v>
      </c>
      <c r="J223" s="1">
        <v>150</v>
      </c>
      <c r="K223" s="1">
        <v>150</v>
      </c>
    </row>
    <row r="224" spans="1:11" s="9" customFormat="1" ht="17.25" customHeight="1">
      <c r="A224" s="13"/>
      <c r="B224" s="13"/>
      <c r="C224" s="129"/>
      <c r="D224" s="131"/>
      <c r="E224" s="134"/>
      <c r="F224" s="92"/>
      <c r="G224" s="92"/>
      <c r="H224" s="11" t="s">
        <v>761</v>
      </c>
      <c r="I224" s="1">
        <v>0</v>
      </c>
      <c r="J224" s="1">
        <v>0</v>
      </c>
      <c r="K224" s="1">
        <v>0</v>
      </c>
    </row>
    <row r="225" spans="1:11" s="9" customFormat="1" ht="17.25" customHeight="1">
      <c r="A225" s="13"/>
      <c r="B225" s="13"/>
      <c r="C225" s="129"/>
      <c r="D225" s="131"/>
      <c r="E225" s="134"/>
      <c r="F225" s="92"/>
      <c r="G225" s="92"/>
      <c r="H225" s="11" t="s">
        <v>762</v>
      </c>
      <c r="I225" s="1">
        <v>0</v>
      </c>
      <c r="J225" s="1">
        <v>0</v>
      </c>
      <c r="K225" s="1">
        <v>0</v>
      </c>
    </row>
    <row r="226" spans="1:11" s="9" customFormat="1" ht="17.25" customHeight="1">
      <c r="A226" s="13"/>
      <c r="B226" s="13"/>
      <c r="C226" s="129"/>
      <c r="D226" s="132"/>
      <c r="E226" s="135"/>
      <c r="F226" s="92"/>
      <c r="G226" s="92"/>
      <c r="H226" s="11" t="s">
        <v>632</v>
      </c>
      <c r="I226" s="1">
        <v>0</v>
      </c>
      <c r="J226" s="1">
        <v>0</v>
      </c>
      <c r="K226" s="1">
        <v>0</v>
      </c>
    </row>
    <row r="227" spans="1:11" s="9" customFormat="1" ht="18" customHeight="1">
      <c r="A227" s="13"/>
      <c r="B227" s="13"/>
      <c r="C227" s="103" t="s">
        <v>694</v>
      </c>
      <c r="D227" s="84" t="s">
        <v>981</v>
      </c>
      <c r="E227" s="87" t="s">
        <v>25</v>
      </c>
      <c r="F227" s="87">
        <v>2019</v>
      </c>
      <c r="G227" s="87">
        <v>2019</v>
      </c>
      <c r="H227" s="11" t="s">
        <v>759</v>
      </c>
      <c r="I227" s="1">
        <f>I228+I229+I230+I231</f>
        <v>270</v>
      </c>
      <c r="J227" s="1">
        <f>J228+J229+J230+J231</f>
        <v>0</v>
      </c>
      <c r="K227" s="1">
        <f>K228+K229+K230+K231</f>
        <v>0</v>
      </c>
    </row>
    <row r="228" spans="1:11" s="9" customFormat="1" ht="15">
      <c r="A228" s="13"/>
      <c r="B228" s="13"/>
      <c r="C228" s="104"/>
      <c r="D228" s="85"/>
      <c r="E228" s="90"/>
      <c r="F228" s="90"/>
      <c r="G228" s="90"/>
      <c r="H228" s="11" t="s">
        <v>760</v>
      </c>
      <c r="I228" s="1">
        <v>270</v>
      </c>
      <c r="J228" s="1">
        <v>0</v>
      </c>
      <c r="K228" s="1">
        <v>0</v>
      </c>
    </row>
    <row r="229" spans="1:11" s="9" customFormat="1" ht="15">
      <c r="A229" s="13"/>
      <c r="B229" s="13"/>
      <c r="C229" s="104"/>
      <c r="D229" s="85"/>
      <c r="E229" s="90"/>
      <c r="F229" s="90"/>
      <c r="G229" s="90"/>
      <c r="H229" s="11" t="s">
        <v>761</v>
      </c>
      <c r="I229" s="1">
        <v>0</v>
      </c>
      <c r="J229" s="1">
        <v>0</v>
      </c>
      <c r="K229" s="1">
        <v>0</v>
      </c>
    </row>
    <row r="230" spans="1:11" s="9" customFormat="1" ht="15">
      <c r="A230" s="13"/>
      <c r="B230" s="13"/>
      <c r="C230" s="104"/>
      <c r="D230" s="85"/>
      <c r="E230" s="90"/>
      <c r="F230" s="90"/>
      <c r="G230" s="90"/>
      <c r="H230" s="11" t="s">
        <v>762</v>
      </c>
      <c r="I230" s="1">
        <v>0</v>
      </c>
      <c r="J230" s="1">
        <v>0</v>
      </c>
      <c r="K230" s="1">
        <v>0</v>
      </c>
    </row>
    <row r="231" spans="1:11" s="9" customFormat="1" ht="15.75" customHeight="1">
      <c r="A231" s="13"/>
      <c r="B231" s="13"/>
      <c r="C231" s="105"/>
      <c r="D231" s="86"/>
      <c r="E231" s="91"/>
      <c r="F231" s="91"/>
      <c r="G231" s="91"/>
      <c r="H231" s="11" t="s">
        <v>632</v>
      </c>
      <c r="I231" s="1">
        <v>0</v>
      </c>
      <c r="J231" s="1">
        <v>0</v>
      </c>
      <c r="K231" s="1">
        <v>0</v>
      </c>
    </row>
    <row r="232" spans="1:11" s="9" customFormat="1" ht="18" customHeight="1">
      <c r="A232" s="13"/>
      <c r="B232" s="13"/>
      <c r="C232" s="103" t="s">
        <v>722</v>
      </c>
      <c r="D232" s="84" t="s">
        <v>179</v>
      </c>
      <c r="E232" s="87" t="s">
        <v>25</v>
      </c>
      <c r="F232" s="87">
        <v>2019</v>
      </c>
      <c r="G232" s="87">
        <v>2019</v>
      </c>
      <c r="H232" s="11" t="s">
        <v>759</v>
      </c>
      <c r="I232" s="1">
        <f>I233+I234+I235+I236</f>
        <v>50</v>
      </c>
      <c r="J232" s="1">
        <f>J233+J234+J235+J236</f>
        <v>0</v>
      </c>
      <c r="K232" s="1">
        <f>K233+K234+K235+K236</f>
        <v>0</v>
      </c>
    </row>
    <row r="233" spans="1:11" s="9" customFormat="1" ht="15">
      <c r="A233" s="13"/>
      <c r="B233" s="13"/>
      <c r="C233" s="104"/>
      <c r="D233" s="85"/>
      <c r="E233" s="90"/>
      <c r="F233" s="90"/>
      <c r="G233" s="90"/>
      <c r="H233" s="11" t="s">
        <v>760</v>
      </c>
      <c r="I233" s="1">
        <v>50</v>
      </c>
      <c r="J233" s="1">
        <v>0</v>
      </c>
      <c r="K233" s="1">
        <v>0</v>
      </c>
    </row>
    <row r="234" spans="1:11" s="9" customFormat="1" ht="15">
      <c r="A234" s="13"/>
      <c r="B234" s="13"/>
      <c r="C234" s="104"/>
      <c r="D234" s="85"/>
      <c r="E234" s="90"/>
      <c r="F234" s="90"/>
      <c r="G234" s="90"/>
      <c r="H234" s="11" t="s">
        <v>761</v>
      </c>
      <c r="I234" s="1">
        <v>0</v>
      </c>
      <c r="J234" s="1">
        <v>0</v>
      </c>
      <c r="K234" s="1">
        <v>0</v>
      </c>
    </row>
    <row r="235" spans="1:11" s="9" customFormat="1" ht="15">
      <c r="A235" s="13"/>
      <c r="B235" s="13"/>
      <c r="C235" s="104"/>
      <c r="D235" s="85"/>
      <c r="E235" s="90"/>
      <c r="F235" s="90"/>
      <c r="G235" s="90"/>
      <c r="H235" s="11" t="s">
        <v>762</v>
      </c>
      <c r="I235" s="1">
        <v>0</v>
      </c>
      <c r="J235" s="1">
        <v>0</v>
      </c>
      <c r="K235" s="1">
        <v>0</v>
      </c>
    </row>
    <row r="236" spans="1:11" s="9" customFormat="1" ht="15.75" customHeight="1">
      <c r="A236" s="13"/>
      <c r="B236" s="13"/>
      <c r="C236" s="105"/>
      <c r="D236" s="86"/>
      <c r="E236" s="91"/>
      <c r="F236" s="91"/>
      <c r="G236" s="91"/>
      <c r="H236" s="11" t="s">
        <v>632</v>
      </c>
      <c r="I236" s="1">
        <v>0</v>
      </c>
      <c r="J236" s="1">
        <v>0</v>
      </c>
      <c r="K236" s="1">
        <v>0</v>
      </c>
    </row>
    <row r="237" spans="2:11" s="24" customFormat="1" ht="18" customHeight="1">
      <c r="B237" s="25"/>
      <c r="C237" s="103" t="s">
        <v>721</v>
      </c>
      <c r="D237" s="84" t="s">
        <v>180</v>
      </c>
      <c r="E237" s="87" t="s">
        <v>25</v>
      </c>
      <c r="F237" s="87">
        <v>2020</v>
      </c>
      <c r="G237" s="87">
        <v>2020</v>
      </c>
      <c r="H237" s="11" t="s">
        <v>759</v>
      </c>
      <c r="I237" s="1">
        <f>I238+I239+I240+I241</f>
        <v>0</v>
      </c>
      <c r="J237" s="1">
        <f>J238+J239+J240+J241</f>
        <v>300</v>
      </c>
      <c r="K237" s="1">
        <f>K238+K239+K240+K241</f>
        <v>0</v>
      </c>
    </row>
    <row r="238" spans="2:11" s="24" customFormat="1" ht="14.25" customHeight="1">
      <c r="B238" s="25"/>
      <c r="C238" s="104"/>
      <c r="D238" s="85"/>
      <c r="E238" s="90"/>
      <c r="F238" s="90"/>
      <c r="G238" s="90"/>
      <c r="H238" s="11" t="s">
        <v>760</v>
      </c>
      <c r="I238" s="1">
        <v>0</v>
      </c>
      <c r="J238" s="1">
        <v>300</v>
      </c>
      <c r="K238" s="1"/>
    </row>
    <row r="239" spans="2:11" s="24" customFormat="1" ht="15">
      <c r="B239" s="25"/>
      <c r="C239" s="104"/>
      <c r="D239" s="85"/>
      <c r="E239" s="90"/>
      <c r="F239" s="90"/>
      <c r="G239" s="90"/>
      <c r="H239" s="11" t="s">
        <v>761</v>
      </c>
      <c r="I239" s="1"/>
      <c r="J239" s="1"/>
      <c r="K239" s="1"/>
    </row>
    <row r="240" spans="2:11" s="24" customFormat="1" ht="15">
      <c r="B240" s="25"/>
      <c r="C240" s="104"/>
      <c r="D240" s="85"/>
      <c r="E240" s="90"/>
      <c r="F240" s="90"/>
      <c r="G240" s="90"/>
      <c r="H240" s="11" t="s">
        <v>762</v>
      </c>
      <c r="I240" s="1"/>
      <c r="J240" s="1"/>
      <c r="K240" s="1"/>
    </row>
    <row r="241" spans="2:11" s="24" customFormat="1" ht="15">
      <c r="B241" s="25"/>
      <c r="C241" s="105"/>
      <c r="D241" s="86"/>
      <c r="E241" s="91"/>
      <c r="F241" s="91"/>
      <c r="G241" s="91"/>
      <c r="H241" s="11" t="s">
        <v>632</v>
      </c>
      <c r="I241" s="1"/>
      <c r="J241" s="1"/>
      <c r="K241" s="1"/>
    </row>
    <row r="242" spans="2:11" s="24" customFormat="1" ht="18" customHeight="1">
      <c r="B242" s="25"/>
      <c r="C242" s="103" t="s">
        <v>804</v>
      </c>
      <c r="D242" s="84" t="s">
        <v>181</v>
      </c>
      <c r="E242" s="87" t="s">
        <v>26</v>
      </c>
      <c r="F242" s="87">
        <v>2019</v>
      </c>
      <c r="G242" s="87">
        <v>2021</v>
      </c>
      <c r="H242" s="11" t="s">
        <v>759</v>
      </c>
      <c r="I242" s="1">
        <f>I243+I244+I245+I246</f>
        <v>400</v>
      </c>
      <c r="J242" s="1">
        <f>J243+J244+J245+J246</f>
        <v>500</v>
      </c>
      <c r="K242" s="1">
        <f>K243+K244+K245+K246</f>
        <v>500</v>
      </c>
    </row>
    <row r="243" spans="2:11" s="24" customFormat="1" ht="15" customHeight="1">
      <c r="B243" s="25"/>
      <c r="C243" s="104"/>
      <c r="D243" s="85"/>
      <c r="E243" s="90"/>
      <c r="F243" s="90"/>
      <c r="G243" s="90"/>
      <c r="H243" s="11" t="s">
        <v>760</v>
      </c>
      <c r="I243" s="1">
        <v>400</v>
      </c>
      <c r="J243" s="1">
        <v>500</v>
      </c>
      <c r="K243" s="1">
        <v>500</v>
      </c>
    </row>
    <row r="244" spans="2:11" s="24" customFormat="1" ht="15">
      <c r="B244" s="25"/>
      <c r="C244" s="104"/>
      <c r="D244" s="85"/>
      <c r="E244" s="90"/>
      <c r="F244" s="90"/>
      <c r="G244" s="90"/>
      <c r="H244" s="11" t="s">
        <v>761</v>
      </c>
      <c r="I244" s="1"/>
      <c r="J244" s="1"/>
      <c r="K244" s="1"/>
    </row>
    <row r="245" spans="2:11" s="24" customFormat="1" ht="15">
      <c r="B245" s="25"/>
      <c r="C245" s="104"/>
      <c r="D245" s="85"/>
      <c r="E245" s="90"/>
      <c r="F245" s="90"/>
      <c r="G245" s="90"/>
      <c r="H245" s="11" t="s">
        <v>762</v>
      </c>
      <c r="I245" s="1"/>
      <c r="J245" s="1"/>
      <c r="K245" s="1"/>
    </row>
    <row r="246" spans="2:11" s="24" customFormat="1" ht="15">
      <c r="B246" s="25"/>
      <c r="C246" s="105"/>
      <c r="D246" s="86"/>
      <c r="E246" s="91"/>
      <c r="F246" s="91"/>
      <c r="G246" s="91"/>
      <c r="H246" s="11" t="s">
        <v>632</v>
      </c>
      <c r="I246" s="1"/>
      <c r="J246" s="1"/>
      <c r="K246" s="1"/>
    </row>
    <row r="247" spans="2:11" s="24" customFormat="1" ht="18" customHeight="1">
      <c r="B247" s="25"/>
      <c r="C247" s="103" t="s">
        <v>913</v>
      </c>
      <c r="D247" s="84" t="s">
        <v>1019</v>
      </c>
      <c r="E247" s="87" t="s">
        <v>26</v>
      </c>
      <c r="F247" s="87">
        <v>2019</v>
      </c>
      <c r="G247" s="87">
        <v>2019</v>
      </c>
      <c r="H247" s="11" t="s">
        <v>759</v>
      </c>
      <c r="I247" s="1">
        <f>I248+I249+I250+I251</f>
        <v>50</v>
      </c>
      <c r="J247" s="1">
        <f>J248+J249+J250+J251</f>
        <v>0</v>
      </c>
      <c r="K247" s="1">
        <f>K248+K249+K250+K251</f>
        <v>0</v>
      </c>
    </row>
    <row r="248" spans="2:11" s="24" customFormat="1" ht="15" customHeight="1">
      <c r="B248" s="25"/>
      <c r="C248" s="104"/>
      <c r="D248" s="85"/>
      <c r="E248" s="90"/>
      <c r="F248" s="90"/>
      <c r="G248" s="90"/>
      <c r="H248" s="11" t="s">
        <v>760</v>
      </c>
      <c r="I248" s="1">
        <v>50</v>
      </c>
      <c r="J248" s="1">
        <v>0</v>
      </c>
      <c r="K248" s="1">
        <v>0</v>
      </c>
    </row>
    <row r="249" spans="2:11" s="24" customFormat="1" ht="15">
      <c r="B249" s="25"/>
      <c r="C249" s="104"/>
      <c r="D249" s="85"/>
      <c r="E249" s="90"/>
      <c r="F249" s="90"/>
      <c r="G249" s="90"/>
      <c r="H249" s="11" t="s">
        <v>761</v>
      </c>
      <c r="I249" s="1"/>
      <c r="J249" s="1"/>
      <c r="K249" s="1"/>
    </row>
    <row r="250" spans="2:11" s="24" customFormat="1" ht="15">
      <c r="B250" s="25"/>
      <c r="C250" s="104"/>
      <c r="D250" s="85"/>
      <c r="E250" s="90"/>
      <c r="F250" s="90"/>
      <c r="G250" s="90"/>
      <c r="H250" s="11" t="s">
        <v>762</v>
      </c>
      <c r="I250" s="1"/>
      <c r="J250" s="1"/>
      <c r="K250" s="1"/>
    </row>
    <row r="251" spans="2:11" s="24" customFormat="1" ht="15">
      <c r="B251" s="25"/>
      <c r="C251" s="105"/>
      <c r="D251" s="86"/>
      <c r="E251" s="91"/>
      <c r="F251" s="91"/>
      <c r="G251" s="91"/>
      <c r="H251" s="11" t="s">
        <v>632</v>
      </c>
      <c r="I251" s="1"/>
      <c r="J251" s="1"/>
      <c r="K251" s="1"/>
    </row>
    <row r="252" spans="2:11" s="24" customFormat="1" ht="18" customHeight="1">
      <c r="B252" s="25"/>
      <c r="C252" s="103" t="s">
        <v>914</v>
      </c>
      <c r="D252" s="84" t="s">
        <v>182</v>
      </c>
      <c r="E252" s="87" t="s">
        <v>26</v>
      </c>
      <c r="F252" s="87">
        <v>2019</v>
      </c>
      <c r="G252" s="87">
        <v>2019</v>
      </c>
      <c r="H252" s="11" t="s">
        <v>759</v>
      </c>
      <c r="I252" s="1">
        <f>I253+I254+I255+I256</f>
        <v>50</v>
      </c>
      <c r="J252" s="1">
        <f>J253+J254+J255+J256</f>
        <v>0</v>
      </c>
      <c r="K252" s="1">
        <f>K253+K254+K255+K256</f>
        <v>0</v>
      </c>
    </row>
    <row r="253" spans="2:11" s="24" customFormat="1" ht="15" customHeight="1">
      <c r="B253" s="25"/>
      <c r="C253" s="104"/>
      <c r="D253" s="85"/>
      <c r="E253" s="90"/>
      <c r="F253" s="90"/>
      <c r="G253" s="90"/>
      <c r="H253" s="11" t="s">
        <v>760</v>
      </c>
      <c r="I253" s="1">
        <v>50</v>
      </c>
      <c r="J253" s="1">
        <v>0</v>
      </c>
      <c r="K253" s="1">
        <v>0</v>
      </c>
    </row>
    <row r="254" spans="2:11" s="24" customFormat="1" ht="15">
      <c r="B254" s="25"/>
      <c r="C254" s="104"/>
      <c r="D254" s="85"/>
      <c r="E254" s="90"/>
      <c r="F254" s="90"/>
      <c r="G254" s="90"/>
      <c r="H254" s="11" t="s">
        <v>761</v>
      </c>
      <c r="I254" s="1"/>
      <c r="J254" s="1"/>
      <c r="K254" s="1"/>
    </row>
    <row r="255" spans="2:11" s="24" customFormat="1" ht="15">
      <c r="B255" s="25"/>
      <c r="C255" s="104"/>
      <c r="D255" s="85"/>
      <c r="E255" s="90"/>
      <c r="F255" s="90"/>
      <c r="G255" s="90"/>
      <c r="H255" s="11" t="s">
        <v>762</v>
      </c>
      <c r="I255" s="1"/>
      <c r="J255" s="1"/>
      <c r="K255" s="1"/>
    </row>
    <row r="256" spans="2:11" s="24" customFormat="1" ht="15">
      <c r="B256" s="25"/>
      <c r="C256" s="105"/>
      <c r="D256" s="86"/>
      <c r="E256" s="91"/>
      <c r="F256" s="91"/>
      <c r="G256" s="91"/>
      <c r="H256" s="11" t="s">
        <v>632</v>
      </c>
      <c r="I256" s="1"/>
      <c r="J256" s="1"/>
      <c r="K256" s="1"/>
    </row>
    <row r="257" spans="1:11" s="9" customFormat="1" ht="17.25" customHeight="1">
      <c r="A257" s="13"/>
      <c r="B257" s="13"/>
      <c r="C257" s="129" t="s">
        <v>183</v>
      </c>
      <c r="D257" s="113" t="s">
        <v>1020</v>
      </c>
      <c r="E257" s="87" t="s">
        <v>626</v>
      </c>
      <c r="F257" s="92">
        <v>2021</v>
      </c>
      <c r="G257" s="92">
        <v>2021</v>
      </c>
      <c r="H257" s="11" t="s">
        <v>759</v>
      </c>
      <c r="I257" s="1">
        <f>I258+I259+I260+I261</f>
        <v>0</v>
      </c>
      <c r="J257" s="1">
        <f>J258+J259+J260+J261</f>
        <v>0</v>
      </c>
      <c r="K257" s="1">
        <f>K258+K259+K260+K261</f>
        <v>250</v>
      </c>
    </row>
    <row r="258" spans="1:11" s="9" customFormat="1" ht="15.75" customHeight="1">
      <c r="A258" s="13"/>
      <c r="B258" s="13"/>
      <c r="C258" s="129"/>
      <c r="D258" s="113"/>
      <c r="E258" s="90"/>
      <c r="F258" s="92"/>
      <c r="G258" s="92"/>
      <c r="H258" s="11" t="s">
        <v>760</v>
      </c>
      <c r="I258" s="1">
        <v>0</v>
      </c>
      <c r="J258" s="1">
        <v>0</v>
      </c>
      <c r="K258" s="1">
        <v>250</v>
      </c>
    </row>
    <row r="259" spans="1:11" s="9" customFormat="1" ht="17.25" customHeight="1">
      <c r="A259" s="13"/>
      <c r="B259" s="13"/>
      <c r="C259" s="129"/>
      <c r="D259" s="113"/>
      <c r="E259" s="90"/>
      <c r="F259" s="92"/>
      <c r="G259" s="92"/>
      <c r="H259" s="11" t="s">
        <v>761</v>
      </c>
      <c r="I259" s="1">
        <v>0</v>
      </c>
      <c r="J259" s="1">
        <v>0</v>
      </c>
      <c r="K259" s="1">
        <v>0</v>
      </c>
    </row>
    <row r="260" spans="1:11" s="9" customFormat="1" ht="17.25" customHeight="1">
      <c r="A260" s="13"/>
      <c r="B260" s="13"/>
      <c r="C260" s="129"/>
      <c r="D260" s="113"/>
      <c r="E260" s="90"/>
      <c r="F260" s="92"/>
      <c r="G260" s="92"/>
      <c r="H260" s="11" t="s">
        <v>762</v>
      </c>
      <c r="I260" s="1">
        <v>0</v>
      </c>
      <c r="J260" s="1">
        <v>0</v>
      </c>
      <c r="K260" s="1">
        <v>0</v>
      </c>
    </row>
    <row r="261" spans="1:11" s="9" customFormat="1" ht="17.25" customHeight="1">
      <c r="A261" s="13"/>
      <c r="B261" s="13"/>
      <c r="C261" s="129"/>
      <c r="D261" s="113"/>
      <c r="E261" s="91"/>
      <c r="F261" s="92"/>
      <c r="G261" s="92"/>
      <c r="H261" s="11" t="s">
        <v>632</v>
      </c>
      <c r="I261" s="1">
        <v>0</v>
      </c>
      <c r="J261" s="1">
        <v>0</v>
      </c>
      <c r="K261" s="1">
        <v>0</v>
      </c>
    </row>
    <row r="262" spans="1:11" s="9" customFormat="1" ht="21.75" customHeight="1">
      <c r="A262" s="13"/>
      <c r="B262" s="13"/>
      <c r="C262" s="129" t="s">
        <v>984</v>
      </c>
      <c r="D262" s="84" t="s">
        <v>982</v>
      </c>
      <c r="E262" s="87" t="s">
        <v>912</v>
      </c>
      <c r="F262" s="92">
        <v>2019</v>
      </c>
      <c r="G262" s="92">
        <v>2021</v>
      </c>
      <c r="H262" s="11" t="s">
        <v>759</v>
      </c>
      <c r="I262" s="1">
        <f>I263+I264+I265+I266</f>
        <v>200</v>
      </c>
      <c r="J262" s="1">
        <f>J263+J264+J265+J266</f>
        <v>200</v>
      </c>
      <c r="K262" s="1">
        <f>K263+K264+K265+K266</f>
        <v>200</v>
      </c>
    </row>
    <row r="263" spans="1:11" s="9" customFormat="1" ht="21.75" customHeight="1">
      <c r="A263" s="13"/>
      <c r="B263" s="13"/>
      <c r="C263" s="129"/>
      <c r="D263" s="85"/>
      <c r="E263" s="90"/>
      <c r="F263" s="92"/>
      <c r="G263" s="92"/>
      <c r="H263" s="11" t="s">
        <v>760</v>
      </c>
      <c r="I263" s="1">
        <v>200</v>
      </c>
      <c r="J263" s="1">
        <v>200</v>
      </c>
      <c r="K263" s="1">
        <v>200</v>
      </c>
    </row>
    <row r="264" spans="1:11" s="9" customFormat="1" ht="22.5" customHeight="1">
      <c r="A264" s="13"/>
      <c r="B264" s="13"/>
      <c r="C264" s="129"/>
      <c r="D264" s="85"/>
      <c r="E264" s="90"/>
      <c r="F264" s="92"/>
      <c r="G264" s="92"/>
      <c r="H264" s="11" t="s">
        <v>761</v>
      </c>
      <c r="I264" s="1">
        <v>0</v>
      </c>
      <c r="J264" s="1">
        <v>0</v>
      </c>
      <c r="K264" s="1">
        <v>0</v>
      </c>
    </row>
    <row r="265" spans="1:11" s="9" customFormat="1" ht="24" customHeight="1">
      <c r="A265" s="13"/>
      <c r="B265" s="13"/>
      <c r="C265" s="129"/>
      <c r="D265" s="85"/>
      <c r="E265" s="90"/>
      <c r="F265" s="92"/>
      <c r="G265" s="92"/>
      <c r="H265" s="11" t="s">
        <v>762</v>
      </c>
      <c r="I265" s="1">
        <v>0</v>
      </c>
      <c r="J265" s="1">
        <v>0</v>
      </c>
      <c r="K265" s="1">
        <v>0</v>
      </c>
    </row>
    <row r="266" spans="1:11" s="9" customFormat="1" ht="21.75" customHeight="1">
      <c r="A266" s="13"/>
      <c r="B266" s="13"/>
      <c r="C266" s="129"/>
      <c r="D266" s="86"/>
      <c r="E266" s="91"/>
      <c r="F266" s="92"/>
      <c r="G266" s="92"/>
      <c r="H266" s="11" t="s">
        <v>632</v>
      </c>
      <c r="I266" s="1">
        <v>0</v>
      </c>
      <c r="J266" s="1">
        <v>0</v>
      </c>
      <c r="K266" s="1">
        <v>0</v>
      </c>
    </row>
    <row r="267" spans="1:11" s="9" customFormat="1" ht="17.25" customHeight="1">
      <c r="A267" s="13"/>
      <c r="B267" s="13"/>
      <c r="C267" s="129" t="s">
        <v>985</v>
      </c>
      <c r="D267" s="113" t="s">
        <v>983</v>
      </c>
      <c r="E267" s="87" t="s">
        <v>430</v>
      </c>
      <c r="F267" s="92">
        <v>2019</v>
      </c>
      <c r="G267" s="92">
        <v>2021</v>
      </c>
      <c r="H267" s="11" t="s">
        <v>759</v>
      </c>
      <c r="I267" s="1">
        <f>I268+I269+I270+I271</f>
        <v>800</v>
      </c>
      <c r="J267" s="1">
        <f>J268+J269+J270+J271</f>
        <v>800</v>
      </c>
      <c r="K267" s="1">
        <f>K268+K269+K270+K271</f>
        <v>800</v>
      </c>
    </row>
    <row r="268" spans="1:11" s="9" customFormat="1" ht="15.75" customHeight="1">
      <c r="A268" s="13"/>
      <c r="B268" s="13"/>
      <c r="C268" s="129"/>
      <c r="D268" s="113"/>
      <c r="E268" s="90"/>
      <c r="F268" s="92"/>
      <c r="G268" s="92"/>
      <c r="H268" s="11" t="s">
        <v>760</v>
      </c>
      <c r="I268" s="1">
        <v>800</v>
      </c>
      <c r="J268" s="1">
        <v>800</v>
      </c>
      <c r="K268" s="1">
        <v>800</v>
      </c>
    </row>
    <row r="269" spans="1:11" s="9" customFormat="1" ht="17.25" customHeight="1">
      <c r="A269" s="13"/>
      <c r="B269" s="13"/>
      <c r="C269" s="129"/>
      <c r="D269" s="113"/>
      <c r="E269" s="90"/>
      <c r="F269" s="92"/>
      <c r="G269" s="92"/>
      <c r="H269" s="11" t="s">
        <v>761</v>
      </c>
      <c r="I269" s="1">
        <v>0</v>
      </c>
      <c r="J269" s="1">
        <v>0</v>
      </c>
      <c r="K269" s="1">
        <v>0</v>
      </c>
    </row>
    <row r="270" spans="1:11" s="9" customFormat="1" ht="17.25" customHeight="1">
      <c r="A270" s="13"/>
      <c r="B270" s="13"/>
      <c r="C270" s="129"/>
      <c r="D270" s="113"/>
      <c r="E270" s="90"/>
      <c r="F270" s="92"/>
      <c r="G270" s="92"/>
      <c r="H270" s="11" t="s">
        <v>762</v>
      </c>
      <c r="I270" s="1">
        <v>0</v>
      </c>
      <c r="J270" s="1">
        <v>0</v>
      </c>
      <c r="K270" s="1">
        <v>0</v>
      </c>
    </row>
    <row r="271" spans="1:11" s="9" customFormat="1" ht="17.25" customHeight="1">
      <c r="A271" s="13"/>
      <c r="B271" s="13"/>
      <c r="C271" s="129"/>
      <c r="D271" s="113"/>
      <c r="E271" s="91"/>
      <c r="F271" s="92"/>
      <c r="G271" s="92"/>
      <c r="H271" s="11" t="s">
        <v>632</v>
      </c>
      <c r="I271" s="1">
        <v>0</v>
      </c>
      <c r="J271" s="1">
        <v>0</v>
      </c>
      <c r="K271" s="1">
        <v>0</v>
      </c>
    </row>
    <row r="272" spans="1:11" s="5" customFormat="1" ht="15" customHeight="1">
      <c r="A272" s="4"/>
      <c r="B272" s="4"/>
      <c r="C272" s="139" t="s">
        <v>723</v>
      </c>
      <c r="D272" s="96" t="s">
        <v>27</v>
      </c>
      <c r="E272" s="100" t="s">
        <v>724</v>
      </c>
      <c r="F272" s="100">
        <v>2019</v>
      </c>
      <c r="G272" s="100">
        <v>2021</v>
      </c>
      <c r="H272" s="6" t="s">
        <v>759</v>
      </c>
      <c r="I272" s="3">
        <f>I273+I274+I275+I276</f>
        <v>863422.9</v>
      </c>
      <c r="J272" s="3">
        <f>J273+J274+J275+J276</f>
        <v>833621.9</v>
      </c>
      <c r="K272" s="3">
        <f>K273+K274+K275+K276</f>
        <v>876810.6</v>
      </c>
    </row>
    <row r="273" spans="1:11" s="5" customFormat="1" ht="15" customHeight="1">
      <c r="A273" s="4"/>
      <c r="B273" s="4"/>
      <c r="C273" s="140"/>
      <c r="D273" s="97"/>
      <c r="E273" s="101"/>
      <c r="F273" s="101"/>
      <c r="G273" s="101"/>
      <c r="H273" s="6" t="s">
        <v>760</v>
      </c>
      <c r="I273" s="3">
        <f aca="true" t="shared" si="10" ref="I273:K276">I278+I283+I368+I488+I533+I588+I608</f>
        <v>470593.7</v>
      </c>
      <c r="J273" s="3">
        <f t="shared" si="10"/>
        <v>486447.3</v>
      </c>
      <c r="K273" s="3">
        <f t="shared" si="10"/>
        <v>505829.3</v>
      </c>
    </row>
    <row r="274" spans="1:11" s="5" customFormat="1" ht="15" customHeight="1">
      <c r="A274" s="4"/>
      <c r="B274" s="4"/>
      <c r="C274" s="140"/>
      <c r="D274" s="97"/>
      <c r="E274" s="101"/>
      <c r="F274" s="101"/>
      <c r="G274" s="101"/>
      <c r="H274" s="6" t="s">
        <v>761</v>
      </c>
      <c r="I274" s="3">
        <f t="shared" si="10"/>
        <v>47296.5</v>
      </c>
      <c r="J274" s="3">
        <f t="shared" si="10"/>
        <v>0</v>
      </c>
      <c r="K274" s="3">
        <f t="shared" si="10"/>
        <v>0</v>
      </c>
    </row>
    <row r="275" spans="1:11" s="5" customFormat="1" ht="15" customHeight="1">
      <c r="A275" s="4"/>
      <c r="B275" s="4"/>
      <c r="C275" s="140"/>
      <c r="D275" s="97"/>
      <c r="E275" s="101"/>
      <c r="F275" s="101"/>
      <c r="G275" s="101"/>
      <c r="H275" s="6" t="s">
        <v>762</v>
      </c>
      <c r="I275" s="3">
        <f t="shared" si="10"/>
        <v>86308.7</v>
      </c>
      <c r="J275" s="3">
        <f t="shared" si="10"/>
        <v>79137</v>
      </c>
      <c r="K275" s="3">
        <f t="shared" si="10"/>
        <v>93026.3</v>
      </c>
    </row>
    <row r="276" spans="1:11" s="5" customFormat="1" ht="18.75" customHeight="1">
      <c r="A276" s="4"/>
      <c r="B276" s="4"/>
      <c r="C276" s="141"/>
      <c r="D276" s="98"/>
      <c r="E276" s="102"/>
      <c r="F276" s="102"/>
      <c r="G276" s="102"/>
      <c r="H276" s="6" t="s">
        <v>632</v>
      </c>
      <c r="I276" s="3">
        <f t="shared" si="10"/>
        <v>259224</v>
      </c>
      <c r="J276" s="3">
        <f t="shared" si="10"/>
        <v>268037.6</v>
      </c>
      <c r="K276" s="3">
        <f t="shared" si="10"/>
        <v>277955</v>
      </c>
    </row>
    <row r="277" spans="1:11" s="9" customFormat="1" ht="15" customHeight="1">
      <c r="A277" s="13"/>
      <c r="B277" s="13"/>
      <c r="C277" s="136" t="s">
        <v>725</v>
      </c>
      <c r="D277" s="106" t="s">
        <v>456</v>
      </c>
      <c r="E277" s="87" t="s">
        <v>772</v>
      </c>
      <c r="F277" s="87">
        <v>2019</v>
      </c>
      <c r="G277" s="87">
        <v>2021</v>
      </c>
      <c r="H277" s="11" t="s">
        <v>759</v>
      </c>
      <c r="I277" s="1">
        <f>I278+I279+I280+I281</f>
        <v>787630.7999999999</v>
      </c>
      <c r="J277" s="1">
        <f>J278+J279+J280+J281</f>
        <v>810971.9</v>
      </c>
      <c r="K277" s="1">
        <f>K278+K279+K280+K281</f>
        <v>854160.6</v>
      </c>
    </row>
    <row r="278" spans="1:11" s="9" customFormat="1" ht="15">
      <c r="A278" s="13"/>
      <c r="B278" s="13"/>
      <c r="C278" s="137"/>
      <c r="D278" s="107"/>
      <c r="E278" s="90"/>
      <c r="F278" s="90"/>
      <c r="G278" s="90"/>
      <c r="H278" s="11" t="s">
        <v>760</v>
      </c>
      <c r="I278" s="1">
        <v>442098.1</v>
      </c>
      <c r="J278" s="1">
        <v>463797.3</v>
      </c>
      <c r="K278" s="1">
        <v>483179.3</v>
      </c>
    </row>
    <row r="279" spans="1:11" s="9" customFormat="1" ht="15">
      <c r="A279" s="13"/>
      <c r="B279" s="13"/>
      <c r="C279" s="137"/>
      <c r="D279" s="107"/>
      <c r="E279" s="90"/>
      <c r="F279" s="90"/>
      <c r="G279" s="90"/>
      <c r="H279" s="11" t="s">
        <v>761</v>
      </c>
      <c r="I279" s="1">
        <v>0</v>
      </c>
      <c r="J279" s="1"/>
      <c r="K279" s="1"/>
    </row>
    <row r="280" spans="1:11" s="9" customFormat="1" ht="15">
      <c r="A280" s="13"/>
      <c r="B280" s="13"/>
      <c r="C280" s="137"/>
      <c r="D280" s="107"/>
      <c r="E280" s="90"/>
      <c r="F280" s="90"/>
      <c r="G280" s="90"/>
      <c r="H280" s="11" t="s">
        <v>762</v>
      </c>
      <c r="I280" s="1">
        <v>86308.7</v>
      </c>
      <c r="J280" s="1">
        <v>79137</v>
      </c>
      <c r="K280" s="1">
        <v>93026.3</v>
      </c>
    </row>
    <row r="281" spans="1:11" s="9" customFormat="1" ht="15.75" customHeight="1">
      <c r="A281" s="13"/>
      <c r="B281" s="13"/>
      <c r="C281" s="138"/>
      <c r="D281" s="108"/>
      <c r="E281" s="91"/>
      <c r="F281" s="91"/>
      <c r="G281" s="91"/>
      <c r="H281" s="11" t="s">
        <v>632</v>
      </c>
      <c r="I281" s="1">
        <v>259224</v>
      </c>
      <c r="J281" s="1">
        <v>268037.6</v>
      </c>
      <c r="K281" s="1">
        <v>277955</v>
      </c>
    </row>
    <row r="282" spans="1:11" s="9" customFormat="1" ht="19.5" customHeight="1">
      <c r="A282" s="13"/>
      <c r="B282" s="13"/>
      <c r="C282" s="112" t="s">
        <v>845</v>
      </c>
      <c r="D282" s="106" t="s">
        <v>726</v>
      </c>
      <c r="E282" s="87" t="s">
        <v>772</v>
      </c>
      <c r="F282" s="87">
        <v>2019</v>
      </c>
      <c r="G282" s="87">
        <v>2021</v>
      </c>
      <c r="H282" s="11" t="s">
        <v>759</v>
      </c>
      <c r="I282" s="1">
        <f>I283+I284+I285+I286</f>
        <v>6700</v>
      </c>
      <c r="J282" s="1">
        <f>J283+J284+J285+J286</f>
        <v>6700</v>
      </c>
      <c r="K282" s="1">
        <f>K337+K343+K348+K353+K358+K363</f>
        <v>6700</v>
      </c>
    </row>
    <row r="283" spans="1:11" s="9" customFormat="1" ht="17.25" customHeight="1">
      <c r="A283" s="13"/>
      <c r="B283" s="13"/>
      <c r="C283" s="112"/>
      <c r="D283" s="107"/>
      <c r="E283" s="90"/>
      <c r="F283" s="90"/>
      <c r="G283" s="90"/>
      <c r="H283" s="11" t="s">
        <v>760</v>
      </c>
      <c r="I283" s="17">
        <f>I288+I293+I298+I303+I308+I313+I318+I328+I323</f>
        <v>6700</v>
      </c>
      <c r="J283" s="17">
        <f>J288+J293+J298+J303+J308+J313+J318+J328+J323+J333</f>
        <v>6700</v>
      </c>
      <c r="K283" s="17">
        <f>K338+K343+K348+K353+K358+K363</f>
        <v>6700</v>
      </c>
    </row>
    <row r="284" spans="1:11" s="9" customFormat="1" ht="16.5" customHeight="1">
      <c r="A284" s="13"/>
      <c r="B284" s="13"/>
      <c r="C284" s="112"/>
      <c r="D284" s="107"/>
      <c r="E284" s="90"/>
      <c r="F284" s="90"/>
      <c r="G284" s="90"/>
      <c r="H284" s="11" t="s">
        <v>761</v>
      </c>
      <c r="I284" s="17">
        <f>I289+I294+I299+I304+I309+I314+I319+I329+I324</f>
        <v>0</v>
      </c>
      <c r="J284" s="17">
        <f>J289+J294+J299+J304+J309+J314+J319+J329+J324+J334</f>
        <v>0</v>
      </c>
      <c r="K284" s="17">
        <f>K339+K344+K349+K354+K359+K364</f>
        <v>0</v>
      </c>
    </row>
    <row r="285" spans="1:11" s="9" customFormat="1" ht="17.25" customHeight="1">
      <c r="A285" s="13"/>
      <c r="B285" s="13"/>
      <c r="C285" s="112"/>
      <c r="D285" s="107"/>
      <c r="E285" s="90"/>
      <c r="F285" s="90"/>
      <c r="G285" s="90"/>
      <c r="H285" s="11" t="s">
        <v>762</v>
      </c>
      <c r="I285" s="17">
        <f>I290+I295+I300+I305+I310+I315+I320+I330+I325</f>
        <v>0</v>
      </c>
      <c r="J285" s="17">
        <f>J290+J295+J300+J305+J310+J315+J320+J330+J325+J335</f>
        <v>0</v>
      </c>
      <c r="K285" s="17">
        <f>K340+K345+K350+K355+K360+K365</f>
        <v>0</v>
      </c>
    </row>
    <row r="286" spans="1:11" s="9" customFormat="1" ht="18" customHeight="1">
      <c r="A286" s="13"/>
      <c r="B286" s="13"/>
      <c r="C286" s="112"/>
      <c r="D286" s="108"/>
      <c r="E286" s="91"/>
      <c r="F286" s="91"/>
      <c r="G286" s="91"/>
      <c r="H286" s="11" t="s">
        <v>632</v>
      </c>
      <c r="I286" s="17">
        <f>I291+I296+I301+I306+I311+I316+I321+I331+I326</f>
        <v>0</v>
      </c>
      <c r="J286" s="17">
        <f>J291+J296+J301+J306+J311+J316+J321+J331+J326+J336</f>
        <v>0</v>
      </c>
      <c r="K286" s="17">
        <f>K341+K346+K351+K356+K361+K366</f>
        <v>0</v>
      </c>
    </row>
    <row r="287" spans="1:11" s="9" customFormat="1" ht="20.25" customHeight="1">
      <c r="A287" s="13"/>
      <c r="B287" s="13"/>
      <c r="C287" s="112" t="s">
        <v>727</v>
      </c>
      <c r="D287" s="106" t="s">
        <v>28</v>
      </c>
      <c r="E287" s="87" t="s">
        <v>85</v>
      </c>
      <c r="F287" s="87" t="s">
        <v>240</v>
      </c>
      <c r="G287" s="87" t="s">
        <v>240</v>
      </c>
      <c r="H287" s="11" t="s">
        <v>759</v>
      </c>
      <c r="I287" s="1">
        <f>I288+I289+I290+I291</f>
        <v>2000</v>
      </c>
      <c r="J287" s="1">
        <f>J288+J289+J290+J291</f>
        <v>0</v>
      </c>
      <c r="K287" s="1">
        <f>K288+K289+K290+K291</f>
        <v>0</v>
      </c>
    </row>
    <row r="288" spans="1:11" s="9" customFormat="1" ht="15">
      <c r="A288" s="13"/>
      <c r="B288" s="13"/>
      <c r="C288" s="112"/>
      <c r="D288" s="107"/>
      <c r="E288" s="90"/>
      <c r="F288" s="90"/>
      <c r="G288" s="90"/>
      <c r="H288" s="11" t="s">
        <v>760</v>
      </c>
      <c r="I288" s="1">
        <v>2000</v>
      </c>
      <c r="J288" s="1">
        <v>0</v>
      </c>
      <c r="K288" s="1"/>
    </row>
    <row r="289" spans="1:11" s="9" customFormat="1" ht="15" customHeight="1">
      <c r="A289" s="13"/>
      <c r="B289" s="13"/>
      <c r="C289" s="112"/>
      <c r="D289" s="107"/>
      <c r="E289" s="90"/>
      <c r="F289" s="90"/>
      <c r="G289" s="90"/>
      <c r="H289" s="11" t="s">
        <v>761</v>
      </c>
      <c r="I289" s="1">
        <v>0</v>
      </c>
      <c r="J289" s="1">
        <v>0</v>
      </c>
      <c r="K289" s="1">
        <v>0</v>
      </c>
    </row>
    <row r="290" spans="1:11" s="9" customFormat="1" ht="20.25" customHeight="1">
      <c r="A290" s="13"/>
      <c r="B290" s="13"/>
      <c r="C290" s="112"/>
      <c r="D290" s="107"/>
      <c r="E290" s="90"/>
      <c r="F290" s="90"/>
      <c r="G290" s="90"/>
      <c r="H290" s="11" t="s">
        <v>762</v>
      </c>
      <c r="I290" s="1">
        <v>0</v>
      </c>
      <c r="J290" s="1">
        <v>0</v>
      </c>
      <c r="K290" s="1">
        <v>0</v>
      </c>
    </row>
    <row r="291" spans="1:11" s="9" customFormat="1" ht="20.25" customHeight="1">
      <c r="A291" s="13"/>
      <c r="B291" s="13"/>
      <c r="C291" s="112"/>
      <c r="D291" s="108"/>
      <c r="E291" s="91"/>
      <c r="F291" s="91"/>
      <c r="G291" s="91"/>
      <c r="H291" s="11" t="s">
        <v>632</v>
      </c>
      <c r="I291" s="1">
        <v>0</v>
      </c>
      <c r="J291" s="1">
        <v>0</v>
      </c>
      <c r="K291" s="1">
        <v>0</v>
      </c>
    </row>
    <row r="292" spans="1:11" s="9" customFormat="1" ht="18" customHeight="1">
      <c r="A292" s="13"/>
      <c r="B292" s="13"/>
      <c r="C292" s="112" t="s">
        <v>443</v>
      </c>
      <c r="D292" s="106" t="s">
        <v>970</v>
      </c>
      <c r="E292" s="87" t="s">
        <v>29</v>
      </c>
      <c r="F292" s="87" t="s">
        <v>241</v>
      </c>
      <c r="G292" s="87" t="s">
        <v>241</v>
      </c>
      <c r="H292" s="11" t="s">
        <v>759</v>
      </c>
      <c r="I292" s="1">
        <f>I293+I294+I295+I296</f>
        <v>2700</v>
      </c>
      <c r="J292" s="1">
        <f>J293+J294+J295+J296</f>
        <v>0</v>
      </c>
      <c r="K292" s="1">
        <f>K293+K294+K295+K296</f>
        <v>0</v>
      </c>
    </row>
    <row r="293" spans="1:11" s="9" customFormat="1" ht="14.25" customHeight="1">
      <c r="A293" s="13"/>
      <c r="B293" s="13"/>
      <c r="C293" s="112"/>
      <c r="D293" s="107"/>
      <c r="E293" s="90"/>
      <c r="F293" s="90"/>
      <c r="G293" s="90"/>
      <c r="H293" s="11" t="s">
        <v>760</v>
      </c>
      <c r="I293" s="1">
        <v>2700</v>
      </c>
      <c r="J293" s="1">
        <v>0</v>
      </c>
      <c r="K293" s="1"/>
    </row>
    <row r="294" spans="1:11" s="9" customFormat="1" ht="18.75" customHeight="1">
      <c r="A294" s="13"/>
      <c r="B294" s="13"/>
      <c r="C294" s="112"/>
      <c r="D294" s="107"/>
      <c r="E294" s="90"/>
      <c r="F294" s="90"/>
      <c r="G294" s="90"/>
      <c r="H294" s="11" t="s">
        <v>761</v>
      </c>
      <c r="I294" s="1"/>
      <c r="J294" s="1"/>
      <c r="K294" s="1"/>
    </row>
    <row r="295" spans="1:11" s="9" customFormat="1" ht="16.5" customHeight="1">
      <c r="A295" s="13"/>
      <c r="B295" s="13"/>
      <c r="C295" s="112"/>
      <c r="D295" s="107"/>
      <c r="E295" s="90"/>
      <c r="F295" s="90"/>
      <c r="G295" s="90"/>
      <c r="H295" s="11" t="s">
        <v>762</v>
      </c>
      <c r="I295" s="1"/>
      <c r="J295" s="1"/>
      <c r="K295" s="1"/>
    </row>
    <row r="296" spans="1:11" s="9" customFormat="1" ht="18" customHeight="1">
      <c r="A296" s="13"/>
      <c r="B296" s="13"/>
      <c r="C296" s="112"/>
      <c r="D296" s="108"/>
      <c r="E296" s="91"/>
      <c r="F296" s="91"/>
      <c r="G296" s="91"/>
      <c r="H296" s="11" t="s">
        <v>632</v>
      </c>
      <c r="I296" s="1"/>
      <c r="J296" s="1"/>
      <c r="K296" s="1"/>
    </row>
    <row r="297" spans="1:11" s="9" customFormat="1" ht="15" customHeight="1">
      <c r="A297" s="13"/>
      <c r="B297" s="13"/>
      <c r="C297" s="112" t="s">
        <v>444</v>
      </c>
      <c r="D297" s="106" t="s">
        <v>30</v>
      </c>
      <c r="E297" s="87" t="s">
        <v>31</v>
      </c>
      <c r="F297" s="87" t="s">
        <v>242</v>
      </c>
      <c r="G297" s="87" t="s">
        <v>604</v>
      </c>
      <c r="H297" s="11" t="s">
        <v>759</v>
      </c>
      <c r="I297" s="1">
        <f>I298+I299+I300+I301</f>
        <v>2000</v>
      </c>
      <c r="J297" s="1">
        <f>J298+J299+J300+J301</f>
        <v>0</v>
      </c>
      <c r="K297" s="1">
        <f>K298+K299+K300+K301</f>
        <v>0</v>
      </c>
    </row>
    <row r="298" spans="1:11" s="9" customFormat="1" ht="15">
      <c r="A298" s="13"/>
      <c r="B298" s="13"/>
      <c r="C298" s="112"/>
      <c r="D298" s="107"/>
      <c r="E298" s="90"/>
      <c r="F298" s="90"/>
      <c r="G298" s="90"/>
      <c r="H298" s="11" t="s">
        <v>760</v>
      </c>
      <c r="I298" s="1">
        <v>2000</v>
      </c>
      <c r="J298" s="1">
        <v>0</v>
      </c>
      <c r="K298" s="1">
        <v>0</v>
      </c>
    </row>
    <row r="299" spans="1:11" s="9" customFormat="1" ht="15">
      <c r="A299" s="13"/>
      <c r="B299" s="13"/>
      <c r="C299" s="112"/>
      <c r="D299" s="107"/>
      <c r="E299" s="90"/>
      <c r="F299" s="90"/>
      <c r="G299" s="90"/>
      <c r="H299" s="11" t="s">
        <v>761</v>
      </c>
      <c r="I299" s="1">
        <v>0</v>
      </c>
      <c r="J299" s="1">
        <v>0</v>
      </c>
      <c r="K299" s="1">
        <v>0</v>
      </c>
    </row>
    <row r="300" spans="1:11" s="9" customFormat="1" ht="15">
      <c r="A300" s="13"/>
      <c r="B300" s="13"/>
      <c r="C300" s="112"/>
      <c r="D300" s="107"/>
      <c r="E300" s="90"/>
      <c r="F300" s="90"/>
      <c r="G300" s="90"/>
      <c r="H300" s="11" t="s">
        <v>762</v>
      </c>
      <c r="I300" s="1">
        <v>0</v>
      </c>
      <c r="J300" s="1">
        <v>0</v>
      </c>
      <c r="K300" s="1">
        <v>0</v>
      </c>
    </row>
    <row r="301" spans="1:11" s="9" customFormat="1" ht="15">
      <c r="A301" s="13"/>
      <c r="B301" s="13"/>
      <c r="C301" s="112"/>
      <c r="D301" s="108"/>
      <c r="E301" s="91"/>
      <c r="F301" s="91"/>
      <c r="G301" s="91"/>
      <c r="H301" s="11" t="s">
        <v>632</v>
      </c>
      <c r="I301" s="1">
        <v>0</v>
      </c>
      <c r="J301" s="1">
        <v>0</v>
      </c>
      <c r="K301" s="1">
        <v>0</v>
      </c>
    </row>
    <row r="302" spans="1:11" s="9" customFormat="1" ht="15" customHeight="1">
      <c r="A302" s="13"/>
      <c r="B302" s="13"/>
      <c r="C302" s="103" t="s">
        <v>606</v>
      </c>
      <c r="D302" s="106" t="s">
        <v>32</v>
      </c>
      <c r="E302" s="87" t="s">
        <v>33</v>
      </c>
      <c r="F302" s="87" t="s">
        <v>882</v>
      </c>
      <c r="G302" s="87" t="s">
        <v>882</v>
      </c>
      <c r="H302" s="11" t="s">
        <v>759</v>
      </c>
      <c r="I302" s="1">
        <f>I303+I304+I305+I306</f>
        <v>0</v>
      </c>
      <c r="J302" s="1">
        <f>J303+J304+J305+J306</f>
        <v>1150</v>
      </c>
      <c r="K302" s="1">
        <f>K303+K304+K305+K306</f>
        <v>0</v>
      </c>
    </row>
    <row r="303" spans="1:11" s="9" customFormat="1" ht="17.25" customHeight="1">
      <c r="A303" s="13"/>
      <c r="B303" s="13"/>
      <c r="C303" s="104"/>
      <c r="D303" s="107"/>
      <c r="E303" s="90"/>
      <c r="F303" s="90"/>
      <c r="G303" s="90"/>
      <c r="H303" s="11" t="s">
        <v>760</v>
      </c>
      <c r="I303" s="1">
        <v>0</v>
      </c>
      <c r="J303" s="1">
        <v>1150</v>
      </c>
      <c r="K303" s="1"/>
    </row>
    <row r="304" spans="1:11" s="9" customFormat="1" ht="15">
      <c r="A304" s="13"/>
      <c r="B304" s="13"/>
      <c r="C304" s="104"/>
      <c r="D304" s="107"/>
      <c r="E304" s="90"/>
      <c r="F304" s="90"/>
      <c r="G304" s="90"/>
      <c r="H304" s="11" t="s">
        <v>761</v>
      </c>
      <c r="I304" s="1">
        <v>0</v>
      </c>
      <c r="J304" s="1">
        <v>0</v>
      </c>
      <c r="K304" s="1">
        <v>0</v>
      </c>
    </row>
    <row r="305" spans="1:11" s="9" customFormat="1" ht="15">
      <c r="A305" s="13"/>
      <c r="B305" s="13"/>
      <c r="C305" s="104"/>
      <c r="D305" s="107"/>
      <c r="E305" s="90"/>
      <c r="F305" s="90"/>
      <c r="G305" s="90"/>
      <c r="H305" s="11" t="s">
        <v>762</v>
      </c>
      <c r="I305" s="1">
        <v>0</v>
      </c>
      <c r="J305" s="1">
        <v>0</v>
      </c>
      <c r="K305" s="1">
        <v>0</v>
      </c>
    </row>
    <row r="306" spans="1:11" s="9" customFormat="1" ht="15">
      <c r="A306" s="13"/>
      <c r="B306" s="13"/>
      <c r="C306" s="105"/>
      <c r="D306" s="108"/>
      <c r="E306" s="91"/>
      <c r="F306" s="91"/>
      <c r="G306" s="91"/>
      <c r="H306" s="11" t="s">
        <v>632</v>
      </c>
      <c r="I306" s="1">
        <v>0</v>
      </c>
      <c r="J306" s="1">
        <v>0</v>
      </c>
      <c r="K306" s="1">
        <v>0</v>
      </c>
    </row>
    <row r="307" spans="1:11" s="9" customFormat="1" ht="30" customHeight="1">
      <c r="A307" s="13"/>
      <c r="B307" s="13"/>
      <c r="C307" s="103" t="s">
        <v>607</v>
      </c>
      <c r="D307" s="106" t="s">
        <v>989</v>
      </c>
      <c r="E307" s="87" t="s">
        <v>828</v>
      </c>
      <c r="F307" s="87" t="s">
        <v>244</v>
      </c>
      <c r="G307" s="87" t="s">
        <v>245</v>
      </c>
      <c r="H307" s="11" t="s">
        <v>759</v>
      </c>
      <c r="I307" s="1">
        <f>I308+I309+I310+I311</f>
        <v>0</v>
      </c>
      <c r="J307" s="1">
        <f>J308+J309+J310+J311</f>
        <v>2400</v>
      </c>
      <c r="K307" s="1">
        <f>K308+K309+K310+K311</f>
        <v>0</v>
      </c>
    </row>
    <row r="308" spans="1:11" s="9" customFormat="1" ht="15">
      <c r="A308" s="13"/>
      <c r="B308" s="13"/>
      <c r="C308" s="104"/>
      <c r="D308" s="107"/>
      <c r="E308" s="90"/>
      <c r="F308" s="90"/>
      <c r="G308" s="90"/>
      <c r="H308" s="11" t="s">
        <v>760</v>
      </c>
      <c r="I308" s="1"/>
      <c r="J308" s="1">
        <v>2400</v>
      </c>
      <c r="K308" s="1">
        <v>0</v>
      </c>
    </row>
    <row r="309" spans="1:11" s="9" customFormat="1" ht="15">
      <c r="A309" s="13"/>
      <c r="B309" s="13"/>
      <c r="C309" s="104"/>
      <c r="D309" s="107"/>
      <c r="E309" s="90"/>
      <c r="F309" s="90"/>
      <c r="G309" s="90"/>
      <c r="H309" s="11" t="s">
        <v>761</v>
      </c>
      <c r="I309" s="1"/>
      <c r="J309" s="1"/>
      <c r="K309" s="1"/>
    </row>
    <row r="310" spans="1:11" s="9" customFormat="1" ht="15">
      <c r="A310" s="13"/>
      <c r="B310" s="13"/>
      <c r="C310" s="104"/>
      <c r="D310" s="107"/>
      <c r="E310" s="90"/>
      <c r="F310" s="90"/>
      <c r="G310" s="90"/>
      <c r="H310" s="11" t="s">
        <v>762</v>
      </c>
      <c r="I310" s="1"/>
      <c r="J310" s="1"/>
      <c r="K310" s="1"/>
    </row>
    <row r="311" spans="1:11" s="9" customFormat="1" ht="15">
      <c r="A311" s="13"/>
      <c r="B311" s="13"/>
      <c r="C311" s="104"/>
      <c r="D311" s="107"/>
      <c r="E311" s="90"/>
      <c r="F311" s="90"/>
      <c r="G311" s="90"/>
      <c r="H311" s="11" t="s">
        <v>632</v>
      </c>
      <c r="I311" s="1"/>
      <c r="J311" s="1"/>
      <c r="K311" s="1"/>
    </row>
    <row r="312" spans="1:11" s="9" customFormat="1" ht="18.75" customHeight="1">
      <c r="A312" s="13"/>
      <c r="B312" s="13"/>
      <c r="C312" s="103" t="s">
        <v>608</v>
      </c>
      <c r="D312" s="106" t="s">
        <v>35</v>
      </c>
      <c r="E312" s="87" t="s">
        <v>34</v>
      </c>
      <c r="F312" s="87" t="s">
        <v>246</v>
      </c>
      <c r="G312" s="87" t="s">
        <v>247</v>
      </c>
      <c r="H312" s="11" t="s">
        <v>759</v>
      </c>
      <c r="I312" s="1">
        <f>I313+I314+I315+I316</f>
        <v>0</v>
      </c>
      <c r="J312" s="1">
        <f>J313+J314+J315+J316</f>
        <v>700</v>
      </c>
      <c r="K312" s="1">
        <f>K313+K314+K315+K316</f>
        <v>0</v>
      </c>
    </row>
    <row r="313" spans="1:11" s="9" customFormat="1" ht="15">
      <c r="A313" s="13"/>
      <c r="B313" s="13"/>
      <c r="C313" s="104"/>
      <c r="D313" s="107"/>
      <c r="E313" s="90"/>
      <c r="F313" s="90"/>
      <c r="G313" s="90"/>
      <c r="H313" s="11" t="s">
        <v>760</v>
      </c>
      <c r="I313" s="1">
        <v>0</v>
      </c>
      <c r="J313" s="1">
        <v>700</v>
      </c>
      <c r="K313" s="1">
        <v>0</v>
      </c>
    </row>
    <row r="314" spans="1:11" s="9" customFormat="1" ht="18" customHeight="1">
      <c r="A314" s="13"/>
      <c r="B314" s="13"/>
      <c r="C314" s="104"/>
      <c r="D314" s="107"/>
      <c r="E314" s="90"/>
      <c r="F314" s="90"/>
      <c r="G314" s="90"/>
      <c r="H314" s="11" t="s">
        <v>761</v>
      </c>
      <c r="I314" s="1">
        <v>0</v>
      </c>
      <c r="J314" s="1">
        <v>0</v>
      </c>
      <c r="K314" s="1">
        <v>0</v>
      </c>
    </row>
    <row r="315" spans="1:11" s="9" customFormat="1" ht="18" customHeight="1">
      <c r="A315" s="13"/>
      <c r="B315" s="13"/>
      <c r="C315" s="104"/>
      <c r="D315" s="107"/>
      <c r="E315" s="90"/>
      <c r="F315" s="90"/>
      <c r="G315" s="90"/>
      <c r="H315" s="11" t="s">
        <v>762</v>
      </c>
      <c r="I315" s="1">
        <v>0</v>
      </c>
      <c r="J315" s="1">
        <v>0</v>
      </c>
      <c r="K315" s="1">
        <v>0</v>
      </c>
    </row>
    <row r="316" spans="1:11" s="9" customFormat="1" ht="17.25" customHeight="1">
      <c r="A316" s="13"/>
      <c r="B316" s="13"/>
      <c r="C316" s="105"/>
      <c r="D316" s="108"/>
      <c r="E316" s="90"/>
      <c r="F316" s="91"/>
      <c r="G316" s="91"/>
      <c r="H316" s="11" t="s">
        <v>632</v>
      </c>
      <c r="I316" s="1">
        <v>0</v>
      </c>
      <c r="J316" s="1">
        <v>0</v>
      </c>
      <c r="K316" s="1">
        <v>0</v>
      </c>
    </row>
    <row r="317" spans="1:11" s="9" customFormat="1" ht="15.75" customHeight="1">
      <c r="A317" s="13"/>
      <c r="B317" s="13"/>
      <c r="C317" s="103" t="s">
        <v>818</v>
      </c>
      <c r="D317" s="106" t="s">
        <v>36</v>
      </c>
      <c r="E317" s="87" t="s">
        <v>37</v>
      </c>
      <c r="F317" s="87" t="s">
        <v>884</v>
      </c>
      <c r="G317" s="87" t="s">
        <v>885</v>
      </c>
      <c r="H317" s="11" t="s">
        <v>759</v>
      </c>
      <c r="I317" s="1">
        <f>I318+I319+I320+I321</f>
        <v>0</v>
      </c>
      <c r="J317" s="1">
        <f>J318+J319+J320+J321</f>
        <v>1000</v>
      </c>
      <c r="K317" s="1">
        <f>K318+K319+K320+K321</f>
        <v>0</v>
      </c>
    </row>
    <row r="318" spans="1:11" s="9" customFormat="1" ht="19.5" customHeight="1">
      <c r="A318" s="13"/>
      <c r="B318" s="13"/>
      <c r="C318" s="104"/>
      <c r="D318" s="107"/>
      <c r="E318" s="90"/>
      <c r="F318" s="90"/>
      <c r="G318" s="90"/>
      <c r="H318" s="11" t="s">
        <v>760</v>
      </c>
      <c r="I318" s="1">
        <v>0</v>
      </c>
      <c r="J318" s="1">
        <v>1000</v>
      </c>
      <c r="K318" s="1">
        <v>0</v>
      </c>
    </row>
    <row r="319" spans="1:11" s="9" customFormat="1" ht="21.75" customHeight="1">
      <c r="A319" s="13"/>
      <c r="B319" s="13"/>
      <c r="C319" s="104"/>
      <c r="D319" s="107"/>
      <c r="E319" s="90"/>
      <c r="F319" s="90"/>
      <c r="G319" s="90"/>
      <c r="H319" s="11" t="s">
        <v>761</v>
      </c>
      <c r="I319" s="1">
        <v>0</v>
      </c>
      <c r="J319" s="1">
        <v>0</v>
      </c>
      <c r="K319" s="1">
        <v>0</v>
      </c>
    </row>
    <row r="320" spans="1:11" s="9" customFormat="1" ht="21.75" customHeight="1">
      <c r="A320" s="13"/>
      <c r="B320" s="13"/>
      <c r="C320" s="104"/>
      <c r="D320" s="107"/>
      <c r="E320" s="90"/>
      <c r="F320" s="90"/>
      <c r="G320" s="90"/>
      <c r="H320" s="11" t="s">
        <v>762</v>
      </c>
      <c r="I320" s="1">
        <v>0</v>
      </c>
      <c r="J320" s="1">
        <v>0</v>
      </c>
      <c r="K320" s="1">
        <v>0</v>
      </c>
    </row>
    <row r="321" spans="1:11" s="9" customFormat="1" ht="19.5" customHeight="1">
      <c r="A321" s="13"/>
      <c r="B321" s="13"/>
      <c r="C321" s="105"/>
      <c r="D321" s="108"/>
      <c r="E321" s="91"/>
      <c r="F321" s="91"/>
      <c r="G321" s="91"/>
      <c r="H321" s="11" t="s">
        <v>632</v>
      </c>
      <c r="I321" s="1">
        <v>0</v>
      </c>
      <c r="J321" s="1">
        <v>0</v>
      </c>
      <c r="K321" s="1">
        <v>0</v>
      </c>
    </row>
    <row r="322" spans="1:11" s="9" customFormat="1" ht="15.75" customHeight="1">
      <c r="A322" s="13"/>
      <c r="B322" s="13"/>
      <c r="C322" s="103" t="s">
        <v>819</v>
      </c>
      <c r="D322" s="106" t="s">
        <v>990</v>
      </c>
      <c r="E322" s="87" t="s">
        <v>37</v>
      </c>
      <c r="F322" s="87" t="s">
        <v>884</v>
      </c>
      <c r="G322" s="87" t="s">
        <v>885</v>
      </c>
      <c r="H322" s="11" t="s">
        <v>759</v>
      </c>
      <c r="I322" s="1">
        <f>I323+I324+I325+I326</f>
        <v>0</v>
      </c>
      <c r="J322" s="1">
        <f>J323+J324+J325+J326</f>
        <v>1200</v>
      </c>
      <c r="K322" s="1">
        <f>K323+K324+K325+K326</f>
        <v>0</v>
      </c>
    </row>
    <row r="323" spans="1:11" s="9" customFormat="1" ht="19.5" customHeight="1">
      <c r="A323" s="13"/>
      <c r="B323" s="13"/>
      <c r="C323" s="104"/>
      <c r="D323" s="107"/>
      <c r="E323" s="90"/>
      <c r="F323" s="90"/>
      <c r="G323" s="90"/>
      <c r="H323" s="11" t="s">
        <v>760</v>
      </c>
      <c r="I323" s="1">
        <v>0</v>
      </c>
      <c r="J323" s="1">
        <v>1200</v>
      </c>
      <c r="K323" s="1">
        <v>0</v>
      </c>
    </row>
    <row r="324" spans="1:11" s="9" customFormat="1" ht="19.5" customHeight="1">
      <c r="A324" s="13"/>
      <c r="B324" s="13"/>
      <c r="C324" s="104"/>
      <c r="D324" s="107"/>
      <c r="E324" s="90"/>
      <c r="F324" s="90"/>
      <c r="G324" s="90"/>
      <c r="H324" s="11" t="s">
        <v>761</v>
      </c>
      <c r="I324" s="1">
        <v>0</v>
      </c>
      <c r="J324" s="1">
        <v>0</v>
      </c>
      <c r="K324" s="1">
        <v>0</v>
      </c>
    </row>
    <row r="325" spans="1:11" s="9" customFormat="1" ht="18.75" customHeight="1">
      <c r="A325" s="13"/>
      <c r="B325" s="13"/>
      <c r="C325" s="104"/>
      <c r="D325" s="107"/>
      <c r="E325" s="90"/>
      <c r="F325" s="90"/>
      <c r="G325" s="90"/>
      <c r="H325" s="11" t="s">
        <v>762</v>
      </c>
      <c r="I325" s="1">
        <v>0</v>
      </c>
      <c r="J325" s="1">
        <v>0</v>
      </c>
      <c r="K325" s="1">
        <v>0</v>
      </c>
    </row>
    <row r="326" spans="1:11" s="9" customFormat="1" ht="18.75" customHeight="1">
      <c r="A326" s="13"/>
      <c r="B326" s="13"/>
      <c r="C326" s="105"/>
      <c r="D326" s="108"/>
      <c r="E326" s="91"/>
      <c r="F326" s="91"/>
      <c r="G326" s="91"/>
      <c r="H326" s="11" t="s">
        <v>632</v>
      </c>
      <c r="I326" s="1">
        <v>0</v>
      </c>
      <c r="J326" s="1">
        <v>0</v>
      </c>
      <c r="K326" s="1">
        <v>0</v>
      </c>
    </row>
    <row r="327" spans="1:11" s="9" customFormat="1" ht="18" customHeight="1">
      <c r="A327" s="13"/>
      <c r="B327" s="13"/>
      <c r="C327" s="103" t="s">
        <v>821</v>
      </c>
      <c r="D327" s="106" t="s">
        <v>38</v>
      </c>
      <c r="E327" s="87" t="s">
        <v>39</v>
      </c>
      <c r="F327" s="87" t="s">
        <v>244</v>
      </c>
      <c r="G327" s="87" t="s">
        <v>244</v>
      </c>
      <c r="H327" s="11" t="s">
        <v>759</v>
      </c>
      <c r="I327" s="1">
        <f>I328+I329+I330+I331</f>
        <v>0</v>
      </c>
      <c r="J327" s="1">
        <f>J328+J329+J330+J331</f>
        <v>100</v>
      </c>
      <c r="K327" s="1">
        <f>K328+K329+K330+K331</f>
        <v>0</v>
      </c>
    </row>
    <row r="328" spans="1:11" s="9" customFormat="1" ht="19.5" customHeight="1">
      <c r="A328" s="13"/>
      <c r="B328" s="13"/>
      <c r="C328" s="104"/>
      <c r="D328" s="107"/>
      <c r="E328" s="90"/>
      <c r="F328" s="90"/>
      <c r="G328" s="90"/>
      <c r="H328" s="11" t="s">
        <v>760</v>
      </c>
      <c r="I328" s="1"/>
      <c r="J328" s="1">
        <v>100</v>
      </c>
      <c r="K328" s="1">
        <v>0</v>
      </c>
    </row>
    <row r="329" spans="1:11" s="9" customFormat="1" ht="15">
      <c r="A329" s="13"/>
      <c r="B329" s="13"/>
      <c r="C329" s="104"/>
      <c r="D329" s="107"/>
      <c r="E329" s="90"/>
      <c r="F329" s="90"/>
      <c r="G329" s="90"/>
      <c r="H329" s="11" t="s">
        <v>761</v>
      </c>
      <c r="I329" s="1">
        <v>0</v>
      </c>
      <c r="J329" s="1">
        <v>0</v>
      </c>
      <c r="K329" s="1">
        <v>0</v>
      </c>
    </row>
    <row r="330" spans="1:11" s="9" customFormat="1" ht="15">
      <c r="A330" s="13"/>
      <c r="B330" s="13"/>
      <c r="C330" s="104"/>
      <c r="D330" s="107"/>
      <c r="E330" s="90"/>
      <c r="F330" s="90"/>
      <c r="G330" s="90"/>
      <c r="H330" s="11" t="s">
        <v>762</v>
      </c>
      <c r="I330" s="1">
        <v>0</v>
      </c>
      <c r="J330" s="1">
        <v>0</v>
      </c>
      <c r="K330" s="1">
        <v>0</v>
      </c>
    </row>
    <row r="331" spans="1:11" s="9" customFormat="1" ht="22.5" customHeight="1">
      <c r="A331" s="13"/>
      <c r="B331" s="13"/>
      <c r="C331" s="105"/>
      <c r="D331" s="108"/>
      <c r="E331" s="91"/>
      <c r="F331" s="90"/>
      <c r="G331" s="90"/>
      <c r="H331" s="11" t="s">
        <v>632</v>
      </c>
      <c r="I331" s="1">
        <v>0</v>
      </c>
      <c r="J331" s="1">
        <v>0</v>
      </c>
      <c r="K331" s="1">
        <v>0</v>
      </c>
    </row>
    <row r="332" spans="1:11" s="9" customFormat="1" ht="18" customHeight="1">
      <c r="A332" s="13"/>
      <c r="B332" s="13"/>
      <c r="C332" s="129" t="s">
        <v>249</v>
      </c>
      <c r="D332" s="106" t="s">
        <v>991</v>
      </c>
      <c r="E332" s="87" t="s">
        <v>243</v>
      </c>
      <c r="F332" s="87" t="s">
        <v>885</v>
      </c>
      <c r="G332" s="87" t="s">
        <v>885</v>
      </c>
      <c r="H332" s="11" t="s">
        <v>759</v>
      </c>
      <c r="I332" s="1">
        <f>I333+I334+I335+I336</f>
        <v>0</v>
      </c>
      <c r="J332" s="1">
        <f>J333+J334+J335+J336</f>
        <v>150</v>
      </c>
      <c r="K332" s="1">
        <f>K333+K334+K335+K336</f>
        <v>0</v>
      </c>
    </row>
    <row r="333" spans="1:11" s="9" customFormat="1" ht="15">
      <c r="A333" s="13"/>
      <c r="B333" s="13"/>
      <c r="C333" s="129"/>
      <c r="D333" s="107"/>
      <c r="E333" s="90"/>
      <c r="F333" s="90"/>
      <c r="G333" s="90"/>
      <c r="H333" s="11" t="s">
        <v>760</v>
      </c>
      <c r="I333" s="1">
        <v>0</v>
      </c>
      <c r="J333" s="1">
        <v>150</v>
      </c>
      <c r="K333" s="1"/>
    </row>
    <row r="334" spans="1:11" s="9" customFormat="1" ht="15">
      <c r="A334" s="13"/>
      <c r="B334" s="13"/>
      <c r="C334" s="129"/>
      <c r="D334" s="107"/>
      <c r="E334" s="90"/>
      <c r="F334" s="90"/>
      <c r="G334" s="90"/>
      <c r="H334" s="11" t="s">
        <v>761</v>
      </c>
      <c r="I334" s="1">
        <v>0</v>
      </c>
      <c r="J334" s="1">
        <v>0</v>
      </c>
      <c r="K334" s="1">
        <v>0</v>
      </c>
    </row>
    <row r="335" spans="1:11" s="9" customFormat="1" ht="15">
      <c r="A335" s="13"/>
      <c r="B335" s="13"/>
      <c r="C335" s="129"/>
      <c r="D335" s="107"/>
      <c r="E335" s="90"/>
      <c r="F335" s="90"/>
      <c r="G335" s="90"/>
      <c r="H335" s="11" t="s">
        <v>762</v>
      </c>
      <c r="I335" s="1">
        <v>0</v>
      </c>
      <c r="J335" s="1">
        <v>0</v>
      </c>
      <c r="K335" s="1">
        <v>0</v>
      </c>
    </row>
    <row r="336" spans="1:11" s="9" customFormat="1" ht="15">
      <c r="A336" s="13"/>
      <c r="B336" s="13"/>
      <c r="C336" s="129"/>
      <c r="D336" s="108"/>
      <c r="E336" s="91"/>
      <c r="F336" s="91"/>
      <c r="G336" s="91"/>
      <c r="H336" s="11" t="s">
        <v>632</v>
      </c>
      <c r="I336" s="1">
        <v>0</v>
      </c>
      <c r="J336" s="1">
        <v>0</v>
      </c>
      <c r="K336" s="1">
        <v>0</v>
      </c>
    </row>
    <row r="337" spans="1:11" s="9" customFormat="1" ht="18" customHeight="1">
      <c r="A337" s="13"/>
      <c r="B337" s="13"/>
      <c r="C337" s="129" t="s">
        <v>250</v>
      </c>
      <c r="D337" s="106" t="s">
        <v>992</v>
      </c>
      <c r="E337" s="87" t="s">
        <v>256</v>
      </c>
      <c r="F337" s="87">
        <v>2021</v>
      </c>
      <c r="G337" s="87">
        <v>2021</v>
      </c>
      <c r="H337" s="11" t="s">
        <v>759</v>
      </c>
      <c r="I337" s="1">
        <f>I338+I339+I340+I341</f>
        <v>0</v>
      </c>
      <c r="J337" s="1">
        <f>J338+J339+J340+J341</f>
        <v>0</v>
      </c>
      <c r="K337" s="1">
        <f>K338+K339+K340+K341</f>
        <v>1300</v>
      </c>
    </row>
    <row r="338" spans="1:11" s="9" customFormat="1" ht="15">
      <c r="A338" s="13"/>
      <c r="B338" s="13"/>
      <c r="C338" s="129"/>
      <c r="D338" s="107"/>
      <c r="E338" s="90"/>
      <c r="F338" s="90"/>
      <c r="G338" s="90"/>
      <c r="H338" s="11" t="s">
        <v>760</v>
      </c>
      <c r="I338" s="1">
        <v>0</v>
      </c>
      <c r="J338" s="1">
        <v>0</v>
      </c>
      <c r="K338" s="1">
        <v>1300</v>
      </c>
    </row>
    <row r="339" spans="1:11" s="9" customFormat="1" ht="15">
      <c r="A339" s="13"/>
      <c r="B339" s="13"/>
      <c r="C339" s="129"/>
      <c r="D339" s="107"/>
      <c r="E339" s="90"/>
      <c r="F339" s="90"/>
      <c r="G339" s="90"/>
      <c r="H339" s="11" t="s">
        <v>761</v>
      </c>
      <c r="I339" s="1">
        <v>0</v>
      </c>
      <c r="J339" s="1">
        <v>0</v>
      </c>
      <c r="K339" s="1">
        <v>0</v>
      </c>
    </row>
    <row r="340" spans="1:11" s="9" customFormat="1" ht="15">
      <c r="A340" s="13"/>
      <c r="B340" s="13"/>
      <c r="C340" s="129"/>
      <c r="D340" s="107"/>
      <c r="E340" s="90"/>
      <c r="F340" s="90"/>
      <c r="G340" s="90"/>
      <c r="H340" s="11" t="s">
        <v>762</v>
      </c>
      <c r="I340" s="1">
        <v>0</v>
      </c>
      <c r="J340" s="1">
        <v>0</v>
      </c>
      <c r="K340" s="1">
        <v>0</v>
      </c>
    </row>
    <row r="341" spans="1:11" s="9" customFormat="1" ht="15">
      <c r="A341" s="13"/>
      <c r="B341" s="13"/>
      <c r="C341" s="129"/>
      <c r="D341" s="108"/>
      <c r="E341" s="91"/>
      <c r="F341" s="91"/>
      <c r="G341" s="91"/>
      <c r="H341" s="11" t="s">
        <v>632</v>
      </c>
      <c r="I341" s="1">
        <v>0</v>
      </c>
      <c r="J341" s="1">
        <v>0</v>
      </c>
      <c r="K341" s="1">
        <v>0</v>
      </c>
    </row>
    <row r="342" spans="1:11" s="9" customFormat="1" ht="18" customHeight="1">
      <c r="A342" s="13"/>
      <c r="B342" s="13"/>
      <c r="C342" s="129" t="s">
        <v>251</v>
      </c>
      <c r="D342" s="106" t="s">
        <v>1021</v>
      </c>
      <c r="E342" s="87" t="s">
        <v>40</v>
      </c>
      <c r="F342" s="87">
        <v>2021</v>
      </c>
      <c r="G342" s="87">
        <v>2021</v>
      </c>
      <c r="H342" s="11" t="s">
        <v>759</v>
      </c>
      <c r="I342" s="1">
        <f>I343+I344+I345+I346</f>
        <v>0</v>
      </c>
      <c r="J342" s="1">
        <f>J343+J344+J345+J346</f>
        <v>0</v>
      </c>
      <c r="K342" s="1">
        <f>K343+K344+K345+K346</f>
        <v>2700</v>
      </c>
    </row>
    <row r="343" spans="1:11" s="9" customFormat="1" ht="15">
      <c r="A343" s="13"/>
      <c r="B343" s="13"/>
      <c r="C343" s="129"/>
      <c r="D343" s="107"/>
      <c r="E343" s="90"/>
      <c r="F343" s="90"/>
      <c r="G343" s="90"/>
      <c r="H343" s="11" t="s">
        <v>760</v>
      </c>
      <c r="I343" s="1">
        <v>0</v>
      </c>
      <c r="J343" s="1">
        <v>0</v>
      </c>
      <c r="K343" s="1">
        <v>2700</v>
      </c>
    </row>
    <row r="344" spans="1:11" s="9" customFormat="1" ht="15">
      <c r="A344" s="13"/>
      <c r="B344" s="13"/>
      <c r="C344" s="129"/>
      <c r="D344" s="107"/>
      <c r="E344" s="90"/>
      <c r="F344" s="90"/>
      <c r="G344" s="90"/>
      <c r="H344" s="11" t="s">
        <v>761</v>
      </c>
      <c r="I344" s="1">
        <v>0</v>
      </c>
      <c r="J344" s="1">
        <v>0</v>
      </c>
      <c r="K344" s="1">
        <v>0</v>
      </c>
    </row>
    <row r="345" spans="1:11" s="9" customFormat="1" ht="15">
      <c r="A345" s="13"/>
      <c r="B345" s="13"/>
      <c r="C345" s="129"/>
      <c r="D345" s="107"/>
      <c r="E345" s="90"/>
      <c r="F345" s="90"/>
      <c r="G345" s="90"/>
      <c r="H345" s="11" t="s">
        <v>762</v>
      </c>
      <c r="I345" s="1">
        <v>0</v>
      </c>
      <c r="J345" s="1">
        <v>0</v>
      </c>
      <c r="K345" s="1">
        <v>0</v>
      </c>
    </row>
    <row r="346" spans="1:11" s="9" customFormat="1" ht="15">
      <c r="A346" s="13"/>
      <c r="B346" s="13"/>
      <c r="C346" s="129"/>
      <c r="D346" s="108"/>
      <c r="E346" s="91"/>
      <c r="F346" s="91"/>
      <c r="G346" s="91"/>
      <c r="H346" s="11" t="s">
        <v>632</v>
      </c>
      <c r="I346" s="1">
        <v>0</v>
      </c>
      <c r="J346" s="1">
        <v>0</v>
      </c>
      <c r="K346" s="1">
        <v>0</v>
      </c>
    </row>
    <row r="347" spans="1:11" s="9" customFormat="1" ht="18" customHeight="1">
      <c r="A347" s="13"/>
      <c r="B347" s="13"/>
      <c r="C347" s="129" t="s">
        <v>252</v>
      </c>
      <c r="D347" s="106" t="s">
        <v>41</v>
      </c>
      <c r="E347" s="87" t="s">
        <v>127</v>
      </c>
      <c r="F347" s="87" t="s">
        <v>257</v>
      </c>
      <c r="G347" s="87" t="s">
        <v>248</v>
      </c>
      <c r="H347" s="11" t="s">
        <v>759</v>
      </c>
      <c r="I347" s="1">
        <f>I348+I349+I350+I351</f>
        <v>0</v>
      </c>
      <c r="J347" s="1">
        <f>J348+J349+J350+J351</f>
        <v>0</v>
      </c>
      <c r="K347" s="1">
        <f>K348+K349+K350+K351</f>
        <v>1200</v>
      </c>
    </row>
    <row r="348" spans="1:11" s="9" customFormat="1" ht="15">
      <c r="A348" s="13"/>
      <c r="B348" s="13"/>
      <c r="C348" s="129"/>
      <c r="D348" s="107"/>
      <c r="E348" s="90"/>
      <c r="F348" s="90"/>
      <c r="G348" s="90"/>
      <c r="H348" s="11" t="s">
        <v>760</v>
      </c>
      <c r="I348" s="1">
        <v>0</v>
      </c>
      <c r="J348" s="1">
        <v>0</v>
      </c>
      <c r="K348" s="1">
        <v>1200</v>
      </c>
    </row>
    <row r="349" spans="1:11" s="9" customFormat="1" ht="15">
      <c r="A349" s="13"/>
      <c r="B349" s="13"/>
      <c r="C349" s="129"/>
      <c r="D349" s="107"/>
      <c r="E349" s="90"/>
      <c r="F349" s="90"/>
      <c r="G349" s="90"/>
      <c r="H349" s="11" t="s">
        <v>761</v>
      </c>
      <c r="I349" s="1">
        <v>0</v>
      </c>
      <c r="J349" s="1">
        <v>0</v>
      </c>
      <c r="K349" s="1">
        <v>0</v>
      </c>
    </row>
    <row r="350" spans="1:11" s="9" customFormat="1" ht="15">
      <c r="A350" s="13"/>
      <c r="B350" s="13"/>
      <c r="C350" s="129"/>
      <c r="D350" s="107"/>
      <c r="E350" s="90"/>
      <c r="F350" s="90"/>
      <c r="G350" s="90"/>
      <c r="H350" s="11" t="s">
        <v>762</v>
      </c>
      <c r="I350" s="1">
        <v>0</v>
      </c>
      <c r="J350" s="1">
        <v>0</v>
      </c>
      <c r="K350" s="1">
        <v>0</v>
      </c>
    </row>
    <row r="351" spans="1:11" s="9" customFormat="1" ht="15">
      <c r="A351" s="13"/>
      <c r="B351" s="13"/>
      <c r="C351" s="129"/>
      <c r="D351" s="108"/>
      <c r="E351" s="91"/>
      <c r="F351" s="91"/>
      <c r="G351" s="91"/>
      <c r="H351" s="11" t="s">
        <v>632</v>
      </c>
      <c r="I351" s="1">
        <v>0</v>
      </c>
      <c r="J351" s="1">
        <v>0</v>
      </c>
      <c r="K351" s="1">
        <v>0</v>
      </c>
    </row>
    <row r="352" spans="1:11" s="9" customFormat="1" ht="18" customHeight="1">
      <c r="A352" s="13"/>
      <c r="B352" s="13"/>
      <c r="C352" s="129" t="s">
        <v>253</v>
      </c>
      <c r="D352" s="106" t="s">
        <v>258</v>
      </c>
      <c r="E352" s="87" t="s">
        <v>127</v>
      </c>
      <c r="F352" s="87" t="s">
        <v>248</v>
      </c>
      <c r="G352" s="87" t="s">
        <v>248</v>
      </c>
      <c r="H352" s="11" t="s">
        <v>759</v>
      </c>
      <c r="I352" s="1">
        <f>I353+I354+I355+I356</f>
        <v>0</v>
      </c>
      <c r="J352" s="1">
        <f>J353+J354+J355+J356</f>
        <v>0</v>
      </c>
      <c r="K352" s="1">
        <f>K353+K354+K355+K356</f>
        <v>1200</v>
      </c>
    </row>
    <row r="353" spans="1:11" s="9" customFormat="1" ht="15">
      <c r="A353" s="13"/>
      <c r="B353" s="13"/>
      <c r="C353" s="129"/>
      <c r="D353" s="107"/>
      <c r="E353" s="90"/>
      <c r="F353" s="90"/>
      <c r="G353" s="90"/>
      <c r="H353" s="11" t="s">
        <v>760</v>
      </c>
      <c r="I353" s="1">
        <v>0</v>
      </c>
      <c r="J353" s="1">
        <v>0</v>
      </c>
      <c r="K353" s="1">
        <v>1200</v>
      </c>
    </row>
    <row r="354" spans="1:11" s="9" customFormat="1" ht="15">
      <c r="A354" s="13"/>
      <c r="B354" s="13"/>
      <c r="C354" s="129"/>
      <c r="D354" s="107"/>
      <c r="E354" s="90"/>
      <c r="F354" s="90"/>
      <c r="G354" s="90"/>
      <c r="H354" s="11" t="s">
        <v>761</v>
      </c>
      <c r="I354" s="1">
        <v>0</v>
      </c>
      <c r="J354" s="1">
        <v>0</v>
      </c>
      <c r="K354" s="1">
        <v>0</v>
      </c>
    </row>
    <row r="355" spans="1:11" s="9" customFormat="1" ht="15">
      <c r="A355" s="13"/>
      <c r="B355" s="13"/>
      <c r="C355" s="129"/>
      <c r="D355" s="107"/>
      <c r="E355" s="90"/>
      <c r="F355" s="90"/>
      <c r="G355" s="90"/>
      <c r="H355" s="11" t="s">
        <v>762</v>
      </c>
      <c r="I355" s="1">
        <v>0</v>
      </c>
      <c r="J355" s="1">
        <v>0</v>
      </c>
      <c r="K355" s="1">
        <v>0</v>
      </c>
    </row>
    <row r="356" spans="1:11" s="9" customFormat="1" ht="15">
      <c r="A356" s="13"/>
      <c r="B356" s="13"/>
      <c r="C356" s="129"/>
      <c r="D356" s="108"/>
      <c r="E356" s="91"/>
      <c r="F356" s="91"/>
      <c r="G356" s="91"/>
      <c r="H356" s="11" t="s">
        <v>632</v>
      </c>
      <c r="I356" s="1">
        <v>0</v>
      </c>
      <c r="J356" s="1">
        <v>0</v>
      </c>
      <c r="K356" s="1">
        <v>0</v>
      </c>
    </row>
    <row r="357" spans="1:11" s="9" customFormat="1" ht="18" customHeight="1">
      <c r="A357" s="13"/>
      <c r="B357" s="13"/>
      <c r="C357" s="129" t="s">
        <v>254</v>
      </c>
      <c r="D357" s="106" t="s">
        <v>993</v>
      </c>
      <c r="E357" s="87" t="s">
        <v>243</v>
      </c>
      <c r="F357" s="87" t="s">
        <v>259</v>
      </c>
      <c r="G357" s="87" t="s">
        <v>257</v>
      </c>
      <c r="H357" s="11" t="s">
        <v>759</v>
      </c>
      <c r="I357" s="1">
        <f>I358+I359+I360+I361</f>
        <v>0</v>
      </c>
      <c r="J357" s="1">
        <f>J358+J359+J360+J361</f>
        <v>0</v>
      </c>
      <c r="K357" s="1">
        <f>K358+K359+K360+K361</f>
        <v>170</v>
      </c>
    </row>
    <row r="358" spans="1:11" s="9" customFormat="1" ht="15">
      <c r="A358" s="13"/>
      <c r="B358" s="13"/>
      <c r="C358" s="129"/>
      <c r="D358" s="107"/>
      <c r="E358" s="90"/>
      <c r="F358" s="90"/>
      <c r="G358" s="90"/>
      <c r="H358" s="11" t="s">
        <v>760</v>
      </c>
      <c r="I358" s="1">
        <v>0</v>
      </c>
      <c r="J358" s="1">
        <v>0</v>
      </c>
      <c r="K358" s="1">
        <v>170</v>
      </c>
    </row>
    <row r="359" spans="1:11" s="9" customFormat="1" ht="15">
      <c r="A359" s="13"/>
      <c r="B359" s="13"/>
      <c r="C359" s="129"/>
      <c r="D359" s="107"/>
      <c r="E359" s="90"/>
      <c r="F359" s="90"/>
      <c r="G359" s="90"/>
      <c r="H359" s="11" t="s">
        <v>761</v>
      </c>
      <c r="I359" s="1">
        <v>0</v>
      </c>
      <c r="J359" s="1">
        <v>0</v>
      </c>
      <c r="K359" s="1">
        <v>0</v>
      </c>
    </row>
    <row r="360" spans="1:11" s="9" customFormat="1" ht="15">
      <c r="A360" s="13"/>
      <c r="B360" s="13"/>
      <c r="C360" s="129"/>
      <c r="D360" s="107"/>
      <c r="E360" s="90"/>
      <c r="F360" s="90"/>
      <c r="G360" s="90"/>
      <c r="H360" s="11" t="s">
        <v>762</v>
      </c>
      <c r="I360" s="1">
        <v>0</v>
      </c>
      <c r="J360" s="1">
        <v>0</v>
      </c>
      <c r="K360" s="1">
        <v>0</v>
      </c>
    </row>
    <row r="361" spans="1:11" s="9" customFormat="1" ht="15">
      <c r="A361" s="13"/>
      <c r="B361" s="13"/>
      <c r="C361" s="129"/>
      <c r="D361" s="108"/>
      <c r="E361" s="91"/>
      <c r="F361" s="91"/>
      <c r="G361" s="91"/>
      <c r="H361" s="11" t="s">
        <v>632</v>
      </c>
      <c r="I361" s="1">
        <v>0</v>
      </c>
      <c r="J361" s="1">
        <v>0</v>
      </c>
      <c r="K361" s="1">
        <v>0</v>
      </c>
    </row>
    <row r="362" spans="1:11" s="9" customFormat="1" ht="18" customHeight="1">
      <c r="A362" s="13"/>
      <c r="B362" s="13"/>
      <c r="C362" s="129" t="s">
        <v>255</v>
      </c>
      <c r="D362" s="106" t="s">
        <v>994</v>
      </c>
      <c r="E362" s="87" t="s">
        <v>42</v>
      </c>
      <c r="F362" s="87" t="s">
        <v>259</v>
      </c>
      <c r="G362" s="87" t="s">
        <v>257</v>
      </c>
      <c r="H362" s="11" t="s">
        <v>759</v>
      </c>
      <c r="I362" s="1">
        <f>I363+I364+I365+I366</f>
        <v>0</v>
      </c>
      <c r="J362" s="1">
        <f>J363+J364+J365+J366</f>
        <v>0</v>
      </c>
      <c r="K362" s="1">
        <f>K363+K364+K365+K366</f>
        <v>130</v>
      </c>
    </row>
    <row r="363" spans="1:11" s="9" customFormat="1" ht="15">
      <c r="A363" s="13"/>
      <c r="B363" s="13"/>
      <c r="C363" s="129"/>
      <c r="D363" s="107"/>
      <c r="E363" s="90"/>
      <c r="F363" s="90"/>
      <c r="G363" s="90"/>
      <c r="H363" s="11" t="s">
        <v>760</v>
      </c>
      <c r="I363" s="1">
        <v>0</v>
      </c>
      <c r="J363" s="1">
        <v>0</v>
      </c>
      <c r="K363" s="1">
        <v>130</v>
      </c>
    </row>
    <row r="364" spans="1:11" s="9" customFormat="1" ht="15">
      <c r="A364" s="13"/>
      <c r="B364" s="13"/>
      <c r="C364" s="129"/>
      <c r="D364" s="107"/>
      <c r="E364" s="90"/>
      <c r="F364" s="90"/>
      <c r="G364" s="90"/>
      <c r="H364" s="11" t="s">
        <v>761</v>
      </c>
      <c r="I364" s="1">
        <v>0</v>
      </c>
      <c r="J364" s="1">
        <v>0</v>
      </c>
      <c r="K364" s="1">
        <v>0</v>
      </c>
    </row>
    <row r="365" spans="1:11" s="9" customFormat="1" ht="15">
      <c r="A365" s="13"/>
      <c r="B365" s="13"/>
      <c r="C365" s="129"/>
      <c r="D365" s="107"/>
      <c r="E365" s="90"/>
      <c r="F365" s="90"/>
      <c r="G365" s="90"/>
      <c r="H365" s="11" t="s">
        <v>762</v>
      </c>
      <c r="I365" s="1">
        <v>0</v>
      </c>
      <c r="J365" s="1">
        <v>0</v>
      </c>
      <c r="K365" s="1">
        <v>0</v>
      </c>
    </row>
    <row r="366" spans="1:11" s="9" customFormat="1" ht="15">
      <c r="A366" s="13"/>
      <c r="B366" s="13"/>
      <c r="C366" s="129"/>
      <c r="D366" s="108"/>
      <c r="E366" s="91"/>
      <c r="F366" s="91"/>
      <c r="G366" s="91"/>
      <c r="H366" s="11" t="s">
        <v>632</v>
      </c>
      <c r="I366" s="1">
        <v>0</v>
      </c>
      <c r="J366" s="1">
        <v>0</v>
      </c>
      <c r="K366" s="1">
        <v>0</v>
      </c>
    </row>
    <row r="367" spans="1:11" s="9" customFormat="1" ht="15" customHeight="1">
      <c r="A367" s="13"/>
      <c r="B367" s="13"/>
      <c r="C367" s="103" t="s">
        <v>822</v>
      </c>
      <c r="D367" s="106" t="s">
        <v>823</v>
      </c>
      <c r="E367" s="87" t="s">
        <v>774</v>
      </c>
      <c r="F367" s="87" t="s">
        <v>326</v>
      </c>
      <c r="G367" s="87" t="s">
        <v>17</v>
      </c>
      <c r="H367" s="11" t="s">
        <v>759</v>
      </c>
      <c r="I367" s="1">
        <f>I368+I369+I370+I371</f>
        <v>11750</v>
      </c>
      <c r="J367" s="1">
        <f>J368+J369+J370+J371</f>
        <v>11750</v>
      </c>
      <c r="K367" s="1">
        <f>K368+K369+K370+K371</f>
        <v>11750</v>
      </c>
    </row>
    <row r="368" spans="1:11" s="9" customFormat="1" ht="15">
      <c r="A368" s="13"/>
      <c r="B368" s="13"/>
      <c r="C368" s="104"/>
      <c r="D368" s="107"/>
      <c r="E368" s="90"/>
      <c r="F368" s="90"/>
      <c r="G368" s="90"/>
      <c r="H368" s="11" t="s">
        <v>744</v>
      </c>
      <c r="I368" s="1">
        <f>I373+I378+I383+I388+I393+I398+I403+I408+I413+I418+I423+I428+I433+I438+I443+I448+I453</f>
        <v>11750</v>
      </c>
      <c r="J368" s="1">
        <f>J373+J378+J383+J388+J393+J398+J403+J408+J413+J418+J423+J428+J433+J438+J443+J448+J453</f>
        <v>11750</v>
      </c>
      <c r="K368" s="1">
        <f>K457+K462+K467+K472+K477+K482</f>
        <v>11750</v>
      </c>
    </row>
    <row r="369" spans="1:11" s="9" customFormat="1" ht="15">
      <c r="A369" s="13"/>
      <c r="B369" s="13"/>
      <c r="C369" s="104"/>
      <c r="D369" s="107"/>
      <c r="E369" s="90"/>
      <c r="F369" s="90"/>
      <c r="G369" s="90"/>
      <c r="H369" s="11" t="s">
        <v>761</v>
      </c>
      <c r="I369" s="1">
        <f aca="true" t="shared" si="11" ref="I369:K371">I374+I379+I384+I389+I394+I399+I404+I409+I414+I419+I424+I429+I434+I439+I444+I449</f>
        <v>0</v>
      </c>
      <c r="J369" s="1">
        <f t="shared" si="11"/>
        <v>0</v>
      </c>
      <c r="K369" s="1">
        <f t="shared" si="11"/>
        <v>0</v>
      </c>
    </row>
    <row r="370" spans="1:11" s="9" customFormat="1" ht="15">
      <c r="A370" s="13"/>
      <c r="B370" s="13"/>
      <c r="C370" s="104"/>
      <c r="D370" s="107"/>
      <c r="E370" s="90"/>
      <c r="F370" s="90"/>
      <c r="G370" s="90"/>
      <c r="H370" s="11" t="s">
        <v>762</v>
      </c>
      <c r="I370" s="1">
        <f t="shared" si="11"/>
        <v>0</v>
      </c>
      <c r="J370" s="1">
        <f t="shared" si="11"/>
        <v>0</v>
      </c>
      <c r="K370" s="1">
        <f t="shared" si="11"/>
        <v>0</v>
      </c>
    </row>
    <row r="371" spans="1:11" s="9" customFormat="1" ht="15">
      <c r="A371" s="13"/>
      <c r="B371" s="13"/>
      <c r="C371" s="105"/>
      <c r="D371" s="108"/>
      <c r="E371" s="91"/>
      <c r="F371" s="91"/>
      <c r="G371" s="91"/>
      <c r="H371" s="11" t="s">
        <v>632</v>
      </c>
      <c r="I371" s="1">
        <f t="shared" si="11"/>
        <v>0</v>
      </c>
      <c r="J371" s="1">
        <f t="shared" si="11"/>
        <v>0</v>
      </c>
      <c r="K371" s="1">
        <f t="shared" si="11"/>
        <v>0</v>
      </c>
    </row>
    <row r="372" spans="1:11" s="9" customFormat="1" ht="15" customHeight="1">
      <c r="A372" s="13"/>
      <c r="B372" s="13"/>
      <c r="C372" s="103" t="s">
        <v>824</v>
      </c>
      <c r="D372" s="106" t="s">
        <v>260</v>
      </c>
      <c r="E372" s="87" t="s">
        <v>825</v>
      </c>
      <c r="F372" s="87" t="s">
        <v>604</v>
      </c>
      <c r="G372" s="87" t="s">
        <v>604</v>
      </c>
      <c r="H372" s="11" t="s">
        <v>759</v>
      </c>
      <c r="I372" s="17">
        <f>I373</f>
        <v>700</v>
      </c>
      <c r="J372" s="17">
        <f>J373+J374+J375+J376</f>
        <v>0</v>
      </c>
      <c r="K372" s="17">
        <f>K373+K374+K375+K376</f>
        <v>0</v>
      </c>
    </row>
    <row r="373" spans="1:11" s="9" customFormat="1" ht="15">
      <c r="A373" s="13"/>
      <c r="B373" s="13"/>
      <c r="C373" s="104"/>
      <c r="D373" s="107"/>
      <c r="E373" s="90"/>
      <c r="F373" s="90"/>
      <c r="G373" s="90"/>
      <c r="H373" s="11" t="s">
        <v>760</v>
      </c>
      <c r="I373" s="1">
        <v>700</v>
      </c>
      <c r="J373" s="1">
        <f>-K259</f>
        <v>0</v>
      </c>
      <c r="K373" s="1">
        <v>0</v>
      </c>
    </row>
    <row r="374" spans="1:11" s="9" customFormat="1" ht="15">
      <c r="A374" s="13"/>
      <c r="B374" s="13"/>
      <c r="C374" s="104"/>
      <c r="D374" s="107"/>
      <c r="E374" s="90"/>
      <c r="F374" s="90"/>
      <c r="G374" s="90"/>
      <c r="H374" s="11" t="s">
        <v>761</v>
      </c>
      <c r="I374" s="1">
        <v>0</v>
      </c>
      <c r="J374" s="1">
        <v>0</v>
      </c>
      <c r="K374" s="1">
        <v>0</v>
      </c>
    </row>
    <row r="375" spans="1:11" s="9" customFormat="1" ht="15">
      <c r="A375" s="13"/>
      <c r="B375" s="13"/>
      <c r="C375" s="104"/>
      <c r="D375" s="107"/>
      <c r="E375" s="90"/>
      <c r="F375" s="90"/>
      <c r="G375" s="90"/>
      <c r="H375" s="11" t="s">
        <v>762</v>
      </c>
      <c r="I375" s="1">
        <v>0</v>
      </c>
      <c r="J375" s="1">
        <v>0</v>
      </c>
      <c r="K375" s="1">
        <v>0</v>
      </c>
    </row>
    <row r="376" spans="1:11" s="9" customFormat="1" ht="15">
      <c r="A376" s="13"/>
      <c r="B376" s="13"/>
      <c r="C376" s="105"/>
      <c r="D376" s="108"/>
      <c r="E376" s="91"/>
      <c r="F376" s="91"/>
      <c r="G376" s="91"/>
      <c r="H376" s="11" t="s">
        <v>632</v>
      </c>
      <c r="I376" s="1">
        <v>0</v>
      </c>
      <c r="J376" s="1">
        <v>0</v>
      </c>
      <c r="K376" s="1">
        <v>0</v>
      </c>
    </row>
    <row r="377" spans="1:11" s="9" customFormat="1" ht="15.75" customHeight="1">
      <c r="A377" s="13"/>
      <c r="B377" s="13"/>
      <c r="C377" s="103" t="s">
        <v>826</v>
      </c>
      <c r="D377" s="106" t="s">
        <v>43</v>
      </c>
      <c r="E377" s="87" t="s">
        <v>825</v>
      </c>
      <c r="F377" s="87" t="s">
        <v>883</v>
      </c>
      <c r="G377" s="87" t="s">
        <v>883</v>
      </c>
      <c r="H377" s="11" t="s">
        <v>759</v>
      </c>
      <c r="I377" s="17">
        <f>I378</f>
        <v>300</v>
      </c>
      <c r="J377" s="17">
        <f>J378+J379+J380+J381</f>
        <v>0</v>
      </c>
      <c r="K377" s="17">
        <f>K378+K379+K380+K381</f>
        <v>0</v>
      </c>
    </row>
    <row r="378" spans="1:11" s="9" customFormat="1" ht="13.5" customHeight="1">
      <c r="A378" s="13"/>
      <c r="B378" s="13"/>
      <c r="C378" s="104"/>
      <c r="D378" s="107"/>
      <c r="E378" s="90"/>
      <c r="F378" s="90"/>
      <c r="G378" s="90"/>
      <c r="H378" s="11" t="s">
        <v>760</v>
      </c>
      <c r="I378" s="1">
        <v>300</v>
      </c>
      <c r="J378" s="1">
        <v>0</v>
      </c>
      <c r="K378" s="1">
        <v>0</v>
      </c>
    </row>
    <row r="379" spans="1:11" s="9" customFormat="1" ht="15">
      <c r="A379" s="13"/>
      <c r="B379" s="13"/>
      <c r="C379" s="104"/>
      <c r="D379" s="107"/>
      <c r="E379" s="90"/>
      <c r="F379" s="90"/>
      <c r="G379" s="90"/>
      <c r="H379" s="11" t="s">
        <v>761</v>
      </c>
      <c r="I379" s="1">
        <v>0</v>
      </c>
      <c r="J379" s="1">
        <v>0</v>
      </c>
      <c r="K379" s="1">
        <v>0</v>
      </c>
    </row>
    <row r="380" spans="1:11" s="9" customFormat="1" ht="15">
      <c r="A380" s="13"/>
      <c r="B380" s="13"/>
      <c r="C380" s="104"/>
      <c r="D380" s="107"/>
      <c r="E380" s="90"/>
      <c r="F380" s="90"/>
      <c r="G380" s="90"/>
      <c r="H380" s="11" t="s">
        <v>762</v>
      </c>
      <c r="I380" s="1">
        <v>0</v>
      </c>
      <c r="J380" s="1">
        <v>0</v>
      </c>
      <c r="K380" s="1">
        <v>0</v>
      </c>
    </row>
    <row r="381" spans="1:11" s="9" customFormat="1" ht="14.25" customHeight="1">
      <c r="A381" s="13"/>
      <c r="B381" s="13"/>
      <c r="C381" s="105"/>
      <c r="D381" s="108"/>
      <c r="E381" s="91"/>
      <c r="F381" s="91"/>
      <c r="G381" s="91"/>
      <c r="H381" s="11" t="s">
        <v>632</v>
      </c>
      <c r="I381" s="1">
        <v>0</v>
      </c>
      <c r="J381" s="1">
        <v>0</v>
      </c>
      <c r="K381" s="1">
        <v>0</v>
      </c>
    </row>
    <row r="382" spans="1:11" s="9" customFormat="1" ht="25.5" customHeight="1">
      <c r="A382" s="13"/>
      <c r="B382" s="13"/>
      <c r="C382" s="103" t="s">
        <v>827</v>
      </c>
      <c r="D382" s="106" t="s">
        <v>995</v>
      </c>
      <c r="E382" s="87" t="s">
        <v>825</v>
      </c>
      <c r="F382" s="87" t="s">
        <v>605</v>
      </c>
      <c r="G382" s="87" t="s">
        <v>605</v>
      </c>
      <c r="H382" s="11" t="s">
        <v>759</v>
      </c>
      <c r="I382" s="17">
        <f>I383</f>
        <v>3000</v>
      </c>
      <c r="J382" s="17">
        <f>J383+J384+J385+J386</f>
        <v>0</v>
      </c>
      <c r="K382" s="17">
        <f>K383+K384+K385+K386</f>
        <v>0</v>
      </c>
    </row>
    <row r="383" spans="1:11" s="9" customFormat="1" ht="15" customHeight="1">
      <c r="A383" s="13"/>
      <c r="B383" s="13"/>
      <c r="C383" s="104"/>
      <c r="D383" s="107"/>
      <c r="E383" s="90"/>
      <c r="F383" s="90"/>
      <c r="G383" s="90"/>
      <c r="H383" s="11" t="s">
        <v>760</v>
      </c>
      <c r="I383" s="1">
        <v>3000</v>
      </c>
      <c r="J383" s="1">
        <v>0</v>
      </c>
      <c r="K383" s="1">
        <v>0</v>
      </c>
    </row>
    <row r="384" spans="1:11" s="9" customFormat="1" ht="15">
      <c r="A384" s="13"/>
      <c r="B384" s="13"/>
      <c r="C384" s="104"/>
      <c r="D384" s="107"/>
      <c r="E384" s="90"/>
      <c r="F384" s="90"/>
      <c r="G384" s="90"/>
      <c r="H384" s="11" t="s">
        <v>761</v>
      </c>
      <c r="I384" s="1">
        <v>0</v>
      </c>
      <c r="J384" s="1">
        <v>0</v>
      </c>
      <c r="K384" s="1">
        <v>0</v>
      </c>
    </row>
    <row r="385" spans="1:11" s="9" customFormat="1" ht="15">
      <c r="A385" s="13"/>
      <c r="B385" s="13"/>
      <c r="C385" s="104"/>
      <c r="D385" s="107"/>
      <c r="E385" s="90"/>
      <c r="F385" s="90"/>
      <c r="G385" s="90"/>
      <c r="H385" s="11" t="s">
        <v>762</v>
      </c>
      <c r="I385" s="1">
        <v>0</v>
      </c>
      <c r="J385" s="1">
        <v>0</v>
      </c>
      <c r="K385" s="1">
        <v>0</v>
      </c>
    </row>
    <row r="386" spans="1:11" s="9" customFormat="1" ht="15">
      <c r="A386" s="13"/>
      <c r="B386" s="13"/>
      <c r="C386" s="105"/>
      <c r="D386" s="108"/>
      <c r="E386" s="91"/>
      <c r="F386" s="91"/>
      <c r="G386" s="91"/>
      <c r="H386" s="11" t="s">
        <v>632</v>
      </c>
      <c r="I386" s="1">
        <v>0</v>
      </c>
      <c r="J386" s="1">
        <v>0</v>
      </c>
      <c r="K386" s="1">
        <v>0</v>
      </c>
    </row>
    <row r="387" spans="1:11" s="18" customFormat="1" ht="15" customHeight="1">
      <c r="A387" s="19"/>
      <c r="B387" s="19"/>
      <c r="C387" s="103" t="s">
        <v>829</v>
      </c>
      <c r="D387" s="106" t="s">
        <v>44</v>
      </c>
      <c r="E387" s="87" t="s">
        <v>886</v>
      </c>
      <c r="F387" s="87" t="s">
        <v>820</v>
      </c>
      <c r="G387" s="87" t="s">
        <v>605</v>
      </c>
      <c r="H387" s="11" t="s">
        <v>759</v>
      </c>
      <c r="I387" s="17">
        <f>I388</f>
        <v>2000</v>
      </c>
      <c r="J387" s="17">
        <f>J388</f>
        <v>0</v>
      </c>
      <c r="K387" s="1">
        <f>K388+K389+K390+K391</f>
        <v>0</v>
      </c>
    </row>
    <row r="388" spans="1:11" s="18" customFormat="1" ht="15" customHeight="1">
      <c r="A388" s="19"/>
      <c r="B388" s="19"/>
      <c r="C388" s="104"/>
      <c r="D388" s="107"/>
      <c r="E388" s="90"/>
      <c r="F388" s="90"/>
      <c r="G388" s="90"/>
      <c r="H388" s="11" t="s">
        <v>760</v>
      </c>
      <c r="I388" s="1">
        <v>2000</v>
      </c>
      <c r="J388" s="1">
        <v>0</v>
      </c>
      <c r="K388" s="1">
        <v>0</v>
      </c>
    </row>
    <row r="389" spans="1:11" s="18" customFormat="1" ht="15">
      <c r="A389" s="19"/>
      <c r="B389" s="19"/>
      <c r="C389" s="104"/>
      <c r="D389" s="107"/>
      <c r="E389" s="90"/>
      <c r="F389" s="90"/>
      <c r="G389" s="90"/>
      <c r="H389" s="11" t="s">
        <v>761</v>
      </c>
      <c r="I389" s="1">
        <v>0</v>
      </c>
      <c r="J389" s="1">
        <v>0</v>
      </c>
      <c r="K389" s="1">
        <v>0</v>
      </c>
    </row>
    <row r="390" spans="1:11" s="18" customFormat="1" ht="15">
      <c r="A390" s="19"/>
      <c r="B390" s="19"/>
      <c r="C390" s="104"/>
      <c r="D390" s="107"/>
      <c r="E390" s="90"/>
      <c r="F390" s="90"/>
      <c r="G390" s="90"/>
      <c r="H390" s="11" t="s">
        <v>762</v>
      </c>
      <c r="I390" s="1">
        <v>0</v>
      </c>
      <c r="J390" s="1">
        <v>0</v>
      </c>
      <c r="K390" s="1">
        <v>0</v>
      </c>
    </row>
    <row r="391" spans="1:11" s="18" customFormat="1" ht="14.25" customHeight="1">
      <c r="A391" s="19"/>
      <c r="B391" s="19"/>
      <c r="C391" s="105"/>
      <c r="D391" s="108"/>
      <c r="E391" s="91"/>
      <c r="F391" s="91"/>
      <c r="G391" s="91"/>
      <c r="H391" s="11" t="s">
        <v>632</v>
      </c>
      <c r="I391" s="1">
        <v>0</v>
      </c>
      <c r="J391" s="1">
        <v>0</v>
      </c>
      <c r="K391" s="1">
        <v>0</v>
      </c>
    </row>
    <row r="392" spans="1:11" s="18" customFormat="1" ht="15" customHeight="1">
      <c r="A392" s="19"/>
      <c r="B392" s="19"/>
      <c r="C392" s="103" t="s">
        <v>830</v>
      </c>
      <c r="D392" s="106" t="s">
        <v>128</v>
      </c>
      <c r="E392" s="87" t="s">
        <v>45</v>
      </c>
      <c r="F392" s="87" t="s">
        <v>604</v>
      </c>
      <c r="G392" s="87" t="s">
        <v>604</v>
      </c>
      <c r="H392" s="11" t="s">
        <v>759</v>
      </c>
      <c r="I392" s="17">
        <f>I393</f>
        <v>400</v>
      </c>
      <c r="J392" s="17">
        <f>J393</f>
        <v>0</v>
      </c>
      <c r="K392" s="1">
        <v>0</v>
      </c>
    </row>
    <row r="393" spans="1:11" s="18" customFormat="1" ht="15" customHeight="1">
      <c r="A393" s="19"/>
      <c r="B393" s="19"/>
      <c r="C393" s="104"/>
      <c r="D393" s="107"/>
      <c r="E393" s="90"/>
      <c r="F393" s="90"/>
      <c r="G393" s="90"/>
      <c r="H393" s="11" t="s">
        <v>760</v>
      </c>
      <c r="I393" s="1">
        <v>400</v>
      </c>
      <c r="J393" s="1">
        <v>0</v>
      </c>
      <c r="K393" s="1">
        <v>0</v>
      </c>
    </row>
    <row r="394" spans="1:11" s="18" customFormat="1" ht="15" customHeight="1">
      <c r="A394" s="19"/>
      <c r="B394" s="19"/>
      <c r="C394" s="104"/>
      <c r="D394" s="107"/>
      <c r="E394" s="90"/>
      <c r="F394" s="90"/>
      <c r="G394" s="90"/>
      <c r="H394" s="11" t="s">
        <v>761</v>
      </c>
      <c r="I394" s="1">
        <v>0</v>
      </c>
      <c r="J394" s="1"/>
      <c r="K394" s="1">
        <v>0</v>
      </c>
    </row>
    <row r="395" spans="1:11" s="18" customFormat="1" ht="15" customHeight="1">
      <c r="A395" s="19"/>
      <c r="B395" s="19"/>
      <c r="C395" s="104"/>
      <c r="D395" s="107"/>
      <c r="E395" s="90"/>
      <c r="F395" s="90"/>
      <c r="G395" s="90"/>
      <c r="H395" s="11" t="s">
        <v>762</v>
      </c>
      <c r="I395" s="1">
        <v>0</v>
      </c>
      <c r="J395" s="1"/>
      <c r="K395" s="1">
        <v>0</v>
      </c>
    </row>
    <row r="396" spans="1:11" s="18" customFormat="1" ht="15" customHeight="1">
      <c r="A396" s="19"/>
      <c r="B396" s="19"/>
      <c r="C396" s="104"/>
      <c r="D396" s="108"/>
      <c r="E396" s="91"/>
      <c r="F396" s="91"/>
      <c r="G396" s="91"/>
      <c r="H396" s="11" t="s">
        <v>632</v>
      </c>
      <c r="I396" s="1">
        <v>0</v>
      </c>
      <c r="J396" s="1"/>
      <c r="K396" s="1">
        <v>0</v>
      </c>
    </row>
    <row r="397" spans="1:11" s="18" customFormat="1" ht="15" customHeight="1">
      <c r="A397" s="19"/>
      <c r="B397" s="19"/>
      <c r="C397" s="129" t="s">
        <v>537</v>
      </c>
      <c r="D397" s="106" t="s">
        <v>996</v>
      </c>
      <c r="E397" s="87" t="s">
        <v>828</v>
      </c>
      <c r="F397" s="87" t="s">
        <v>261</v>
      </c>
      <c r="G397" s="87" t="s">
        <v>888</v>
      </c>
      <c r="H397" s="11" t="s">
        <v>759</v>
      </c>
      <c r="I397" s="1">
        <f>I398+I399+I400+I401</f>
        <v>2200</v>
      </c>
      <c r="J397" s="17">
        <f>J398</f>
        <v>0</v>
      </c>
      <c r="K397" s="1">
        <v>0</v>
      </c>
    </row>
    <row r="398" spans="1:11" s="18" customFormat="1" ht="15" customHeight="1">
      <c r="A398" s="19"/>
      <c r="B398" s="19"/>
      <c r="C398" s="129"/>
      <c r="D398" s="107"/>
      <c r="E398" s="90"/>
      <c r="F398" s="90"/>
      <c r="G398" s="90"/>
      <c r="H398" s="11" t="s">
        <v>760</v>
      </c>
      <c r="I398" s="1">
        <v>2200</v>
      </c>
      <c r="J398" s="1">
        <v>0</v>
      </c>
      <c r="K398" s="1">
        <v>0</v>
      </c>
    </row>
    <row r="399" spans="1:11" s="18" customFormat="1" ht="15" customHeight="1">
      <c r="A399" s="19"/>
      <c r="B399" s="19"/>
      <c r="C399" s="129"/>
      <c r="D399" s="107"/>
      <c r="E399" s="90"/>
      <c r="F399" s="90"/>
      <c r="G399" s="90"/>
      <c r="H399" s="11" t="s">
        <v>761</v>
      </c>
      <c r="I399" s="1">
        <v>0</v>
      </c>
      <c r="J399" s="1"/>
      <c r="K399" s="1">
        <v>0</v>
      </c>
    </row>
    <row r="400" spans="1:11" s="18" customFormat="1" ht="15" customHeight="1">
      <c r="A400" s="19"/>
      <c r="B400" s="19"/>
      <c r="C400" s="129"/>
      <c r="D400" s="107"/>
      <c r="E400" s="90"/>
      <c r="F400" s="90"/>
      <c r="G400" s="90"/>
      <c r="H400" s="11" t="s">
        <v>762</v>
      </c>
      <c r="I400" s="1">
        <v>0</v>
      </c>
      <c r="J400" s="1"/>
      <c r="K400" s="1">
        <v>0</v>
      </c>
    </row>
    <row r="401" spans="1:11" s="18" customFormat="1" ht="15" customHeight="1">
      <c r="A401" s="19"/>
      <c r="B401" s="19"/>
      <c r="C401" s="129"/>
      <c r="D401" s="108"/>
      <c r="E401" s="91"/>
      <c r="F401" s="91"/>
      <c r="G401" s="91"/>
      <c r="H401" s="11" t="s">
        <v>632</v>
      </c>
      <c r="I401" s="1">
        <v>0</v>
      </c>
      <c r="J401" s="1"/>
      <c r="K401" s="1">
        <v>0</v>
      </c>
    </row>
    <row r="402" spans="1:11" s="18" customFormat="1" ht="15" customHeight="1">
      <c r="A402" s="19"/>
      <c r="B402" s="19"/>
      <c r="C402" s="103" t="s">
        <v>892</v>
      </c>
      <c r="D402" s="106" t="s">
        <v>46</v>
      </c>
      <c r="E402" s="87" t="s">
        <v>828</v>
      </c>
      <c r="F402" s="87" t="s">
        <v>262</v>
      </c>
      <c r="G402" s="87" t="s">
        <v>888</v>
      </c>
      <c r="H402" s="11" t="s">
        <v>759</v>
      </c>
      <c r="I402" s="1">
        <f>I403+I404+I405+I406</f>
        <v>500</v>
      </c>
      <c r="J402" s="17">
        <f>J403</f>
        <v>0</v>
      </c>
      <c r="K402" s="1">
        <v>0</v>
      </c>
    </row>
    <row r="403" spans="1:11" s="18" customFormat="1" ht="17.25" customHeight="1">
      <c r="A403" s="19"/>
      <c r="B403" s="19"/>
      <c r="C403" s="104"/>
      <c r="D403" s="107"/>
      <c r="E403" s="90"/>
      <c r="F403" s="90"/>
      <c r="G403" s="90"/>
      <c r="H403" s="11" t="s">
        <v>760</v>
      </c>
      <c r="I403" s="1">
        <v>500</v>
      </c>
      <c r="J403" s="1">
        <v>0</v>
      </c>
      <c r="K403" s="1">
        <v>0</v>
      </c>
    </row>
    <row r="404" spans="1:11" s="18" customFormat="1" ht="15" customHeight="1">
      <c r="A404" s="19"/>
      <c r="B404" s="19"/>
      <c r="C404" s="104"/>
      <c r="D404" s="107"/>
      <c r="E404" s="90"/>
      <c r="F404" s="90"/>
      <c r="G404" s="90"/>
      <c r="H404" s="11" t="s">
        <v>761</v>
      </c>
      <c r="I404" s="1">
        <v>0</v>
      </c>
      <c r="J404" s="1">
        <v>0</v>
      </c>
      <c r="K404" s="1">
        <v>0</v>
      </c>
    </row>
    <row r="405" spans="1:11" s="18" customFormat="1" ht="15" customHeight="1">
      <c r="A405" s="19"/>
      <c r="B405" s="19"/>
      <c r="C405" s="104"/>
      <c r="D405" s="107"/>
      <c r="E405" s="90"/>
      <c r="F405" s="90"/>
      <c r="G405" s="90"/>
      <c r="H405" s="11" t="s">
        <v>762</v>
      </c>
      <c r="I405" s="1">
        <v>0</v>
      </c>
      <c r="J405" s="1">
        <v>0</v>
      </c>
      <c r="K405" s="1">
        <v>0</v>
      </c>
    </row>
    <row r="406" spans="1:11" s="18" customFormat="1" ht="16.5" customHeight="1">
      <c r="A406" s="19"/>
      <c r="B406" s="19"/>
      <c r="C406" s="105"/>
      <c r="D406" s="108"/>
      <c r="E406" s="91"/>
      <c r="F406" s="91"/>
      <c r="G406" s="91"/>
      <c r="H406" s="11" t="s">
        <v>632</v>
      </c>
      <c r="I406" s="1">
        <v>0</v>
      </c>
      <c r="J406" s="1">
        <v>0</v>
      </c>
      <c r="K406" s="1">
        <v>0</v>
      </c>
    </row>
    <row r="407" spans="1:11" s="18" customFormat="1" ht="16.5" customHeight="1">
      <c r="A407" s="19"/>
      <c r="B407" s="19"/>
      <c r="C407" s="129" t="s">
        <v>530</v>
      </c>
      <c r="D407" s="106" t="s">
        <v>997</v>
      </c>
      <c r="E407" s="87" t="s">
        <v>47</v>
      </c>
      <c r="F407" s="87" t="s">
        <v>1023</v>
      </c>
      <c r="G407" s="87" t="s">
        <v>887</v>
      </c>
      <c r="H407" s="11" t="s">
        <v>759</v>
      </c>
      <c r="I407" s="1">
        <f>I408+I409+I410+I411</f>
        <v>400</v>
      </c>
      <c r="J407" s="17">
        <f>J408</f>
        <v>0</v>
      </c>
      <c r="K407" s="1">
        <v>0</v>
      </c>
    </row>
    <row r="408" spans="1:11" s="18" customFormat="1" ht="16.5" customHeight="1">
      <c r="A408" s="19"/>
      <c r="B408" s="19"/>
      <c r="C408" s="129"/>
      <c r="D408" s="107"/>
      <c r="E408" s="90"/>
      <c r="F408" s="90"/>
      <c r="G408" s="90"/>
      <c r="H408" s="11" t="s">
        <v>760</v>
      </c>
      <c r="I408" s="1">
        <v>400</v>
      </c>
      <c r="J408" s="1">
        <v>0</v>
      </c>
      <c r="K408" s="1">
        <v>0</v>
      </c>
    </row>
    <row r="409" spans="1:11" s="18" customFormat="1" ht="16.5" customHeight="1">
      <c r="A409" s="19"/>
      <c r="B409" s="19"/>
      <c r="C409" s="129"/>
      <c r="D409" s="107"/>
      <c r="E409" s="90"/>
      <c r="F409" s="90"/>
      <c r="G409" s="90"/>
      <c r="H409" s="11" t="s">
        <v>761</v>
      </c>
      <c r="I409" s="1">
        <v>0</v>
      </c>
      <c r="J409" s="1"/>
      <c r="K409" s="1">
        <v>0</v>
      </c>
    </row>
    <row r="410" spans="1:11" s="18" customFormat="1" ht="16.5" customHeight="1">
      <c r="A410" s="19"/>
      <c r="B410" s="19"/>
      <c r="C410" s="129"/>
      <c r="D410" s="107"/>
      <c r="E410" s="90"/>
      <c r="F410" s="90"/>
      <c r="G410" s="90"/>
      <c r="H410" s="11" t="s">
        <v>762</v>
      </c>
      <c r="I410" s="1">
        <v>0</v>
      </c>
      <c r="J410" s="1"/>
      <c r="K410" s="1">
        <v>0</v>
      </c>
    </row>
    <row r="411" spans="1:11" s="18" customFormat="1" ht="16.5" customHeight="1">
      <c r="A411" s="19"/>
      <c r="B411" s="19"/>
      <c r="C411" s="129"/>
      <c r="D411" s="108"/>
      <c r="E411" s="91"/>
      <c r="F411" s="91"/>
      <c r="G411" s="91"/>
      <c r="H411" s="11" t="s">
        <v>632</v>
      </c>
      <c r="I411" s="1">
        <v>0</v>
      </c>
      <c r="J411" s="1"/>
      <c r="K411" s="1">
        <v>0</v>
      </c>
    </row>
    <row r="412" spans="1:11" s="18" customFormat="1" ht="16.5" customHeight="1">
      <c r="A412" s="19"/>
      <c r="B412" s="19"/>
      <c r="C412" s="129" t="s">
        <v>792</v>
      </c>
      <c r="D412" s="106" t="s">
        <v>916</v>
      </c>
      <c r="E412" s="87" t="s">
        <v>47</v>
      </c>
      <c r="F412" s="87" t="s">
        <v>263</v>
      </c>
      <c r="G412" s="87" t="s">
        <v>264</v>
      </c>
      <c r="H412" s="11" t="s">
        <v>759</v>
      </c>
      <c r="I412" s="1">
        <f>I413+I414+I415+I416</f>
        <v>290</v>
      </c>
      <c r="J412" s="17">
        <f>J413</f>
        <v>0</v>
      </c>
      <c r="K412" s="1">
        <v>0</v>
      </c>
    </row>
    <row r="413" spans="1:11" s="18" customFormat="1" ht="16.5" customHeight="1">
      <c r="A413" s="19"/>
      <c r="B413" s="19"/>
      <c r="C413" s="129"/>
      <c r="D413" s="107"/>
      <c r="E413" s="90"/>
      <c r="F413" s="90"/>
      <c r="G413" s="90"/>
      <c r="H413" s="11" t="s">
        <v>760</v>
      </c>
      <c r="I413" s="1">
        <v>290</v>
      </c>
      <c r="J413" s="1">
        <v>0</v>
      </c>
      <c r="K413" s="1">
        <v>0</v>
      </c>
    </row>
    <row r="414" spans="1:11" s="18" customFormat="1" ht="16.5" customHeight="1">
      <c r="A414" s="19"/>
      <c r="B414" s="19"/>
      <c r="C414" s="129"/>
      <c r="D414" s="107"/>
      <c r="E414" s="90"/>
      <c r="F414" s="90"/>
      <c r="G414" s="90"/>
      <c r="H414" s="11" t="s">
        <v>761</v>
      </c>
      <c r="I414" s="1">
        <v>0</v>
      </c>
      <c r="J414" s="1"/>
      <c r="K414" s="1">
        <v>0</v>
      </c>
    </row>
    <row r="415" spans="1:11" s="18" customFormat="1" ht="16.5" customHeight="1">
      <c r="A415" s="19"/>
      <c r="B415" s="19"/>
      <c r="C415" s="129"/>
      <c r="D415" s="107"/>
      <c r="E415" s="90"/>
      <c r="F415" s="90"/>
      <c r="G415" s="90"/>
      <c r="H415" s="11" t="s">
        <v>762</v>
      </c>
      <c r="I415" s="1">
        <v>0</v>
      </c>
      <c r="J415" s="1"/>
      <c r="K415" s="1">
        <v>0</v>
      </c>
    </row>
    <row r="416" spans="1:11" s="18" customFormat="1" ht="16.5" customHeight="1">
      <c r="A416" s="19"/>
      <c r="B416" s="19"/>
      <c r="C416" s="129"/>
      <c r="D416" s="108"/>
      <c r="E416" s="91"/>
      <c r="F416" s="91"/>
      <c r="G416" s="91"/>
      <c r="H416" s="11" t="s">
        <v>632</v>
      </c>
      <c r="I416" s="1">
        <v>0</v>
      </c>
      <c r="J416" s="1"/>
      <c r="K416" s="1">
        <v>0</v>
      </c>
    </row>
    <row r="417" spans="1:11" s="18" customFormat="1" ht="16.5" customHeight="1">
      <c r="A417" s="19"/>
      <c r="B417" s="19"/>
      <c r="C417" s="129" t="s">
        <v>793</v>
      </c>
      <c r="D417" s="106" t="s">
        <v>998</v>
      </c>
      <c r="E417" s="87" t="s">
        <v>48</v>
      </c>
      <c r="F417" s="87" t="s">
        <v>263</v>
      </c>
      <c r="G417" s="87" t="s">
        <v>263</v>
      </c>
      <c r="H417" s="11" t="s">
        <v>759</v>
      </c>
      <c r="I417" s="1">
        <f>I418+I419+I420+I421</f>
        <v>1960</v>
      </c>
      <c r="J417" s="17">
        <f>J418</f>
        <v>0</v>
      </c>
      <c r="K417" s="1">
        <v>0</v>
      </c>
    </row>
    <row r="418" spans="1:11" s="18" customFormat="1" ht="16.5" customHeight="1">
      <c r="A418" s="19"/>
      <c r="B418" s="19"/>
      <c r="C418" s="129"/>
      <c r="D418" s="107"/>
      <c r="E418" s="90"/>
      <c r="F418" s="90"/>
      <c r="G418" s="90"/>
      <c r="H418" s="11" t="s">
        <v>760</v>
      </c>
      <c r="I418" s="1">
        <v>1960</v>
      </c>
      <c r="J418" s="1"/>
      <c r="K418" s="1">
        <v>0</v>
      </c>
    </row>
    <row r="419" spans="1:11" s="18" customFormat="1" ht="16.5" customHeight="1">
      <c r="A419" s="19"/>
      <c r="B419" s="19"/>
      <c r="C419" s="129"/>
      <c r="D419" s="107"/>
      <c r="E419" s="90"/>
      <c r="F419" s="90"/>
      <c r="G419" s="90"/>
      <c r="H419" s="11" t="s">
        <v>761</v>
      </c>
      <c r="I419" s="1">
        <v>0</v>
      </c>
      <c r="J419" s="1"/>
      <c r="K419" s="1">
        <v>0</v>
      </c>
    </row>
    <row r="420" spans="1:11" s="18" customFormat="1" ht="16.5" customHeight="1">
      <c r="A420" s="19"/>
      <c r="B420" s="19"/>
      <c r="C420" s="129"/>
      <c r="D420" s="107"/>
      <c r="E420" s="90"/>
      <c r="F420" s="90"/>
      <c r="G420" s="90"/>
      <c r="H420" s="11" t="s">
        <v>762</v>
      </c>
      <c r="I420" s="1">
        <v>0</v>
      </c>
      <c r="J420" s="1"/>
      <c r="K420" s="1">
        <v>0</v>
      </c>
    </row>
    <row r="421" spans="1:11" s="18" customFormat="1" ht="16.5" customHeight="1">
      <c r="A421" s="19"/>
      <c r="B421" s="19"/>
      <c r="C421" s="129"/>
      <c r="D421" s="108"/>
      <c r="E421" s="91"/>
      <c r="F421" s="91"/>
      <c r="G421" s="91"/>
      <c r="H421" s="11" t="s">
        <v>632</v>
      </c>
      <c r="I421" s="1">
        <v>0</v>
      </c>
      <c r="J421" s="1"/>
      <c r="K421" s="1">
        <v>0</v>
      </c>
    </row>
    <row r="422" spans="1:11" s="18" customFormat="1" ht="16.5" customHeight="1">
      <c r="A422" s="19"/>
      <c r="B422" s="19"/>
      <c r="C422" s="104" t="s">
        <v>538</v>
      </c>
      <c r="D422" s="106" t="s">
        <v>265</v>
      </c>
      <c r="E422" s="87" t="s">
        <v>86</v>
      </c>
      <c r="F422" s="87" t="s">
        <v>889</v>
      </c>
      <c r="G422" s="87" t="s">
        <v>889</v>
      </c>
      <c r="H422" s="11" t="s">
        <v>759</v>
      </c>
      <c r="I422" s="1">
        <v>0</v>
      </c>
      <c r="J422" s="17">
        <f>J423</f>
        <v>700</v>
      </c>
      <c r="K422" s="1">
        <v>0</v>
      </c>
    </row>
    <row r="423" spans="1:11" s="18" customFormat="1" ht="16.5" customHeight="1">
      <c r="A423" s="19"/>
      <c r="B423" s="19"/>
      <c r="C423" s="104"/>
      <c r="D423" s="107"/>
      <c r="E423" s="90"/>
      <c r="F423" s="90"/>
      <c r="G423" s="90"/>
      <c r="H423" s="11" t="s">
        <v>760</v>
      </c>
      <c r="I423" s="1">
        <v>0</v>
      </c>
      <c r="J423" s="1">
        <v>700</v>
      </c>
      <c r="K423" s="1">
        <v>0</v>
      </c>
    </row>
    <row r="424" spans="1:11" s="18" customFormat="1" ht="16.5" customHeight="1">
      <c r="A424" s="19"/>
      <c r="B424" s="19"/>
      <c r="C424" s="104"/>
      <c r="D424" s="107"/>
      <c r="E424" s="90"/>
      <c r="F424" s="90"/>
      <c r="G424" s="90"/>
      <c r="H424" s="11" t="s">
        <v>761</v>
      </c>
      <c r="I424" s="1">
        <v>0</v>
      </c>
      <c r="J424" s="1"/>
      <c r="K424" s="1">
        <v>0</v>
      </c>
    </row>
    <row r="425" spans="1:11" s="18" customFormat="1" ht="16.5" customHeight="1">
      <c r="A425" s="19"/>
      <c r="B425" s="19"/>
      <c r="C425" s="104"/>
      <c r="D425" s="107"/>
      <c r="E425" s="90"/>
      <c r="F425" s="90"/>
      <c r="G425" s="90"/>
      <c r="H425" s="11" t="s">
        <v>762</v>
      </c>
      <c r="I425" s="1">
        <v>0</v>
      </c>
      <c r="J425" s="1"/>
      <c r="K425" s="1">
        <v>0</v>
      </c>
    </row>
    <row r="426" spans="1:11" s="18" customFormat="1" ht="16.5" customHeight="1">
      <c r="A426" s="19"/>
      <c r="B426" s="19"/>
      <c r="C426" s="105"/>
      <c r="D426" s="108"/>
      <c r="E426" s="91"/>
      <c r="F426" s="91"/>
      <c r="G426" s="91"/>
      <c r="H426" s="11" t="s">
        <v>632</v>
      </c>
      <c r="I426" s="1">
        <v>0</v>
      </c>
      <c r="J426" s="1"/>
      <c r="K426" s="1">
        <v>0</v>
      </c>
    </row>
    <row r="427" spans="1:11" s="9" customFormat="1" ht="17.25" customHeight="1">
      <c r="A427" s="13"/>
      <c r="B427" s="13"/>
      <c r="C427" s="103" t="s">
        <v>893</v>
      </c>
      <c r="D427" s="106" t="s">
        <v>49</v>
      </c>
      <c r="E427" s="87" t="s">
        <v>86</v>
      </c>
      <c r="F427" s="87" t="s">
        <v>266</v>
      </c>
      <c r="G427" s="87" t="s">
        <v>266</v>
      </c>
      <c r="H427" s="11" t="s">
        <v>759</v>
      </c>
      <c r="I427" s="1">
        <v>0</v>
      </c>
      <c r="J427" s="17">
        <f>J428</f>
        <v>300</v>
      </c>
      <c r="K427" s="17">
        <f>K428</f>
        <v>0</v>
      </c>
    </row>
    <row r="428" spans="1:11" s="9" customFormat="1" ht="17.25" customHeight="1">
      <c r="A428" s="13"/>
      <c r="B428" s="13"/>
      <c r="C428" s="104"/>
      <c r="D428" s="107"/>
      <c r="E428" s="90"/>
      <c r="F428" s="90"/>
      <c r="G428" s="90"/>
      <c r="H428" s="11" t="s">
        <v>760</v>
      </c>
      <c r="I428" s="1">
        <v>0</v>
      </c>
      <c r="J428" s="1">
        <v>300</v>
      </c>
      <c r="K428" s="1">
        <v>0</v>
      </c>
    </row>
    <row r="429" spans="1:11" s="9" customFormat="1" ht="15">
      <c r="A429" s="13"/>
      <c r="B429" s="13"/>
      <c r="C429" s="104"/>
      <c r="D429" s="107"/>
      <c r="E429" s="90"/>
      <c r="F429" s="90"/>
      <c r="G429" s="90"/>
      <c r="H429" s="11" t="s">
        <v>761</v>
      </c>
      <c r="I429" s="1">
        <v>0</v>
      </c>
      <c r="J429" s="1">
        <v>0</v>
      </c>
      <c r="K429" s="1">
        <v>0</v>
      </c>
    </row>
    <row r="430" spans="1:11" s="9" customFormat="1" ht="15">
      <c r="A430" s="13"/>
      <c r="B430" s="13"/>
      <c r="C430" s="104"/>
      <c r="D430" s="107"/>
      <c r="E430" s="90"/>
      <c r="F430" s="90"/>
      <c r="G430" s="90"/>
      <c r="H430" s="11" t="s">
        <v>762</v>
      </c>
      <c r="I430" s="1">
        <v>0</v>
      </c>
      <c r="J430" s="1">
        <v>0</v>
      </c>
      <c r="K430" s="1">
        <v>0</v>
      </c>
    </row>
    <row r="431" spans="1:11" s="9" customFormat="1" ht="19.5" customHeight="1">
      <c r="A431" s="13"/>
      <c r="B431" s="13"/>
      <c r="C431" s="105"/>
      <c r="D431" s="108"/>
      <c r="E431" s="91"/>
      <c r="F431" s="91"/>
      <c r="G431" s="91"/>
      <c r="H431" s="11" t="s">
        <v>632</v>
      </c>
      <c r="I431" s="1">
        <v>0</v>
      </c>
      <c r="J431" s="1">
        <v>0</v>
      </c>
      <c r="K431" s="1">
        <v>0</v>
      </c>
    </row>
    <row r="432" spans="1:11" s="18" customFormat="1" ht="17.25" customHeight="1">
      <c r="A432" s="19"/>
      <c r="B432" s="19"/>
      <c r="C432" s="103" t="s">
        <v>539</v>
      </c>
      <c r="D432" s="106" t="s">
        <v>50</v>
      </c>
      <c r="E432" s="87" t="s">
        <v>801</v>
      </c>
      <c r="F432" s="87" t="s">
        <v>890</v>
      </c>
      <c r="G432" s="87" t="s">
        <v>891</v>
      </c>
      <c r="H432" s="11" t="s">
        <v>759</v>
      </c>
      <c r="I432" s="1">
        <f>I433+I434+I435+I436</f>
        <v>0</v>
      </c>
      <c r="J432" s="1">
        <f>J433+J434+J435+J436</f>
        <v>1000</v>
      </c>
      <c r="K432" s="17">
        <f>K433</f>
        <v>0</v>
      </c>
    </row>
    <row r="433" spans="1:11" s="18" customFormat="1" ht="17.25" customHeight="1">
      <c r="A433" s="19"/>
      <c r="B433" s="19"/>
      <c r="C433" s="104"/>
      <c r="D433" s="107"/>
      <c r="E433" s="90"/>
      <c r="F433" s="90"/>
      <c r="G433" s="90"/>
      <c r="H433" s="11" t="s">
        <v>760</v>
      </c>
      <c r="I433" s="1">
        <v>0</v>
      </c>
      <c r="J433" s="1">
        <v>1000</v>
      </c>
      <c r="K433" s="1">
        <v>0</v>
      </c>
    </row>
    <row r="434" spans="1:11" s="18" customFormat="1" ht="18" customHeight="1">
      <c r="A434" s="19"/>
      <c r="B434" s="19"/>
      <c r="C434" s="104"/>
      <c r="D434" s="107"/>
      <c r="E434" s="90"/>
      <c r="F434" s="90"/>
      <c r="G434" s="90"/>
      <c r="H434" s="11" t="s">
        <v>761</v>
      </c>
      <c r="I434" s="1">
        <v>0</v>
      </c>
      <c r="J434" s="1">
        <v>0</v>
      </c>
      <c r="K434" s="1">
        <v>0</v>
      </c>
    </row>
    <row r="435" spans="1:11" s="18" customFormat="1" ht="23.25" customHeight="1">
      <c r="A435" s="19"/>
      <c r="B435" s="19"/>
      <c r="C435" s="104"/>
      <c r="D435" s="107"/>
      <c r="E435" s="90"/>
      <c r="F435" s="90"/>
      <c r="G435" s="90"/>
      <c r="H435" s="11" t="s">
        <v>762</v>
      </c>
      <c r="I435" s="1">
        <v>0</v>
      </c>
      <c r="J435" s="1">
        <v>0</v>
      </c>
      <c r="K435" s="1">
        <v>0</v>
      </c>
    </row>
    <row r="436" spans="1:11" s="18" customFormat="1" ht="23.25" customHeight="1">
      <c r="A436" s="19"/>
      <c r="B436" s="19"/>
      <c r="C436" s="104"/>
      <c r="D436" s="107"/>
      <c r="E436" s="91"/>
      <c r="F436" s="90"/>
      <c r="G436" s="90"/>
      <c r="H436" s="11" t="s">
        <v>632</v>
      </c>
      <c r="I436" s="1">
        <v>0</v>
      </c>
      <c r="J436" s="1">
        <v>0</v>
      </c>
      <c r="K436" s="1">
        <v>0</v>
      </c>
    </row>
    <row r="437" spans="1:11" s="18" customFormat="1" ht="22.5" customHeight="1">
      <c r="A437" s="19"/>
      <c r="B437" s="19"/>
      <c r="C437" s="103" t="s">
        <v>894</v>
      </c>
      <c r="D437" s="106" t="s">
        <v>999</v>
      </c>
      <c r="E437" s="87" t="s">
        <v>828</v>
      </c>
      <c r="F437" s="87" t="s">
        <v>267</v>
      </c>
      <c r="G437" s="87" t="s">
        <v>267</v>
      </c>
      <c r="H437" s="11" t="s">
        <v>759</v>
      </c>
      <c r="I437" s="1">
        <f>I438+I439+I440+I441</f>
        <v>0</v>
      </c>
      <c r="J437" s="17">
        <f>J438</f>
        <v>800</v>
      </c>
      <c r="K437" s="17">
        <f>K438</f>
        <v>0</v>
      </c>
    </row>
    <row r="438" spans="1:11" s="18" customFormat="1" ht="22.5" customHeight="1">
      <c r="A438" s="19"/>
      <c r="B438" s="19"/>
      <c r="C438" s="104"/>
      <c r="D438" s="107"/>
      <c r="E438" s="90"/>
      <c r="F438" s="90"/>
      <c r="G438" s="90"/>
      <c r="H438" s="11" t="s">
        <v>744</v>
      </c>
      <c r="I438" s="1">
        <v>0</v>
      </c>
      <c r="J438" s="1">
        <v>800</v>
      </c>
      <c r="K438" s="1">
        <v>0</v>
      </c>
    </row>
    <row r="439" spans="1:11" s="18" customFormat="1" ht="22.5" customHeight="1">
      <c r="A439" s="19"/>
      <c r="B439" s="19"/>
      <c r="C439" s="104"/>
      <c r="D439" s="107"/>
      <c r="E439" s="90"/>
      <c r="F439" s="90"/>
      <c r="G439" s="90"/>
      <c r="H439" s="11" t="s">
        <v>761</v>
      </c>
      <c r="I439" s="1">
        <v>0</v>
      </c>
      <c r="J439" s="1">
        <v>0</v>
      </c>
      <c r="K439" s="1">
        <v>0</v>
      </c>
    </row>
    <row r="440" spans="1:11" s="18" customFormat="1" ht="22.5" customHeight="1">
      <c r="A440" s="19"/>
      <c r="B440" s="19"/>
      <c r="C440" s="104"/>
      <c r="D440" s="107"/>
      <c r="E440" s="90"/>
      <c r="F440" s="90"/>
      <c r="G440" s="90"/>
      <c r="H440" s="11" t="s">
        <v>630</v>
      </c>
      <c r="I440" s="1">
        <v>0</v>
      </c>
      <c r="J440" s="1">
        <v>0</v>
      </c>
      <c r="K440" s="1">
        <v>0</v>
      </c>
    </row>
    <row r="441" spans="1:11" s="18" customFormat="1" ht="22.5" customHeight="1">
      <c r="A441" s="19" t="s">
        <v>129</v>
      </c>
      <c r="B441" s="19"/>
      <c r="C441" s="105"/>
      <c r="D441" s="108"/>
      <c r="E441" s="91"/>
      <c r="F441" s="91"/>
      <c r="G441" s="91"/>
      <c r="H441" s="26" t="s">
        <v>632</v>
      </c>
      <c r="I441" s="1">
        <v>0</v>
      </c>
      <c r="J441" s="1">
        <v>0</v>
      </c>
      <c r="K441" s="1">
        <v>0</v>
      </c>
    </row>
    <row r="442" spans="1:11" s="9" customFormat="1" ht="18" customHeight="1">
      <c r="A442" s="13"/>
      <c r="B442" s="13"/>
      <c r="C442" s="103" t="s">
        <v>895</v>
      </c>
      <c r="D442" s="106" t="s">
        <v>1000</v>
      </c>
      <c r="E442" s="87" t="s">
        <v>51</v>
      </c>
      <c r="F442" s="87" t="s">
        <v>268</v>
      </c>
      <c r="G442" s="87" t="s">
        <v>268</v>
      </c>
      <c r="H442" s="26" t="s">
        <v>759</v>
      </c>
      <c r="I442" s="17">
        <f>I443</f>
        <v>0</v>
      </c>
      <c r="J442" s="17">
        <f>J443</f>
        <v>350</v>
      </c>
      <c r="K442" s="17">
        <f>K443</f>
        <v>0</v>
      </c>
    </row>
    <row r="443" spans="1:11" s="9" customFormat="1" ht="20.25" customHeight="1">
      <c r="A443" s="13"/>
      <c r="B443" s="13"/>
      <c r="C443" s="104"/>
      <c r="D443" s="107"/>
      <c r="E443" s="90"/>
      <c r="F443" s="90"/>
      <c r="G443" s="90"/>
      <c r="H443" s="26" t="s">
        <v>744</v>
      </c>
      <c r="I443" s="1">
        <v>0</v>
      </c>
      <c r="J443" s="1">
        <v>350</v>
      </c>
      <c r="K443" s="1">
        <v>0</v>
      </c>
    </row>
    <row r="444" spans="1:11" s="9" customFormat="1" ht="18" customHeight="1">
      <c r="A444" s="13"/>
      <c r="B444" s="13"/>
      <c r="C444" s="104"/>
      <c r="D444" s="107"/>
      <c r="E444" s="90"/>
      <c r="F444" s="90"/>
      <c r="G444" s="90"/>
      <c r="H444" s="26" t="s">
        <v>761</v>
      </c>
      <c r="I444" s="1">
        <v>0</v>
      </c>
      <c r="J444" s="1">
        <v>0</v>
      </c>
      <c r="K444" s="1">
        <v>0</v>
      </c>
    </row>
    <row r="445" spans="1:11" s="9" customFormat="1" ht="15" customHeight="1">
      <c r="A445" s="13"/>
      <c r="B445" s="13"/>
      <c r="C445" s="104"/>
      <c r="D445" s="107"/>
      <c r="E445" s="90"/>
      <c r="F445" s="90"/>
      <c r="G445" s="90"/>
      <c r="H445" s="26" t="s">
        <v>762</v>
      </c>
      <c r="I445" s="1">
        <v>0</v>
      </c>
      <c r="J445" s="1">
        <v>0</v>
      </c>
      <c r="K445" s="1">
        <v>0</v>
      </c>
    </row>
    <row r="446" spans="1:11" s="9" customFormat="1" ht="18.75" customHeight="1">
      <c r="A446" s="13"/>
      <c r="B446" s="13"/>
      <c r="C446" s="105"/>
      <c r="D446" s="108"/>
      <c r="E446" s="91"/>
      <c r="F446" s="91"/>
      <c r="G446" s="91"/>
      <c r="H446" s="26" t="s">
        <v>632</v>
      </c>
      <c r="I446" s="1">
        <v>0</v>
      </c>
      <c r="J446" s="1">
        <v>0</v>
      </c>
      <c r="K446" s="1">
        <v>0</v>
      </c>
    </row>
    <row r="447" spans="1:11" s="9" customFormat="1" ht="15.75" customHeight="1">
      <c r="A447" s="13"/>
      <c r="B447" s="13"/>
      <c r="C447" s="103" t="s">
        <v>896</v>
      </c>
      <c r="D447" s="106" t="s">
        <v>52</v>
      </c>
      <c r="E447" s="87" t="s">
        <v>51</v>
      </c>
      <c r="F447" s="87" t="s">
        <v>267</v>
      </c>
      <c r="G447" s="87" t="s">
        <v>266</v>
      </c>
      <c r="H447" s="11" t="s">
        <v>759</v>
      </c>
      <c r="I447" s="1">
        <f>I448+I449+I450+I451</f>
        <v>0</v>
      </c>
      <c r="J447" s="1">
        <f>J448+J449+J450+J451</f>
        <v>450</v>
      </c>
      <c r="K447" s="17">
        <f>K448</f>
        <v>0</v>
      </c>
    </row>
    <row r="448" spans="1:11" s="9" customFormat="1" ht="20.25" customHeight="1">
      <c r="A448" s="13"/>
      <c r="B448" s="13"/>
      <c r="C448" s="104"/>
      <c r="D448" s="107"/>
      <c r="E448" s="90"/>
      <c r="F448" s="90"/>
      <c r="G448" s="90"/>
      <c r="H448" s="11" t="s">
        <v>760</v>
      </c>
      <c r="I448" s="1">
        <v>0</v>
      </c>
      <c r="J448" s="1">
        <v>450</v>
      </c>
      <c r="K448" s="1">
        <v>0</v>
      </c>
    </row>
    <row r="449" spans="1:11" s="9" customFormat="1" ht="18.75" customHeight="1">
      <c r="A449" s="13"/>
      <c r="B449" s="13"/>
      <c r="C449" s="104"/>
      <c r="D449" s="107"/>
      <c r="E449" s="90"/>
      <c r="F449" s="90"/>
      <c r="G449" s="90"/>
      <c r="H449" s="11" t="s">
        <v>761</v>
      </c>
      <c r="I449" s="1">
        <v>0</v>
      </c>
      <c r="J449" s="1">
        <v>0</v>
      </c>
      <c r="K449" s="1">
        <v>0</v>
      </c>
    </row>
    <row r="450" spans="1:11" s="9" customFormat="1" ht="20.25" customHeight="1">
      <c r="A450" s="13"/>
      <c r="B450" s="13"/>
      <c r="C450" s="104"/>
      <c r="D450" s="107"/>
      <c r="E450" s="90"/>
      <c r="F450" s="90"/>
      <c r="G450" s="90"/>
      <c r="H450" s="11" t="s">
        <v>762</v>
      </c>
      <c r="I450" s="1">
        <v>0</v>
      </c>
      <c r="J450" s="1">
        <v>0</v>
      </c>
      <c r="K450" s="1">
        <v>0</v>
      </c>
    </row>
    <row r="451" spans="1:11" s="9" customFormat="1" ht="15.75" customHeight="1">
      <c r="A451" s="13"/>
      <c r="B451" s="13"/>
      <c r="C451" s="105"/>
      <c r="D451" s="108"/>
      <c r="E451" s="91"/>
      <c r="F451" s="91"/>
      <c r="G451" s="91"/>
      <c r="H451" s="11" t="s">
        <v>632</v>
      </c>
      <c r="I451" s="1">
        <v>0</v>
      </c>
      <c r="J451" s="1">
        <v>0</v>
      </c>
      <c r="K451" s="1">
        <v>0</v>
      </c>
    </row>
    <row r="452" spans="1:11" s="9" customFormat="1" ht="15" customHeight="1">
      <c r="A452" s="13"/>
      <c r="B452" s="13"/>
      <c r="C452" s="103" t="s">
        <v>475</v>
      </c>
      <c r="D452" s="106" t="s">
        <v>269</v>
      </c>
      <c r="E452" s="87" t="s">
        <v>270</v>
      </c>
      <c r="F452" s="87" t="s">
        <v>882</v>
      </c>
      <c r="G452" s="87" t="s">
        <v>266</v>
      </c>
      <c r="H452" s="11" t="s">
        <v>759</v>
      </c>
      <c r="I452" s="17">
        <f>I453</f>
        <v>0</v>
      </c>
      <c r="J452" s="17">
        <f>J453+J454+J455+J456</f>
        <v>8150</v>
      </c>
      <c r="K452" s="17">
        <f>K453+K454+K455+K456</f>
        <v>0</v>
      </c>
    </row>
    <row r="453" spans="1:11" s="9" customFormat="1" ht="15">
      <c r="A453" s="13"/>
      <c r="B453" s="13"/>
      <c r="C453" s="104"/>
      <c r="D453" s="107"/>
      <c r="E453" s="90"/>
      <c r="F453" s="90"/>
      <c r="G453" s="90"/>
      <c r="H453" s="11" t="s">
        <v>760</v>
      </c>
      <c r="I453" s="1">
        <v>0</v>
      </c>
      <c r="J453" s="1">
        <v>8150</v>
      </c>
      <c r="K453" s="1">
        <v>0</v>
      </c>
    </row>
    <row r="454" spans="1:11" s="9" customFormat="1" ht="15">
      <c r="A454" s="13"/>
      <c r="B454" s="13"/>
      <c r="C454" s="104"/>
      <c r="D454" s="107"/>
      <c r="E454" s="90"/>
      <c r="F454" s="90"/>
      <c r="G454" s="90"/>
      <c r="H454" s="11" t="s">
        <v>761</v>
      </c>
      <c r="I454" s="1">
        <v>0</v>
      </c>
      <c r="J454" s="1">
        <v>0</v>
      </c>
      <c r="K454" s="1">
        <v>0</v>
      </c>
    </row>
    <row r="455" spans="1:11" s="9" customFormat="1" ht="15">
      <c r="A455" s="13"/>
      <c r="B455" s="13"/>
      <c r="C455" s="104"/>
      <c r="D455" s="107"/>
      <c r="E455" s="90"/>
      <c r="F455" s="90"/>
      <c r="G455" s="90"/>
      <c r="H455" s="11" t="s">
        <v>762</v>
      </c>
      <c r="I455" s="1">
        <v>0</v>
      </c>
      <c r="J455" s="1">
        <v>0</v>
      </c>
      <c r="K455" s="1">
        <v>0</v>
      </c>
    </row>
    <row r="456" spans="1:11" s="9" customFormat="1" ht="15">
      <c r="A456" s="13"/>
      <c r="B456" s="13"/>
      <c r="C456" s="105"/>
      <c r="D456" s="108"/>
      <c r="E456" s="91"/>
      <c r="F456" s="91"/>
      <c r="G456" s="91"/>
      <c r="H456" s="11" t="s">
        <v>632</v>
      </c>
      <c r="I456" s="1">
        <v>0</v>
      </c>
      <c r="J456" s="1">
        <v>0</v>
      </c>
      <c r="K456" s="1">
        <v>0</v>
      </c>
    </row>
    <row r="457" spans="1:11" s="9" customFormat="1" ht="15" customHeight="1">
      <c r="A457" s="13"/>
      <c r="B457" s="13"/>
      <c r="C457" s="103" t="s">
        <v>271</v>
      </c>
      <c r="D457" s="106" t="s">
        <v>272</v>
      </c>
      <c r="E457" s="87" t="s">
        <v>825</v>
      </c>
      <c r="F457" s="87" t="s">
        <v>257</v>
      </c>
      <c r="G457" s="87" t="s">
        <v>257</v>
      </c>
      <c r="H457" s="11" t="s">
        <v>759</v>
      </c>
      <c r="I457" s="17">
        <f>I458</f>
        <v>0</v>
      </c>
      <c r="J457" s="17">
        <f>J458+J459+J460+J461</f>
        <v>0</v>
      </c>
      <c r="K457" s="17">
        <f>K458+K459+K460+K461</f>
        <v>700</v>
      </c>
    </row>
    <row r="458" spans="1:11" s="9" customFormat="1" ht="15">
      <c r="A458" s="13"/>
      <c r="B458" s="13"/>
      <c r="C458" s="104"/>
      <c r="D458" s="107"/>
      <c r="E458" s="90"/>
      <c r="F458" s="90"/>
      <c r="G458" s="90"/>
      <c r="H458" s="11" t="s">
        <v>760</v>
      </c>
      <c r="I458" s="1">
        <v>0</v>
      </c>
      <c r="J458" s="1">
        <f>-K314</f>
        <v>0</v>
      </c>
      <c r="K458" s="1">
        <v>700</v>
      </c>
    </row>
    <row r="459" spans="1:11" s="9" customFormat="1" ht="15">
      <c r="A459" s="13"/>
      <c r="B459" s="13"/>
      <c r="C459" s="104"/>
      <c r="D459" s="107"/>
      <c r="E459" s="90"/>
      <c r="F459" s="90"/>
      <c r="G459" s="90"/>
      <c r="H459" s="11" t="s">
        <v>761</v>
      </c>
      <c r="I459" s="1">
        <v>0</v>
      </c>
      <c r="J459" s="1">
        <v>0</v>
      </c>
      <c r="K459" s="1">
        <v>0</v>
      </c>
    </row>
    <row r="460" spans="1:11" s="9" customFormat="1" ht="15">
      <c r="A460" s="13"/>
      <c r="B460" s="13"/>
      <c r="C460" s="104"/>
      <c r="D460" s="107"/>
      <c r="E460" s="90"/>
      <c r="F460" s="90"/>
      <c r="G460" s="90"/>
      <c r="H460" s="11" t="s">
        <v>762</v>
      </c>
      <c r="I460" s="1">
        <v>0</v>
      </c>
      <c r="J460" s="1">
        <v>0</v>
      </c>
      <c r="K460" s="1">
        <v>0</v>
      </c>
    </row>
    <row r="461" spans="1:11" s="9" customFormat="1" ht="15">
      <c r="A461" s="13"/>
      <c r="B461" s="13"/>
      <c r="C461" s="105"/>
      <c r="D461" s="108"/>
      <c r="E461" s="91"/>
      <c r="F461" s="91"/>
      <c r="G461" s="91"/>
      <c r="H461" s="11" t="s">
        <v>632</v>
      </c>
      <c r="I461" s="1">
        <v>0</v>
      </c>
      <c r="J461" s="1">
        <v>0</v>
      </c>
      <c r="K461" s="1">
        <v>0</v>
      </c>
    </row>
    <row r="462" spans="1:11" s="9" customFormat="1" ht="15" customHeight="1">
      <c r="A462" s="13"/>
      <c r="B462" s="13"/>
      <c r="C462" s="103" t="s">
        <v>273</v>
      </c>
      <c r="D462" s="106" t="s">
        <v>1001</v>
      </c>
      <c r="E462" s="87" t="s">
        <v>825</v>
      </c>
      <c r="F462" s="87" t="s">
        <v>279</v>
      </c>
      <c r="G462" s="87" t="s">
        <v>248</v>
      </c>
      <c r="H462" s="11" t="s">
        <v>759</v>
      </c>
      <c r="I462" s="17">
        <f>I463</f>
        <v>0</v>
      </c>
      <c r="J462" s="17">
        <f>J463+J464+J465+J466</f>
        <v>0</v>
      </c>
      <c r="K462" s="17">
        <f>K463+K464+K465+K466</f>
        <v>300</v>
      </c>
    </row>
    <row r="463" spans="1:11" s="9" customFormat="1" ht="15">
      <c r="A463" s="13"/>
      <c r="B463" s="13"/>
      <c r="C463" s="104"/>
      <c r="D463" s="107"/>
      <c r="E463" s="90"/>
      <c r="F463" s="90"/>
      <c r="G463" s="90"/>
      <c r="H463" s="11" t="s">
        <v>760</v>
      </c>
      <c r="I463" s="1">
        <v>0</v>
      </c>
      <c r="J463" s="1">
        <f>-K319</f>
        <v>0</v>
      </c>
      <c r="K463" s="1">
        <v>300</v>
      </c>
    </row>
    <row r="464" spans="1:11" s="9" customFormat="1" ht="15">
      <c r="A464" s="13"/>
      <c r="B464" s="13"/>
      <c r="C464" s="104"/>
      <c r="D464" s="107"/>
      <c r="E464" s="90"/>
      <c r="F464" s="90"/>
      <c r="G464" s="90"/>
      <c r="H464" s="11" t="s">
        <v>761</v>
      </c>
      <c r="I464" s="1">
        <v>0</v>
      </c>
      <c r="J464" s="1">
        <v>0</v>
      </c>
      <c r="K464" s="1">
        <v>0</v>
      </c>
    </row>
    <row r="465" spans="1:11" s="9" customFormat="1" ht="15">
      <c r="A465" s="13"/>
      <c r="B465" s="13"/>
      <c r="C465" s="104"/>
      <c r="D465" s="107"/>
      <c r="E465" s="90"/>
      <c r="F465" s="90"/>
      <c r="G465" s="90"/>
      <c r="H465" s="11" t="s">
        <v>762</v>
      </c>
      <c r="I465" s="1">
        <v>0</v>
      </c>
      <c r="J465" s="1">
        <v>0</v>
      </c>
      <c r="K465" s="1">
        <v>0</v>
      </c>
    </row>
    <row r="466" spans="1:11" s="9" customFormat="1" ht="15">
      <c r="A466" s="13"/>
      <c r="B466" s="13"/>
      <c r="C466" s="105"/>
      <c r="D466" s="108"/>
      <c r="E466" s="91"/>
      <c r="F466" s="91"/>
      <c r="G466" s="91"/>
      <c r="H466" s="11" t="s">
        <v>632</v>
      </c>
      <c r="I466" s="1">
        <v>0</v>
      </c>
      <c r="J466" s="1">
        <v>0</v>
      </c>
      <c r="K466" s="1">
        <v>0</v>
      </c>
    </row>
    <row r="467" spans="1:11" s="9" customFormat="1" ht="15" customHeight="1">
      <c r="A467" s="13"/>
      <c r="B467" s="13"/>
      <c r="C467" s="103" t="s">
        <v>274</v>
      </c>
      <c r="D467" s="106" t="s">
        <v>278</v>
      </c>
      <c r="E467" s="87" t="s">
        <v>270</v>
      </c>
      <c r="F467" s="87" t="s">
        <v>280</v>
      </c>
      <c r="G467" s="87" t="s">
        <v>280</v>
      </c>
      <c r="H467" s="11" t="s">
        <v>759</v>
      </c>
      <c r="I467" s="17">
        <f>I468</f>
        <v>0</v>
      </c>
      <c r="J467" s="17">
        <f>J468+J469+J470+J471</f>
        <v>0</v>
      </c>
      <c r="K467" s="17">
        <f>K468+K469+K470+K471</f>
        <v>7550</v>
      </c>
    </row>
    <row r="468" spans="1:11" s="9" customFormat="1" ht="15">
      <c r="A468" s="13"/>
      <c r="B468" s="13"/>
      <c r="C468" s="104"/>
      <c r="D468" s="107"/>
      <c r="E468" s="90"/>
      <c r="F468" s="90"/>
      <c r="G468" s="90"/>
      <c r="H468" s="11" t="s">
        <v>760</v>
      </c>
      <c r="I468" s="1">
        <v>0</v>
      </c>
      <c r="J468" s="1">
        <f>-K324</f>
        <v>0</v>
      </c>
      <c r="K468" s="1">
        <v>7550</v>
      </c>
    </row>
    <row r="469" spans="1:11" s="9" customFormat="1" ht="15">
      <c r="A469" s="13"/>
      <c r="B469" s="13"/>
      <c r="C469" s="104"/>
      <c r="D469" s="107"/>
      <c r="E469" s="90"/>
      <c r="F469" s="90"/>
      <c r="G469" s="90"/>
      <c r="H469" s="11" t="s">
        <v>761</v>
      </c>
      <c r="I469" s="1">
        <v>0</v>
      </c>
      <c r="J469" s="1">
        <v>0</v>
      </c>
      <c r="K469" s="1">
        <v>0</v>
      </c>
    </row>
    <row r="470" spans="1:11" s="9" customFormat="1" ht="15">
      <c r="A470" s="13"/>
      <c r="B470" s="13"/>
      <c r="C470" s="104"/>
      <c r="D470" s="107"/>
      <c r="E470" s="90"/>
      <c r="F470" s="90"/>
      <c r="G470" s="90"/>
      <c r="H470" s="11" t="s">
        <v>762</v>
      </c>
      <c r="I470" s="1">
        <v>0</v>
      </c>
      <c r="J470" s="1">
        <v>0</v>
      </c>
      <c r="K470" s="1">
        <v>0</v>
      </c>
    </row>
    <row r="471" spans="1:11" s="9" customFormat="1" ht="15">
      <c r="A471" s="13"/>
      <c r="B471" s="13"/>
      <c r="C471" s="105"/>
      <c r="D471" s="108"/>
      <c r="E471" s="91"/>
      <c r="F471" s="91"/>
      <c r="G471" s="91"/>
      <c r="H471" s="11" t="s">
        <v>632</v>
      </c>
      <c r="I471" s="1">
        <v>0</v>
      </c>
      <c r="J471" s="1">
        <v>0</v>
      </c>
      <c r="K471" s="1">
        <v>0</v>
      </c>
    </row>
    <row r="472" spans="1:11" s="9" customFormat="1" ht="15" customHeight="1">
      <c r="A472" s="13"/>
      <c r="B472" s="13"/>
      <c r="C472" s="103" t="s">
        <v>275</v>
      </c>
      <c r="D472" s="106" t="s">
        <v>1002</v>
      </c>
      <c r="E472" s="87" t="s">
        <v>281</v>
      </c>
      <c r="F472" s="87" t="s">
        <v>257</v>
      </c>
      <c r="G472" s="87" t="s">
        <v>257</v>
      </c>
      <c r="H472" s="11" t="s">
        <v>759</v>
      </c>
      <c r="I472" s="17">
        <f>I473</f>
        <v>0</v>
      </c>
      <c r="J472" s="17">
        <f>J473+J474+J475+J476</f>
        <v>0</v>
      </c>
      <c r="K472" s="17">
        <f>K473+K474+K475+K476</f>
        <v>1800</v>
      </c>
    </row>
    <row r="473" spans="1:11" s="9" customFormat="1" ht="15">
      <c r="A473" s="13"/>
      <c r="B473" s="13"/>
      <c r="C473" s="104"/>
      <c r="D473" s="107"/>
      <c r="E473" s="90"/>
      <c r="F473" s="90"/>
      <c r="G473" s="90"/>
      <c r="H473" s="11" t="s">
        <v>760</v>
      </c>
      <c r="I473" s="1">
        <v>0</v>
      </c>
      <c r="J473" s="1">
        <f>-K329</f>
        <v>0</v>
      </c>
      <c r="K473" s="1">
        <v>1800</v>
      </c>
    </row>
    <row r="474" spans="1:11" s="9" customFormat="1" ht="15">
      <c r="A474" s="13"/>
      <c r="B474" s="13"/>
      <c r="C474" s="104"/>
      <c r="D474" s="107"/>
      <c r="E474" s="90"/>
      <c r="F474" s="90"/>
      <c r="G474" s="90"/>
      <c r="H474" s="11" t="s">
        <v>761</v>
      </c>
      <c r="I474" s="1">
        <v>0</v>
      </c>
      <c r="J474" s="1">
        <v>0</v>
      </c>
      <c r="K474" s="1">
        <v>0</v>
      </c>
    </row>
    <row r="475" spans="1:11" s="9" customFormat="1" ht="15">
      <c r="A475" s="13"/>
      <c r="B475" s="13"/>
      <c r="C475" s="104"/>
      <c r="D475" s="107"/>
      <c r="E475" s="90"/>
      <c r="F475" s="90"/>
      <c r="G475" s="90"/>
      <c r="H475" s="11" t="s">
        <v>762</v>
      </c>
      <c r="I475" s="1">
        <v>0</v>
      </c>
      <c r="J475" s="1">
        <v>0</v>
      </c>
      <c r="K475" s="1">
        <v>0</v>
      </c>
    </row>
    <row r="476" spans="1:11" s="9" customFormat="1" ht="15">
      <c r="A476" s="13"/>
      <c r="B476" s="13"/>
      <c r="C476" s="105"/>
      <c r="D476" s="108"/>
      <c r="E476" s="91"/>
      <c r="F476" s="91"/>
      <c r="G476" s="91"/>
      <c r="H476" s="11" t="s">
        <v>632</v>
      </c>
      <c r="I476" s="1">
        <v>0</v>
      </c>
      <c r="J476" s="1">
        <v>0</v>
      </c>
      <c r="K476" s="1">
        <v>0</v>
      </c>
    </row>
    <row r="477" spans="1:11" s="9" customFormat="1" ht="15" customHeight="1">
      <c r="A477" s="13"/>
      <c r="B477" s="13"/>
      <c r="C477" s="103" t="s">
        <v>276</v>
      </c>
      <c r="D477" s="106" t="s">
        <v>1003</v>
      </c>
      <c r="E477" s="87" t="s">
        <v>53</v>
      </c>
      <c r="F477" s="87" t="s">
        <v>282</v>
      </c>
      <c r="G477" s="87" t="s">
        <v>248</v>
      </c>
      <c r="H477" s="11" t="s">
        <v>759</v>
      </c>
      <c r="I477" s="17">
        <f>I478</f>
        <v>0</v>
      </c>
      <c r="J477" s="17">
        <f>J478+J479+J480+J481</f>
        <v>0</v>
      </c>
      <c r="K477" s="17">
        <f>K478+K479+K480+K481</f>
        <v>500</v>
      </c>
    </row>
    <row r="478" spans="1:11" s="9" customFormat="1" ht="15">
      <c r="A478" s="13"/>
      <c r="B478" s="13"/>
      <c r="C478" s="104"/>
      <c r="D478" s="107"/>
      <c r="E478" s="90"/>
      <c r="F478" s="90"/>
      <c r="G478" s="90"/>
      <c r="H478" s="11" t="s">
        <v>760</v>
      </c>
      <c r="I478" s="1">
        <v>0</v>
      </c>
      <c r="J478" s="1">
        <f>-K334</f>
        <v>0</v>
      </c>
      <c r="K478" s="1">
        <v>500</v>
      </c>
    </row>
    <row r="479" spans="1:11" s="9" customFormat="1" ht="15">
      <c r="A479" s="13"/>
      <c r="B479" s="13"/>
      <c r="C479" s="104"/>
      <c r="D479" s="107"/>
      <c r="E479" s="90"/>
      <c r="F479" s="90"/>
      <c r="G479" s="90"/>
      <c r="H479" s="11" t="s">
        <v>761</v>
      </c>
      <c r="I479" s="1">
        <v>0</v>
      </c>
      <c r="J479" s="1">
        <v>0</v>
      </c>
      <c r="K479" s="1">
        <v>0</v>
      </c>
    </row>
    <row r="480" spans="1:11" s="9" customFormat="1" ht="15">
      <c r="A480" s="13"/>
      <c r="B480" s="13"/>
      <c r="C480" s="104"/>
      <c r="D480" s="107"/>
      <c r="E480" s="90"/>
      <c r="F480" s="90"/>
      <c r="G480" s="90"/>
      <c r="H480" s="11" t="s">
        <v>762</v>
      </c>
      <c r="I480" s="1">
        <v>0</v>
      </c>
      <c r="J480" s="1">
        <v>0</v>
      </c>
      <c r="K480" s="1">
        <v>0</v>
      </c>
    </row>
    <row r="481" spans="1:11" s="9" customFormat="1" ht="15">
      <c r="A481" s="13"/>
      <c r="B481" s="13"/>
      <c r="C481" s="105"/>
      <c r="D481" s="108"/>
      <c r="E481" s="91"/>
      <c r="F481" s="91"/>
      <c r="G481" s="91"/>
      <c r="H481" s="11" t="s">
        <v>632</v>
      </c>
      <c r="I481" s="1">
        <v>0</v>
      </c>
      <c r="J481" s="1">
        <v>0</v>
      </c>
      <c r="K481" s="1">
        <v>0</v>
      </c>
    </row>
    <row r="482" spans="1:11" s="9" customFormat="1" ht="15" customHeight="1">
      <c r="A482" s="13"/>
      <c r="B482" s="13"/>
      <c r="C482" s="103" t="s">
        <v>277</v>
      </c>
      <c r="D482" s="106" t="s">
        <v>54</v>
      </c>
      <c r="E482" s="87" t="s">
        <v>55</v>
      </c>
      <c r="F482" s="87" t="s">
        <v>4</v>
      </c>
      <c r="G482" s="87" t="s">
        <v>4</v>
      </c>
      <c r="H482" s="11" t="s">
        <v>759</v>
      </c>
      <c r="I482" s="17">
        <f>I483</f>
        <v>0</v>
      </c>
      <c r="J482" s="17">
        <f>J483+J484+J485+J486</f>
        <v>0</v>
      </c>
      <c r="K482" s="17">
        <f>K483+K484+K485+K486</f>
        <v>900</v>
      </c>
    </row>
    <row r="483" spans="1:11" s="9" customFormat="1" ht="15">
      <c r="A483" s="13"/>
      <c r="B483" s="13"/>
      <c r="C483" s="104"/>
      <c r="D483" s="107"/>
      <c r="E483" s="90"/>
      <c r="F483" s="90"/>
      <c r="G483" s="90"/>
      <c r="H483" s="11" t="s">
        <v>760</v>
      </c>
      <c r="I483" s="1">
        <v>0</v>
      </c>
      <c r="J483" s="1">
        <f>-K339</f>
        <v>0</v>
      </c>
      <c r="K483" s="1">
        <v>900</v>
      </c>
    </row>
    <row r="484" spans="1:11" s="9" customFormat="1" ht="15">
      <c r="A484" s="13"/>
      <c r="B484" s="13"/>
      <c r="C484" s="104"/>
      <c r="D484" s="107"/>
      <c r="E484" s="90"/>
      <c r="F484" s="90"/>
      <c r="G484" s="90"/>
      <c r="H484" s="11" t="s">
        <v>761</v>
      </c>
      <c r="I484" s="1">
        <v>0</v>
      </c>
      <c r="J484" s="1">
        <v>0</v>
      </c>
      <c r="K484" s="1">
        <v>0</v>
      </c>
    </row>
    <row r="485" spans="1:11" s="9" customFormat="1" ht="15">
      <c r="A485" s="13"/>
      <c r="B485" s="13"/>
      <c r="C485" s="104"/>
      <c r="D485" s="107"/>
      <c r="E485" s="90"/>
      <c r="F485" s="90"/>
      <c r="G485" s="90"/>
      <c r="H485" s="11" t="s">
        <v>762</v>
      </c>
      <c r="I485" s="1">
        <v>0</v>
      </c>
      <c r="J485" s="1">
        <v>0</v>
      </c>
      <c r="K485" s="1">
        <v>0</v>
      </c>
    </row>
    <row r="486" spans="1:11" s="9" customFormat="1" ht="15">
      <c r="A486" s="13"/>
      <c r="B486" s="13"/>
      <c r="C486" s="105"/>
      <c r="D486" s="108"/>
      <c r="E486" s="91"/>
      <c r="F486" s="91"/>
      <c r="G486" s="91"/>
      <c r="H486" s="11" t="s">
        <v>632</v>
      </c>
      <c r="I486" s="1">
        <v>0</v>
      </c>
      <c r="J486" s="1">
        <v>0</v>
      </c>
      <c r="K486" s="1">
        <v>0</v>
      </c>
    </row>
    <row r="487" spans="1:11" s="9" customFormat="1" ht="15" customHeight="1">
      <c r="A487" s="13"/>
      <c r="B487" s="13"/>
      <c r="C487" s="103" t="s">
        <v>796</v>
      </c>
      <c r="D487" s="106" t="s">
        <v>797</v>
      </c>
      <c r="E487" s="87" t="s">
        <v>772</v>
      </c>
      <c r="F487" s="87" t="s">
        <v>326</v>
      </c>
      <c r="G487" s="87" t="s">
        <v>327</v>
      </c>
      <c r="H487" s="11" t="s">
        <v>759</v>
      </c>
      <c r="I487" s="1">
        <f>I488+I489+I490+I491</f>
        <v>750</v>
      </c>
      <c r="J487" s="1">
        <f>J488+J489+J490+J491</f>
        <v>750</v>
      </c>
      <c r="K487" s="1">
        <f>K488+K489+K490+K491</f>
        <v>750</v>
      </c>
    </row>
    <row r="488" spans="1:11" s="9" customFormat="1" ht="15">
      <c r="A488" s="13"/>
      <c r="B488" s="13"/>
      <c r="C488" s="104"/>
      <c r="D488" s="107"/>
      <c r="E488" s="90"/>
      <c r="F488" s="90"/>
      <c r="G488" s="90"/>
      <c r="H488" s="11" t="s">
        <v>744</v>
      </c>
      <c r="I488" s="1">
        <f>I493+I498+I528+I523+I503+I508+I513+I518</f>
        <v>750</v>
      </c>
      <c r="J488" s="1">
        <f>J493+J498+J528+J523+J503+J508+J513+J518</f>
        <v>750</v>
      </c>
      <c r="K488" s="1">
        <f>K493+K498+K528+K523+K503+K508+K513+K518</f>
        <v>750</v>
      </c>
    </row>
    <row r="489" spans="1:11" s="9" customFormat="1" ht="17.25" customHeight="1">
      <c r="A489" s="13"/>
      <c r="B489" s="13"/>
      <c r="C489" s="104"/>
      <c r="D489" s="107"/>
      <c r="E489" s="90"/>
      <c r="F489" s="90"/>
      <c r="G489" s="90"/>
      <c r="H489" s="11" t="s">
        <v>761</v>
      </c>
      <c r="I489" s="1">
        <f aca="true" t="shared" si="12" ref="I489:K491">I494+I499+I529+I524</f>
        <v>0</v>
      </c>
      <c r="J489" s="1">
        <f t="shared" si="12"/>
        <v>0</v>
      </c>
      <c r="K489" s="1">
        <f t="shared" si="12"/>
        <v>0</v>
      </c>
    </row>
    <row r="490" spans="1:11" s="9" customFormat="1" ht="15" customHeight="1">
      <c r="A490" s="13"/>
      <c r="B490" s="13"/>
      <c r="C490" s="104"/>
      <c r="D490" s="107"/>
      <c r="E490" s="90"/>
      <c r="F490" s="90"/>
      <c r="G490" s="90"/>
      <c r="H490" s="11" t="s">
        <v>130</v>
      </c>
      <c r="I490" s="1">
        <f t="shared" si="12"/>
        <v>0</v>
      </c>
      <c r="J490" s="1">
        <f t="shared" si="12"/>
        <v>0</v>
      </c>
      <c r="K490" s="1">
        <f t="shared" si="12"/>
        <v>0</v>
      </c>
    </row>
    <row r="491" spans="1:11" s="9" customFormat="1" ht="18.75" customHeight="1">
      <c r="A491" s="13"/>
      <c r="B491" s="13"/>
      <c r="C491" s="105"/>
      <c r="D491" s="108"/>
      <c r="E491" s="91"/>
      <c r="F491" s="91"/>
      <c r="G491" s="91"/>
      <c r="H491" s="11" t="s">
        <v>632</v>
      </c>
      <c r="I491" s="1">
        <f t="shared" si="12"/>
        <v>0</v>
      </c>
      <c r="J491" s="1">
        <f t="shared" si="12"/>
        <v>0</v>
      </c>
      <c r="K491" s="1">
        <f t="shared" si="12"/>
        <v>0</v>
      </c>
    </row>
    <row r="492" spans="1:11" s="9" customFormat="1" ht="15" customHeight="1">
      <c r="A492" s="13"/>
      <c r="B492" s="13"/>
      <c r="C492" s="103" t="s">
        <v>798</v>
      </c>
      <c r="D492" s="106" t="s">
        <v>877</v>
      </c>
      <c r="E492" s="87" t="s">
        <v>55</v>
      </c>
      <c r="F492" s="87" t="s">
        <v>283</v>
      </c>
      <c r="G492" s="87" t="s">
        <v>284</v>
      </c>
      <c r="H492" s="11" t="s">
        <v>759</v>
      </c>
      <c r="I492" s="1">
        <f>I493+I494+I495+I496</f>
        <v>160</v>
      </c>
      <c r="J492" s="1">
        <f>J493+J494+J495+J496</f>
        <v>130</v>
      </c>
      <c r="K492" s="1">
        <f>K493+K494+K495+K496</f>
        <v>130</v>
      </c>
    </row>
    <row r="493" spans="1:11" s="9" customFormat="1" ht="15">
      <c r="A493" s="13"/>
      <c r="B493" s="13"/>
      <c r="C493" s="104"/>
      <c r="D493" s="107"/>
      <c r="E493" s="90"/>
      <c r="F493" s="90"/>
      <c r="G493" s="90"/>
      <c r="H493" s="11" t="s">
        <v>760</v>
      </c>
      <c r="I493" s="1">
        <v>160</v>
      </c>
      <c r="J493" s="1">
        <v>130</v>
      </c>
      <c r="K493" s="1">
        <v>130</v>
      </c>
    </row>
    <row r="494" spans="1:11" s="9" customFormat="1" ht="15">
      <c r="A494" s="13"/>
      <c r="B494" s="13"/>
      <c r="C494" s="104"/>
      <c r="D494" s="107"/>
      <c r="E494" s="90"/>
      <c r="F494" s="90"/>
      <c r="G494" s="90"/>
      <c r="H494" s="11" t="s">
        <v>761</v>
      </c>
      <c r="I494" s="1">
        <v>0</v>
      </c>
      <c r="J494" s="1">
        <v>0</v>
      </c>
      <c r="K494" s="1">
        <v>0</v>
      </c>
    </row>
    <row r="495" spans="1:11" s="9" customFormat="1" ht="17.25" customHeight="1">
      <c r="A495" s="13"/>
      <c r="B495" s="13"/>
      <c r="C495" s="104"/>
      <c r="D495" s="107"/>
      <c r="E495" s="90"/>
      <c r="F495" s="90"/>
      <c r="G495" s="90"/>
      <c r="H495" s="11" t="s">
        <v>762</v>
      </c>
      <c r="I495" s="1">
        <v>0</v>
      </c>
      <c r="J495" s="1">
        <v>0</v>
      </c>
      <c r="K495" s="1">
        <v>0</v>
      </c>
    </row>
    <row r="496" spans="1:11" s="9" customFormat="1" ht="16.5" customHeight="1">
      <c r="A496" s="13"/>
      <c r="B496" s="13"/>
      <c r="C496" s="105"/>
      <c r="D496" s="108"/>
      <c r="E496" s="91"/>
      <c r="F496" s="91"/>
      <c r="G496" s="91"/>
      <c r="H496" s="11" t="s">
        <v>632</v>
      </c>
      <c r="I496" s="1">
        <v>0</v>
      </c>
      <c r="J496" s="1">
        <v>0</v>
      </c>
      <c r="K496" s="1">
        <v>0</v>
      </c>
    </row>
    <row r="497" spans="1:11" s="9" customFormat="1" ht="18" customHeight="1">
      <c r="A497" s="13"/>
      <c r="B497" s="13"/>
      <c r="C497" s="103" t="s">
        <v>799</v>
      </c>
      <c r="D497" s="106" t="s">
        <v>187</v>
      </c>
      <c r="E497" s="87" t="s">
        <v>199</v>
      </c>
      <c r="F497" s="87" t="str">
        <f>F492</f>
        <v>2019 г.                                             I кв.</v>
      </c>
      <c r="G497" s="87" t="str">
        <f>G492</f>
        <v>2021 г.                                                                     IV кв.</v>
      </c>
      <c r="H497" s="11" t="s">
        <v>759</v>
      </c>
      <c r="I497" s="17">
        <f>I498</f>
        <v>110</v>
      </c>
      <c r="J497" s="1">
        <f>J498+J499+J500+J501</f>
        <v>80</v>
      </c>
      <c r="K497" s="1">
        <f>K498+K499+K500+K501</f>
        <v>80</v>
      </c>
    </row>
    <row r="498" spans="1:11" s="9" customFormat="1" ht="18" customHeight="1">
      <c r="A498" s="13"/>
      <c r="B498" s="13"/>
      <c r="C498" s="104"/>
      <c r="D498" s="107"/>
      <c r="E498" s="90"/>
      <c r="F498" s="90"/>
      <c r="G498" s="90"/>
      <c r="H498" s="11" t="s">
        <v>760</v>
      </c>
      <c r="I498" s="1">
        <v>110</v>
      </c>
      <c r="J498" s="1">
        <v>80</v>
      </c>
      <c r="K498" s="1">
        <v>80</v>
      </c>
    </row>
    <row r="499" spans="1:11" s="9" customFormat="1" ht="18.75" customHeight="1">
      <c r="A499" s="13"/>
      <c r="B499" s="13"/>
      <c r="C499" s="104"/>
      <c r="D499" s="107"/>
      <c r="E499" s="90"/>
      <c r="F499" s="90"/>
      <c r="G499" s="90"/>
      <c r="H499" s="11" t="s">
        <v>761</v>
      </c>
      <c r="I499" s="1">
        <v>0</v>
      </c>
      <c r="J499" s="1">
        <v>0</v>
      </c>
      <c r="K499" s="1">
        <v>0</v>
      </c>
    </row>
    <row r="500" spans="1:11" s="9" customFormat="1" ht="16.5" customHeight="1">
      <c r="A500" s="13"/>
      <c r="B500" s="13"/>
      <c r="C500" s="104"/>
      <c r="D500" s="107"/>
      <c r="E500" s="90"/>
      <c r="F500" s="90"/>
      <c r="G500" s="90"/>
      <c r="H500" s="11" t="s">
        <v>762</v>
      </c>
      <c r="I500" s="1">
        <v>0</v>
      </c>
      <c r="J500" s="1">
        <v>0</v>
      </c>
      <c r="K500" s="1">
        <v>0</v>
      </c>
    </row>
    <row r="501" spans="1:11" s="9" customFormat="1" ht="19.5" customHeight="1">
      <c r="A501" s="13"/>
      <c r="B501" s="13"/>
      <c r="C501" s="105"/>
      <c r="D501" s="108"/>
      <c r="E501" s="91"/>
      <c r="F501" s="91"/>
      <c r="G501" s="91"/>
      <c r="H501" s="11" t="s">
        <v>632</v>
      </c>
      <c r="I501" s="1">
        <v>0</v>
      </c>
      <c r="J501" s="1">
        <v>0</v>
      </c>
      <c r="K501" s="1">
        <v>0</v>
      </c>
    </row>
    <row r="502" spans="1:11" s="9" customFormat="1" ht="18" customHeight="1">
      <c r="A502" s="13"/>
      <c r="B502" s="13"/>
      <c r="C502" s="103" t="s">
        <v>800</v>
      </c>
      <c r="D502" s="106" t="s">
        <v>188</v>
      </c>
      <c r="E502" s="87" t="s">
        <v>51</v>
      </c>
      <c r="F502" s="87" t="str">
        <f>F497</f>
        <v>2019 г.                                             I кв.</v>
      </c>
      <c r="G502" s="87" t="str">
        <f>G497</f>
        <v>2021 г.                                                                     IV кв.</v>
      </c>
      <c r="H502" s="11" t="s">
        <v>759</v>
      </c>
      <c r="I502" s="17">
        <f>I503</f>
        <v>160</v>
      </c>
      <c r="J502" s="1">
        <f>J503+J504+J505+J506</f>
        <v>130</v>
      </c>
      <c r="K502" s="1">
        <f>K503+K504+K505+K506</f>
        <v>130</v>
      </c>
    </row>
    <row r="503" spans="1:11" s="9" customFormat="1" ht="18" customHeight="1">
      <c r="A503" s="13"/>
      <c r="B503" s="13"/>
      <c r="C503" s="104"/>
      <c r="D503" s="107"/>
      <c r="E503" s="90"/>
      <c r="F503" s="90"/>
      <c r="G503" s="90"/>
      <c r="H503" s="11" t="s">
        <v>760</v>
      </c>
      <c r="I503" s="1">
        <v>160</v>
      </c>
      <c r="J503" s="1">
        <v>130</v>
      </c>
      <c r="K503" s="1">
        <v>130</v>
      </c>
    </row>
    <row r="504" spans="1:11" s="9" customFormat="1" ht="18.75" customHeight="1">
      <c r="A504" s="13"/>
      <c r="B504" s="13"/>
      <c r="C504" s="104"/>
      <c r="D504" s="107"/>
      <c r="E504" s="90"/>
      <c r="F504" s="90"/>
      <c r="G504" s="90"/>
      <c r="H504" s="11" t="s">
        <v>761</v>
      </c>
      <c r="I504" s="1">
        <v>0</v>
      </c>
      <c r="J504" s="1">
        <v>0</v>
      </c>
      <c r="K504" s="1">
        <v>0</v>
      </c>
    </row>
    <row r="505" spans="1:11" s="9" customFormat="1" ht="16.5" customHeight="1">
      <c r="A505" s="13"/>
      <c r="B505" s="13"/>
      <c r="C505" s="104"/>
      <c r="D505" s="107"/>
      <c r="E505" s="90"/>
      <c r="F505" s="90"/>
      <c r="G505" s="90"/>
      <c r="H505" s="11" t="s">
        <v>762</v>
      </c>
      <c r="I505" s="1">
        <v>0</v>
      </c>
      <c r="J505" s="1">
        <v>0</v>
      </c>
      <c r="K505" s="1">
        <v>0</v>
      </c>
    </row>
    <row r="506" spans="1:11" s="9" customFormat="1" ht="19.5" customHeight="1">
      <c r="A506" s="13"/>
      <c r="B506" s="13"/>
      <c r="C506" s="105"/>
      <c r="D506" s="108"/>
      <c r="E506" s="91"/>
      <c r="F506" s="91"/>
      <c r="G506" s="91"/>
      <c r="H506" s="11" t="s">
        <v>632</v>
      </c>
      <c r="I506" s="1">
        <v>0</v>
      </c>
      <c r="J506" s="1">
        <v>0</v>
      </c>
      <c r="K506" s="1">
        <v>0</v>
      </c>
    </row>
    <row r="507" spans="1:11" s="9" customFormat="1" ht="18" customHeight="1">
      <c r="A507" s="13"/>
      <c r="B507" s="13"/>
      <c r="C507" s="103" t="s">
        <v>189</v>
      </c>
      <c r="D507" s="106" t="s">
        <v>190</v>
      </c>
      <c r="E507" s="87" t="s">
        <v>281</v>
      </c>
      <c r="F507" s="87" t="str">
        <f>F502</f>
        <v>2019 г.                                             I кв.</v>
      </c>
      <c r="G507" s="87" t="str">
        <f>G502</f>
        <v>2021 г.                                                                     IV кв.</v>
      </c>
      <c r="H507" s="11" t="s">
        <v>759</v>
      </c>
      <c r="I507" s="17">
        <f>I508</f>
        <v>80</v>
      </c>
      <c r="J507" s="1">
        <f>J508+J509+J510+J511</f>
        <v>60</v>
      </c>
      <c r="K507" s="1">
        <f>K508+K509+K510+K511</f>
        <v>60</v>
      </c>
    </row>
    <row r="508" spans="1:11" s="9" customFormat="1" ht="18" customHeight="1">
      <c r="A508" s="13"/>
      <c r="B508" s="13"/>
      <c r="C508" s="104"/>
      <c r="D508" s="107"/>
      <c r="E508" s="90"/>
      <c r="F508" s="90"/>
      <c r="G508" s="90"/>
      <c r="H508" s="11" t="s">
        <v>760</v>
      </c>
      <c r="I508" s="1">
        <v>80</v>
      </c>
      <c r="J508" s="1">
        <v>60</v>
      </c>
      <c r="K508" s="1">
        <v>60</v>
      </c>
    </row>
    <row r="509" spans="1:11" s="9" customFormat="1" ht="18.75" customHeight="1">
      <c r="A509" s="13"/>
      <c r="B509" s="13"/>
      <c r="C509" s="104"/>
      <c r="D509" s="107"/>
      <c r="E509" s="90"/>
      <c r="F509" s="90"/>
      <c r="G509" s="90"/>
      <c r="H509" s="11" t="s">
        <v>761</v>
      </c>
      <c r="I509" s="1">
        <v>0</v>
      </c>
      <c r="J509" s="1">
        <v>0</v>
      </c>
      <c r="K509" s="1">
        <v>0</v>
      </c>
    </row>
    <row r="510" spans="1:11" s="9" customFormat="1" ht="16.5" customHeight="1">
      <c r="A510" s="13"/>
      <c r="B510" s="13"/>
      <c r="C510" s="104"/>
      <c r="D510" s="107"/>
      <c r="E510" s="90"/>
      <c r="F510" s="90"/>
      <c r="G510" s="90"/>
      <c r="H510" s="11" t="s">
        <v>762</v>
      </c>
      <c r="I510" s="1">
        <v>0</v>
      </c>
      <c r="J510" s="1">
        <v>0</v>
      </c>
      <c r="K510" s="1">
        <v>0</v>
      </c>
    </row>
    <row r="511" spans="1:11" s="9" customFormat="1" ht="19.5" customHeight="1">
      <c r="A511" s="13"/>
      <c r="B511" s="13"/>
      <c r="C511" s="105"/>
      <c r="D511" s="108"/>
      <c r="E511" s="91"/>
      <c r="F511" s="91"/>
      <c r="G511" s="91"/>
      <c r="H511" s="11" t="s">
        <v>632</v>
      </c>
      <c r="I511" s="1">
        <v>0</v>
      </c>
      <c r="J511" s="1">
        <v>0</v>
      </c>
      <c r="K511" s="1">
        <v>0</v>
      </c>
    </row>
    <row r="512" spans="1:11" s="9" customFormat="1" ht="18" customHeight="1">
      <c r="A512" s="13"/>
      <c r="B512" s="13"/>
      <c r="C512" s="103" t="s">
        <v>191</v>
      </c>
      <c r="D512" s="106" t="s">
        <v>192</v>
      </c>
      <c r="E512" s="87" t="s">
        <v>270</v>
      </c>
      <c r="F512" s="87" t="str">
        <f>F507</f>
        <v>2019 г.                                             I кв.</v>
      </c>
      <c r="G512" s="87" t="str">
        <f>G507</f>
        <v>2021 г.                                                                     IV кв.</v>
      </c>
      <c r="H512" s="11" t="s">
        <v>759</v>
      </c>
      <c r="I512" s="17">
        <f>I513</f>
        <v>100</v>
      </c>
      <c r="J512" s="1">
        <f>J513+J514+J515+J516</f>
        <v>70</v>
      </c>
      <c r="K512" s="1">
        <f>K513+K514+K515+K516</f>
        <v>70</v>
      </c>
    </row>
    <row r="513" spans="1:11" s="9" customFormat="1" ht="18" customHeight="1">
      <c r="A513" s="13"/>
      <c r="B513" s="13"/>
      <c r="C513" s="104"/>
      <c r="D513" s="107"/>
      <c r="E513" s="90"/>
      <c r="F513" s="90"/>
      <c r="G513" s="90"/>
      <c r="H513" s="11" t="s">
        <v>760</v>
      </c>
      <c r="I513" s="1">
        <v>100</v>
      </c>
      <c r="J513" s="1">
        <v>70</v>
      </c>
      <c r="K513" s="1">
        <v>70</v>
      </c>
    </row>
    <row r="514" spans="1:11" s="9" customFormat="1" ht="18.75" customHeight="1">
      <c r="A514" s="13"/>
      <c r="B514" s="13"/>
      <c r="C514" s="104"/>
      <c r="D514" s="107"/>
      <c r="E514" s="90"/>
      <c r="F514" s="90"/>
      <c r="G514" s="90"/>
      <c r="H514" s="11" t="s">
        <v>761</v>
      </c>
      <c r="I514" s="1">
        <v>0</v>
      </c>
      <c r="J514" s="1">
        <v>0</v>
      </c>
      <c r="K514" s="1">
        <v>0</v>
      </c>
    </row>
    <row r="515" spans="1:11" s="9" customFormat="1" ht="16.5" customHeight="1">
      <c r="A515" s="13"/>
      <c r="B515" s="13"/>
      <c r="C515" s="104"/>
      <c r="D515" s="107"/>
      <c r="E515" s="90"/>
      <c r="F515" s="90"/>
      <c r="G515" s="90"/>
      <c r="H515" s="11" t="s">
        <v>762</v>
      </c>
      <c r="I515" s="1">
        <v>0</v>
      </c>
      <c r="J515" s="1">
        <v>0</v>
      </c>
      <c r="K515" s="1">
        <v>0</v>
      </c>
    </row>
    <row r="516" spans="1:11" s="9" customFormat="1" ht="19.5" customHeight="1">
      <c r="A516" s="13"/>
      <c r="B516" s="13"/>
      <c r="C516" s="105"/>
      <c r="D516" s="108"/>
      <c r="E516" s="91"/>
      <c r="F516" s="91"/>
      <c r="G516" s="91"/>
      <c r="H516" s="11" t="s">
        <v>632</v>
      </c>
      <c r="I516" s="1">
        <v>0</v>
      </c>
      <c r="J516" s="1">
        <v>0</v>
      </c>
      <c r="K516" s="1">
        <v>0</v>
      </c>
    </row>
    <row r="517" spans="1:11" s="9" customFormat="1" ht="18" customHeight="1">
      <c r="A517" s="13"/>
      <c r="B517" s="13"/>
      <c r="C517" s="103" t="s">
        <v>193</v>
      </c>
      <c r="D517" s="106" t="s">
        <v>194</v>
      </c>
      <c r="E517" s="87" t="s">
        <v>42</v>
      </c>
      <c r="F517" s="87" t="str">
        <f>F512</f>
        <v>2019 г.                                             I кв.</v>
      </c>
      <c r="G517" s="87" t="str">
        <f>G512</f>
        <v>2021 г.                                                                     IV кв.</v>
      </c>
      <c r="H517" s="11" t="s">
        <v>759</v>
      </c>
      <c r="I517" s="17">
        <f>I518</f>
        <v>140</v>
      </c>
      <c r="J517" s="1">
        <f>J518+J519+J520+J521</f>
        <v>100</v>
      </c>
      <c r="K517" s="1">
        <f>K518+K519+K520+K521</f>
        <v>100</v>
      </c>
    </row>
    <row r="518" spans="1:11" s="9" customFormat="1" ht="18" customHeight="1">
      <c r="A518" s="13"/>
      <c r="B518" s="13"/>
      <c r="C518" s="104"/>
      <c r="D518" s="107"/>
      <c r="E518" s="90"/>
      <c r="F518" s="90"/>
      <c r="G518" s="90"/>
      <c r="H518" s="11" t="s">
        <v>760</v>
      </c>
      <c r="I518" s="1">
        <v>140</v>
      </c>
      <c r="J518" s="1">
        <v>100</v>
      </c>
      <c r="K518" s="1">
        <v>100</v>
      </c>
    </row>
    <row r="519" spans="1:11" s="9" customFormat="1" ht="18.75" customHeight="1">
      <c r="A519" s="13"/>
      <c r="B519" s="13"/>
      <c r="C519" s="104"/>
      <c r="D519" s="107"/>
      <c r="E519" s="90"/>
      <c r="F519" s="90"/>
      <c r="G519" s="90"/>
      <c r="H519" s="11" t="s">
        <v>761</v>
      </c>
      <c r="I519" s="1">
        <v>0</v>
      </c>
      <c r="J519" s="1">
        <v>0</v>
      </c>
      <c r="K519" s="1">
        <v>0</v>
      </c>
    </row>
    <row r="520" spans="1:11" s="9" customFormat="1" ht="16.5" customHeight="1">
      <c r="A520" s="13"/>
      <c r="B520" s="13"/>
      <c r="C520" s="104"/>
      <c r="D520" s="107"/>
      <c r="E520" s="90"/>
      <c r="F520" s="90"/>
      <c r="G520" s="90"/>
      <c r="H520" s="11" t="s">
        <v>762</v>
      </c>
      <c r="I520" s="1">
        <v>0</v>
      </c>
      <c r="J520" s="1">
        <v>0</v>
      </c>
      <c r="K520" s="1">
        <v>0</v>
      </c>
    </row>
    <row r="521" spans="1:11" s="9" customFormat="1" ht="19.5" customHeight="1">
      <c r="A521" s="13"/>
      <c r="B521" s="13"/>
      <c r="C521" s="105"/>
      <c r="D521" s="108"/>
      <c r="E521" s="91"/>
      <c r="F521" s="91"/>
      <c r="G521" s="91"/>
      <c r="H521" s="11" t="s">
        <v>632</v>
      </c>
      <c r="I521" s="1">
        <v>0</v>
      </c>
      <c r="J521" s="1">
        <v>0</v>
      </c>
      <c r="K521" s="1">
        <v>0</v>
      </c>
    </row>
    <row r="522" spans="1:11" s="9" customFormat="1" ht="22.5" customHeight="1">
      <c r="A522" s="13"/>
      <c r="B522" s="13"/>
      <c r="C522" s="103" t="s">
        <v>195</v>
      </c>
      <c r="D522" s="106" t="s">
        <v>196</v>
      </c>
      <c r="E522" s="87" t="s">
        <v>87</v>
      </c>
      <c r="F522" s="87" t="s">
        <v>897</v>
      </c>
      <c r="G522" s="87" t="s">
        <v>285</v>
      </c>
      <c r="H522" s="11" t="s">
        <v>759</v>
      </c>
      <c r="I522" s="1">
        <f>I523+I524+I525+I526</f>
        <v>0</v>
      </c>
      <c r="J522" s="17">
        <f>J523</f>
        <v>180</v>
      </c>
      <c r="K522" s="1"/>
    </row>
    <row r="523" spans="1:11" s="9" customFormat="1" ht="15">
      <c r="A523" s="13"/>
      <c r="B523" s="13"/>
      <c r="C523" s="104"/>
      <c r="D523" s="107"/>
      <c r="E523" s="90"/>
      <c r="F523" s="90"/>
      <c r="G523" s="90"/>
      <c r="H523" s="11" t="s">
        <v>760</v>
      </c>
      <c r="I523" s="1">
        <v>0</v>
      </c>
      <c r="J523" s="1">
        <v>180</v>
      </c>
      <c r="K523" s="1"/>
    </row>
    <row r="524" spans="1:11" s="9" customFormat="1" ht="21" customHeight="1">
      <c r="A524" s="13"/>
      <c r="B524" s="13"/>
      <c r="C524" s="104"/>
      <c r="D524" s="107"/>
      <c r="E524" s="90"/>
      <c r="F524" s="90"/>
      <c r="G524" s="90"/>
      <c r="H524" s="11" t="s">
        <v>761</v>
      </c>
      <c r="I524" s="1">
        <v>0</v>
      </c>
      <c r="J524" s="1">
        <v>0</v>
      </c>
      <c r="K524" s="1">
        <v>0</v>
      </c>
    </row>
    <row r="525" spans="1:11" s="9" customFormat="1" ht="15" customHeight="1">
      <c r="A525" s="13"/>
      <c r="B525" s="13"/>
      <c r="C525" s="104"/>
      <c r="D525" s="107"/>
      <c r="E525" s="90"/>
      <c r="F525" s="90"/>
      <c r="G525" s="90"/>
      <c r="H525" s="11" t="s">
        <v>762</v>
      </c>
      <c r="I525" s="1">
        <v>0</v>
      </c>
      <c r="J525" s="1">
        <v>0</v>
      </c>
      <c r="K525" s="1">
        <v>0</v>
      </c>
    </row>
    <row r="526" spans="1:11" s="9" customFormat="1" ht="15">
      <c r="A526" s="13"/>
      <c r="B526" s="13"/>
      <c r="C526" s="105"/>
      <c r="D526" s="108"/>
      <c r="E526" s="91"/>
      <c r="F526" s="91"/>
      <c r="G526" s="91"/>
      <c r="H526" s="11" t="s">
        <v>632</v>
      </c>
      <c r="I526" s="1">
        <v>0</v>
      </c>
      <c r="J526" s="1">
        <v>0</v>
      </c>
      <c r="K526" s="1">
        <v>0</v>
      </c>
    </row>
    <row r="527" spans="1:11" s="9" customFormat="1" ht="15" customHeight="1">
      <c r="A527" s="13"/>
      <c r="B527" s="13"/>
      <c r="C527" s="103" t="s">
        <v>197</v>
      </c>
      <c r="D527" s="106" t="s">
        <v>198</v>
      </c>
      <c r="E527" s="87" t="s">
        <v>87</v>
      </c>
      <c r="F527" s="87" t="s">
        <v>286</v>
      </c>
      <c r="G527" s="87" t="s">
        <v>287</v>
      </c>
      <c r="H527" s="11" t="s">
        <v>759</v>
      </c>
      <c r="I527" s="1"/>
      <c r="J527" s="1">
        <f>J528+J529+J530+J531</f>
        <v>0</v>
      </c>
      <c r="K527" s="17">
        <f>K528</f>
        <v>180</v>
      </c>
    </row>
    <row r="528" spans="1:11" s="9" customFormat="1" ht="15">
      <c r="A528" s="13"/>
      <c r="B528" s="13"/>
      <c r="C528" s="104"/>
      <c r="D528" s="107"/>
      <c r="E528" s="90"/>
      <c r="F528" s="90"/>
      <c r="G528" s="90"/>
      <c r="H528" s="11" t="s">
        <v>760</v>
      </c>
      <c r="I528" s="1"/>
      <c r="J528" s="1">
        <v>0</v>
      </c>
      <c r="K528" s="1">
        <v>180</v>
      </c>
    </row>
    <row r="529" spans="1:11" s="9" customFormat="1" ht="15">
      <c r="A529" s="13"/>
      <c r="B529" s="13"/>
      <c r="C529" s="104"/>
      <c r="D529" s="107"/>
      <c r="E529" s="90"/>
      <c r="F529" s="90"/>
      <c r="G529" s="90"/>
      <c r="H529" s="11" t="s">
        <v>761</v>
      </c>
      <c r="I529" s="1">
        <v>0</v>
      </c>
      <c r="J529" s="1">
        <v>0</v>
      </c>
      <c r="K529" s="1">
        <v>0</v>
      </c>
    </row>
    <row r="530" spans="1:11" s="9" customFormat="1" ht="15" customHeight="1">
      <c r="A530" s="13"/>
      <c r="B530" s="13"/>
      <c r="C530" s="104"/>
      <c r="D530" s="107"/>
      <c r="E530" s="90"/>
      <c r="F530" s="90"/>
      <c r="G530" s="90"/>
      <c r="H530" s="11" t="s">
        <v>762</v>
      </c>
      <c r="I530" s="1">
        <v>0</v>
      </c>
      <c r="J530" s="1">
        <v>0</v>
      </c>
      <c r="K530" s="1">
        <v>0</v>
      </c>
    </row>
    <row r="531" spans="1:11" s="9" customFormat="1" ht="18" customHeight="1">
      <c r="A531" s="13"/>
      <c r="B531" s="13"/>
      <c r="C531" s="105"/>
      <c r="D531" s="108"/>
      <c r="E531" s="91"/>
      <c r="F531" s="91"/>
      <c r="G531" s="91"/>
      <c r="H531" s="11" t="s">
        <v>632</v>
      </c>
      <c r="I531" s="1">
        <v>0</v>
      </c>
      <c r="J531" s="1">
        <v>0</v>
      </c>
      <c r="K531" s="1">
        <v>0</v>
      </c>
    </row>
    <row r="532" spans="1:11" s="18" customFormat="1" ht="15" customHeight="1">
      <c r="A532" s="19"/>
      <c r="B532" s="19"/>
      <c r="C532" s="103" t="s">
        <v>802</v>
      </c>
      <c r="D532" s="106" t="s">
        <v>838</v>
      </c>
      <c r="E532" s="87" t="s">
        <v>803</v>
      </c>
      <c r="F532" s="87">
        <v>2019</v>
      </c>
      <c r="G532" s="87">
        <v>2021</v>
      </c>
      <c r="H532" s="11" t="s">
        <v>759</v>
      </c>
      <c r="I532" s="1">
        <f>I533+I534+I535+I536</f>
        <v>3450</v>
      </c>
      <c r="J532" s="1">
        <f>J533+J534+J535+J536</f>
        <v>3450</v>
      </c>
      <c r="K532" s="1">
        <f>K533+K534+K535+K536</f>
        <v>3450</v>
      </c>
    </row>
    <row r="533" spans="1:11" s="18" customFormat="1" ht="21.75" customHeight="1">
      <c r="A533" s="19"/>
      <c r="B533" s="19"/>
      <c r="C533" s="104"/>
      <c r="D533" s="107"/>
      <c r="E533" s="90"/>
      <c r="F533" s="90"/>
      <c r="G533" s="90"/>
      <c r="H533" s="11" t="s">
        <v>760</v>
      </c>
      <c r="I533" s="1">
        <f>I538+I543+I548+I553+I558</f>
        <v>3450</v>
      </c>
      <c r="J533" s="1">
        <f>J538+J543+J548+J553+J558+J563</f>
        <v>3450</v>
      </c>
      <c r="K533" s="1">
        <f>K538+K543+K548+K553+K558+K568+K573+K578+K583</f>
        <v>3450</v>
      </c>
    </row>
    <row r="534" spans="1:11" s="18" customFormat="1" ht="15">
      <c r="A534" s="19"/>
      <c r="B534" s="19"/>
      <c r="C534" s="104"/>
      <c r="D534" s="107"/>
      <c r="E534" s="90"/>
      <c r="F534" s="90"/>
      <c r="G534" s="90"/>
      <c r="H534" s="11" t="s">
        <v>761</v>
      </c>
      <c r="I534" s="1">
        <f aca="true" t="shared" si="13" ref="I534:K536">I539+I544+I554</f>
        <v>0</v>
      </c>
      <c r="J534" s="1">
        <f t="shared" si="13"/>
        <v>0</v>
      </c>
      <c r="K534" s="1">
        <f t="shared" si="13"/>
        <v>0</v>
      </c>
    </row>
    <row r="535" spans="1:11" s="9" customFormat="1" ht="18.75" customHeight="1">
      <c r="A535" s="13"/>
      <c r="B535" s="13"/>
      <c r="C535" s="104"/>
      <c r="D535" s="107"/>
      <c r="E535" s="90"/>
      <c r="F535" s="90"/>
      <c r="G535" s="90"/>
      <c r="H535" s="11" t="s">
        <v>762</v>
      </c>
      <c r="I535" s="1">
        <f t="shared" si="13"/>
        <v>0</v>
      </c>
      <c r="J535" s="1">
        <f t="shared" si="13"/>
        <v>0</v>
      </c>
      <c r="K535" s="1">
        <f t="shared" si="13"/>
        <v>0</v>
      </c>
    </row>
    <row r="536" spans="1:11" s="9" customFormat="1" ht="16.5" customHeight="1">
      <c r="A536" s="13"/>
      <c r="B536" s="13"/>
      <c r="C536" s="105"/>
      <c r="D536" s="108"/>
      <c r="E536" s="91"/>
      <c r="F536" s="91"/>
      <c r="G536" s="91"/>
      <c r="H536" s="11" t="s">
        <v>632</v>
      </c>
      <c r="I536" s="1">
        <f t="shared" si="13"/>
        <v>0</v>
      </c>
      <c r="J536" s="1">
        <f t="shared" si="13"/>
        <v>0</v>
      </c>
      <c r="K536" s="1">
        <f t="shared" si="13"/>
        <v>0</v>
      </c>
    </row>
    <row r="537" spans="3:11" s="13" customFormat="1" ht="15" customHeight="1">
      <c r="C537" s="103" t="s">
        <v>805</v>
      </c>
      <c r="D537" s="106" t="s">
        <v>56</v>
      </c>
      <c r="E537" s="87" t="s">
        <v>803</v>
      </c>
      <c r="F537" s="87" t="s">
        <v>288</v>
      </c>
      <c r="G537" s="87" t="s">
        <v>289</v>
      </c>
      <c r="H537" s="11" t="s">
        <v>759</v>
      </c>
      <c r="I537" s="17">
        <f>I538</f>
        <v>3000</v>
      </c>
      <c r="J537" s="1">
        <f>-K56</f>
        <v>0</v>
      </c>
      <c r="K537" s="1"/>
    </row>
    <row r="538" spans="3:11" s="13" customFormat="1" ht="15">
      <c r="C538" s="104"/>
      <c r="D538" s="107"/>
      <c r="E538" s="90"/>
      <c r="F538" s="90"/>
      <c r="G538" s="90"/>
      <c r="H538" s="11" t="s">
        <v>760</v>
      </c>
      <c r="I538" s="1">
        <v>3000</v>
      </c>
      <c r="J538" s="1"/>
      <c r="K538" s="1"/>
    </row>
    <row r="539" spans="3:11" s="13" customFormat="1" ht="15">
      <c r="C539" s="104"/>
      <c r="D539" s="107"/>
      <c r="E539" s="90"/>
      <c r="F539" s="90"/>
      <c r="G539" s="90"/>
      <c r="H539" s="11" t="s">
        <v>761</v>
      </c>
      <c r="I539" s="1">
        <v>0</v>
      </c>
      <c r="J539" s="1">
        <v>0</v>
      </c>
      <c r="K539" s="1">
        <v>0</v>
      </c>
    </row>
    <row r="540" spans="3:11" s="13" customFormat="1" ht="18.75" customHeight="1">
      <c r="C540" s="104"/>
      <c r="D540" s="107"/>
      <c r="E540" s="90"/>
      <c r="F540" s="90"/>
      <c r="G540" s="90"/>
      <c r="H540" s="11" t="s">
        <v>762</v>
      </c>
      <c r="I540" s="1">
        <v>0</v>
      </c>
      <c r="J540" s="1">
        <v>0</v>
      </c>
      <c r="K540" s="1">
        <v>0</v>
      </c>
    </row>
    <row r="541" spans="3:11" s="13" customFormat="1" ht="19.5" customHeight="1">
      <c r="C541" s="105"/>
      <c r="D541" s="108"/>
      <c r="E541" s="91"/>
      <c r="F541" s="91"/>
      <c r="G541" s="91"/>
      <c r="H541" s="11" t="s">
        <v>632</v>
      </c>
      <c r="I541" s="1">
        <v>0</v>
      </c>
      <c r="J541" s="1">
        <v>0</v>
      </c>
      <c r="K541" s="1">
        <v>0</v>
      </c>
    </row>
    <row r="542" spans="1:11" s="9" customFormat="1" ht="15" customHeight="1">
      <c r="A542" s="13"/>
      <c r="B542" s="13"/>
      <c r="C542" s="103" t="s">
        <v>806</v>
      </c>
      <c r="D542" s="106" t="s">
        <v>290</v>
      </c>
      <c r="E542" s="87" t="s">
        <v>898</v>
      </c>
      <c r="F542" s="87" t="s">
        <v>291</v>
      </c>
      <c r="G542" s="87" t="s">
        <v>90</v>
      </c>
      <c r="H542" s="11" t="s">
        <v>759</v>
      </c>
      <c r="I542" s="17">
        <f>I543</f>
        <v>250</v>
      </c>
      <c r="J542" s="17">
        <f>J543</f>
        <v>0</v>
      </c>
      <c r="K542" s="1">
        <v>0</v>
      </c>
    </row>
    <row r="543" spans="1:11" s="9" customFormat="1" ht="15">
      <c r="A543" s="13"/>
      <c r="B543" s="13"/>
      <c r="C543" s="104"/>
      <c r="D543" s="107"/>
      <c r="E543" s="90"/>
      <c r="F543" s="90"/>
      <c r="G543" s="90"/>
      <c r="H543" s="11" t="s">
        <v>760</v>
      </c>
      <c r="I543" s="1">
        <v>250</v>
      </c>
      <c r="J543" s="1">
        <v>0</v>
      </c>
      <c r="K543" s="1">
        <v>0</v>
      </c>
    </row>
    <row r="544" spans="1:11" s="9" customFormat="1" ht="15">
      <c r="A544" s="13"/>
      <c r="B544" s="13"/>
      <c r="C544" s="104"/>
      <c r="D544" s="107"/>
      <c r="E544" s="90"/>
      <c r="F544" s="90"/>
      <c r="G544" s="90"/>
      <c r="H544" s="11" t="s">
        <v>761</v>
      </c>
      <c r="I544" s="1">
        <v>0</v>
      </c>
      <c r="J544" s="1">
        <v>0</v>
      </c>
      <c r="K544" s="1">
        <v>0</v>
      </c>
    </row>
    <row r="545" spans="1:11" s="9" customFormat="1" ht="18" customHeight="1">
      <c r="A545" s="13"/>
      <c r="B545" s="13"/>
      <c r="C545" s="104"/>
      <c r="D545" s="107"/>
      <c r="E545" s="90"/>
      <c r="F545" s="90"/>
      <c r="G545" s="90"/>
      <c r="H545" s="11" t="s">
        <v>762</v>
      </c>
      <c r="I545" s="1">
        <v>0</v>
      </c>
      <c r="J545" s="1">
        <v>0</v>
      </c>
      <c r="K545" s="1">
        <v>0</v>
      </c>
    </row>
    <row r="546" spans="1:11" s="9" customFormat="1" ht="15">
      <c r="A546" s="13"/>
      <c r="B546" s="13"/>
      <c r="C546" s="105"/>
      <c r="D546" s="108"/>
      <c r="E546" s="91"/>
      <c r="F546" s="91"/>
      <c r="G546" s="91"/>
      <c r="H546" s="11" t="s">
        <v>632</v>
      </c>
      <c r="I546" s="1">
        <v>0</v>
      </c>
      <c r="J546" s="1">
        <v>0</v>
      </c>
      <c r="K546" s="1">
        <v>0</v>
      </c>
    </row>
    <row r="547" spans="1:11" s="9" customFormat="1" ht="15" customHeight="1">
      <c r="A547" s="13"/>
      <c r="B547" s="13"/>
      <c r="C547" s="103" t="s">
        <v>88</v>
      </c>
      <c r="D547" s="106" t="s">
        <v>57</v>
      </c>
      <c r="E547" s="87" t="s">
        <v>58</v>
      </c>
      <c r="F547" s="87" t="s">
        <v>89</v>
      </c>
      <c r="G547" s="87" t="s">
        <v>899</v>
      </c>
      <c r="H547" s="11" t="s">
        <v>759</v>
      </c>
      <c r="I547" s="17">
        <f>I548</f>
        <v>0</v>
      </c>
      <c r="J547" s="17">
        <f>J548</f>
        <v>650</v>
      </c>
      <c r="K547" s="17">
        <f>K548</f>
        <v>0</v>
      </c>
    </row>
    <row r="548" spans="1:11" s="9" customFormat="1" ht="15">
      <c r="A548" s="13"/>
      <c r="B548" s="13"/>
      <c r="C548" s="104"/>
      <c r="D548" s="107"/>
      <c r="E548" s="90"/>
      <c r="F548" s="90"/>
      <c r="G548" s="90"/>
      <c r="H548" s="11" t="s">
        <v>760</v>
      </c>
      <c r="I548" s="1">
        <v>0</v>
      </c>
      <c r="J548" s="1">
        <v>650</v>
      </c>
      <c r="K548" s="1">
        <v>0</v>
      </c>
    </row>
    <row r="549" spans="1:11" s="9" customFormat="1" ht="15">
      <c r="A549" s="13"/>
      <c r="B549" s="13"/>
      <c r="C549" s="104"/>
      <c r="D549" s="107"/>
      <c r="E549" s="90"/>
      <c r="F549" s="90"/>
      <c r="G549" s="90"/>
      <c r="H549" s="11" t="s">
        <v>761</v>
      </c>
      <c r="I549" s="1">
        <v>0</v>
      </c>
      <c r="J549" s="1">
        <v>0</v>
      </c>
      <c r="K549" s="1">
        <v>0</v>
      </c>
    </row>
    <row r="550" spans="1:11" s="9" customFormat="1" ht="18" customHeight="1">
      <c r="A550" s="13"/>
      <c r="B550" s="13"/>
      <c r="C550" s="104"/>
      <c r="D550" s="107"/>
      <c r="E550" s="90"/>
      <c r="F550" s="90"/>
      <c r="G550" s="90"/>
      <c r="H550" s="11" t="s">
        <v>762</v>
      </c>
      <c r="I550" s="1">
        <v>0</v>
      </c>
      <c r="J550" s="1">
        <v>0</v>
      </c>
      <c r="K550" s="1">
        <v>0</v>
      </c>
    </row>
    <row r="551" spans="1:11" s="9" customFormat="1" ht="15">
      <c r="A551" s="13"/>
      <c r="B551" s="13"/>
      <c r="C551" s="105"/>
      <c r="D551" s="108"/>
      <c r="E551" s="91"/>
      <c r="F551" s="91"/>
      <c r="G551" s="91"/>
      <c r="H551" s="11" t="s">
        <v>632</v>
      </c>
      <c r="I551" s="1">
        <v>0</v>
      </c>
      <c r="J551" s="1">
        <v>0</v>
      </c>
      <c r="K551" s="1">
        <v>0</v>
      </c>
    </row>
    <row r="552" spans="1:11" s="9" customFormat="1" ht="15.75" customHeight="1">
      <c r="A552" s="13"/>
      <c r="B552" s="13"/>
      <c r="C552" s="103" t="s">
        <v>477</v>
      </c>
      <c r="D552" s="106" t="s">
        <v>478</v>
      </c>
      <c r="E552" s="87" t="s">
        <v>431</v>
      </c>
      <c r="F552" s="87">
        <v>2019</v>
      </c>
      <c r="G552" s="87">
        <v>2021</v>
      </c>
      <c r="H552" s="11" t="s">
        <v>759</v>
      </c>
      <c r="I552" s="17">
        <f>I553</f>
        <v>200</v>
      </c>
      <c r="J552" s="17">
        <f>J553</f>
        <v>200</v>
      </c>
      <c r="K552" s="17">
        <f>K553</f>
        <v>200</v>
      </c>
    </row>
    <row r="553" spans="1:11" s="9" customFormat="1" ht="18" customHeight="1">
      <c r="A553" s="13"/>
      <c r="B553" s="13"/>
      <c r="C553" s="104"/>
      <c r="D553" s="107"/>
      <c r="E553" s="90"/>
      <c r="F553" s="90"/>
      <c r="G553" s="90"/>
      <c r="H553" s="11" t="s">
        <v>744</v>
      </c>
      <c r="I553" s="1">
        <v>200</v>
      </c>
      <c r="J553" s="1">
        <v>200</v>
      </c>
      <c r="K553" s="1">
        <v>200</v>
      </c>
    </row>
    <row r="554" spans="1:11" s="9" customFormat="1" ht="18.75" customHeight="1">
      <c r="A554" s="13"/>
      <c r="B554" s="13"/>
      <c r="C554" s="104"/>
      <c r="D554" s="107"/>
      <c r="E554" s="90"/>
      <c r="F554" s="90"/>
      <c r="G554" s="90"/>
      <c r="H554" s="11" t="s">
        <v>761</v>
      </c>
      <c r="I554" s="1">
        <v>0</v>
      </c>
      <c r="J554" s="1">
        <v>0</v>
      </c>
      <c r="K554" s="1">
        <v>0</v>
      </c>
    </row>
    <row r="555" spans="1:11" s="9" customFormat="1" ht="16.5" customHeight="1">
      <c r="A555" s="13"/>
      <c r="B555" s="13"/>
      <c r="C555" s="104"/>
      <c r="D555" s="107"/>
      <c r="E555" s="90"/>
      <c r="F555" s="90"/>
      <c r="G555" s="90"/>
      <c r="H555" s="11" t="s">
        <v>762</v>
      </c>
      <c r="I555" s="1">
        <v>0</v>
      </c>
      <c r="J555" s="1">
        <v>0</v>
      </c>
      <c r="K555" s="1">
        <v>0</v>
      </c>
    </row>
    <row r="556" spans="1:11" s="9" customFormat="1" ht="19.5" customHeight="1">
      <c r="A556" s="13"/>
      <c r="B556" s="13"/>
      <c r="C556" s="105"/>
      <c r="D556" s="108"/>
      <c r="E556" s="91"/>
      <c r="F556" s="91"/>
      <c r="G556" s="91"/>
      <c r="H556" s="11" t="s">
        <v>632</v>
      </c>
      <c r="I556" s="1">
        <v>0</v>
      </c>
      <c r="J556" s="1">
        <v>0</v>
      </c>
      <c r="K556" s="1">
        <v>0</v>
      </c>
    </row>
    <row r="557" spans="1:11" s="9" customFormat="1" ht="15" customHeight="1">
      <c r="A557" s="13"/>
      <c r="B557" s="13"/>
      <c r="C557" s="103" t="s">
        <v>476</v>
      </c>
      <c r="D557" s="106" t="s">
        <v>294</v>
      </c>
      <c r="E557" s="87" t="s">
        <v>48</v>
      </c>
      <c r="F557" s="87" t="s">
        <v>292</v>
      </c>
      <c r="G557" s="87" t="s">
        <v>295</v>
      </c>
      <c r="H557" s="11" t="s">
        <v>759</v>
      </c>
      <c r="I557" s="17">
        <f>I558</f>
        <v>0</v>
      </c>
      <c r="J557" s="17">
        <f>J558</f>
        <v>2000</v>
      </c>
      <c r="K557" s="17">
        <f>K558</f>
        <v>0</v>
      </c>
    </row>
    <row r="558" spans="1:11" s="9" customFormat="1" ht="15">
      <c r="A558" s="13"/>
      <c r="B558" s="13"/>
      <c r="C558" s="104"/>
      <c r="D558" s="107"/>
      <c r="E558" s="90"/>
      <c r="F558" s="90"/>
      <c r="G558" s="90"/>
      <c r="H558" s="11" t="s">
        <v>760</v>
      </c>
      <c r="I558" s="1">
        <v>0</v>
      </c>
      <c r="J558" s="1">
        <v>2000</v>
      </c>
      <c r="K558" s="1"/>
    </row>
    <row r="559" spans="1:11" s="9" customFormat="1" ht="15">
      <c r="A559" s="13"/>
      <c r="B559" s="13"/>
      <c r="C559" s="104"/>
      <c r="D559" s="107"/>
      <c r="E559" s="90"/>
      <c r="F559" s="90"/>
      <c r="G559" s="90"/>
      <c r="H559" s="11" t="s">
        <v>761</v>
      </c>
      <c r="I559" s="1">
        <v>0</v>
      </c>
      <c r="J559" s="1">
        <v>0</v>
      </c>
      <c r="K559" s="1">
        <v>0</v>
      </c>
    </row>
    <row r="560" spans="1:11" s="9" customFormat="1" ht="18.75" customHeight="1">
      <c r="A560" s="13"/>
      <c r="B560" s="13"/>
      <c r="C560" s="104"/>
      <c r="D560" s="107"/>
      <c r="E560" s="90"/>
      <c r="F560" s="90"/>
      <c r="G560" s="90"/>
      <c r="H560" s="11" t="s">
        <v>762</v>
      </c>
      <c r="I560" s="1">
        <v>0</v>
      </c>
      <c r="J560" s="1">
        <v>0</v>
      </c>
      <c r="K560" s="1">
        <v>0</v>
      </c>
    </row>
    <row r="561" spans="1:11" s="9" customFormat="1" ht="19.5" customHeight="1">
      <c r="A561" s="13"/>
      <c r="B561" s="13"/>
      <c r="C561" s="105"/>
      <c r="D561" s="108"/>
      <c r="E561" s="91"/>
      <c r="F561" s="91"/>
      <c r="G561" s="91"/>
      <c r="H561" s="11" t="s">
        <v>632</v>
      </c>
      <c r="I561" s="1">
        <v>0</v>
      </c>
      <c r="J561" s="1">
        <v>0</v>
      </c>
      <c r="K561" s="1">
        <v>0</v>
      </c>
    </row>
    <row r="562" spans="1:11" s="9" customFormat="1" ht="15" customHeight="1">
      <c r="A562" s="13"/>
      <c r="B562" s="13"/>
      <c r="C562" s="103" t="s">
        <v>293</v>
      </c>
      <c r="D562" s="106" t="s">
        <v>59</v>
      </c>
      <c r="E562" s="87" t="s">
        <v>58</v>
      </c>
      <c r="F562" s="87" t="s">
        <v>292</v>
      </c>
      <c r="G562" s="87" t="s">
        <v>296</v>
      </c>
      <c r="H562" s="11" t="s">
        <v>759</v>
      </c>
      <c r="I562" s="17">
        <f>I563</f>
        <v>0</v>
      </c>
      <c r="J562" s="17">
        <f>J563</f>
        <v>600</v>
      </c>
      <c r="K562" s="17">
        <f>K563</f>
        <v>0</v>
      </c>
    </row>
    <row r="563" spans="1:11" s="9" customFormat="1" ht="15">
      <c r="A563" s="13"/>
      <c r="B563" s="13"/>
      <c r="C563" s="104"/>
      <c r="D563" s="107"/>
      <c r="E563" s="90"/>
      <c r="F563" s="90"/>
      <c r="G563" s="90"/>
      <c r="H563" s="11" t="s">
        <v>760</v>
      </c>
      <c r="I563" s="1">
        <v>0</v>
      </c>
      <c r="J563" s="1">
        <v>600</v>
      </c>
      <c r="K563" s="1"/>
    </row>
    <row r="564" spans="1:11" s="9" customFormat="1" ht="15">
      <c r="A564" s="13"/>
      <c r="B564" s="13"/>
      <c r="C564" s="104"/>
      <c r="D564" s="107"/>
      <c r="E564" s="90"/>
      <c r="F564" s="90"/>
      <c r="G564" s="90"/>
      <c r="H564" s="11" t="s">
        <v>761</v>
      </c>
      <c r="I564" s="1">
        <v>0</v>
      </c>
      <c r="J564" s="1">
        <v>0</v>
      </c>
      <c r="K564" s="1">
        <v>0</v>
      </c>
    </row>
    <row r="565" spans="1:11" s="9" customFormat="1" ht="18.75" customHeight="1">
      <c r="A565" s="13"/>
      <c r="B565" s="13"/>
      <c r="C565" s="104"/>
      <c r="D565" s="107"/>
      <c r="E565" s="90"/>
      <c r="F565" s="90"/>
      <c r="G565" s="90"/>
      <c r="H565" s="11" t="s">
        <v>762</v>
      </c>
      <c r="I565" s="1">
        <v>0</v>
      </c>
      <c r="J565" s="1">
        <v>0</v>
      </c>
      <c r="K565" s="1">
        <v>0</v>
      </c>
    </row>
    <row r="566" spans="1:11" s="9" customFormat="1" ht="19.5" customHeight="1">
      <c r="A566" s="13"/>
      <c r="B566" s="13"/>
      <c r="C566" s="105"/>
      <c r="D566" s="108"/>
      <c r="E566" s="91"/>
      <c r="F566" s="91"/>
      <c r="G566" s="91"/>
      <c r="H566" s="11" t="s">
        <v>632</v>
      </c>
      <c r="I566" s="1">
        <v>0</v>
      </c>
      <c r="J566" s="1">
        <v>0</v>
      </c>
      <c r="K566" s="1">
        <v>0</v>
      </c>
    </row>
    <row r="567" spans="1:11" s="9" customFormat="1" ht="15" customHeight="1">
      <c r="A567" s="13"/>
      <c r="B567" s="13"/>
      <c r="C567" s="103" t="s">
        <v>297</v>
      </c>
      <c r="D567" s="106" t="s">
        <v>298</v>
      </c>
      <c r="E567" s="87" t="s">
        <v>299</v>
      </c>
      <c r="F567" s="87" t="s">
        <v>300</v>
      </c>
      <c r="G567" s="87" t="s">
        <v>302</v>
      </c>
      <c r="H567" s="11" t="s">
        <v>759</v>
      </c>
      <c r="I567" s="17">
        <f>I568</f>
        <v>0</v>
      </c>
      <c r="J567" s="17">
        <f>J568</f>
        <v>0</v>
      </c>
      <c r="K567" s="17">
        <f>K568</f>
        <v>2500</v>
      </c>
    </row>
    <row r="568" spans="1:11" s="9" customFormat="1" ht="15">
      <c r="A568" s="13"/>
      <c r="B568" s="13"/>
      <c r="C568" s="104"/>
      <c r="D568" s="107"/>
      <c r="E568" s="90"/>
      <c r="F568" s="90"/>
      <c r="G568" s="90"/>
      <c r="H568" s="11" t="s">
        <v>760</v>
      </c>
      <c r="I568" s="1">
        <v>0</v>
      </c>
      <c r="J568" s="1"/>
      <c r="K568" s="1">
        <v>2500</v>
      </c>
    </row>
    <row r="569" spans="1:11" s="9" customFormat="1" ht="15">
      <c r="A569" s="13"/>
      <c r="B569" s="13"/>
      <c r="C569" s="104"/>
      <c r="D569" s="107"/>
      <c r="E569" s="90"/>
      <c r="F569" s="90"/>
      <c r="G569" s="90"/>
      <c r="H569" s="11" t="s">
        <v>761</v>
      </c>
      <c r="I569" s="1">
        <v>0</v>
      </c>
      <c r="J569" s="1">
        <v>0</v>
      </c>
      <c r="K569" s="1">
        <v>0</v>
      </c>
    </row>
    <row r="570" spans="1:11" s="9" customFormat="1" ht="18.75" customHeight="1">
      <c r="A570" s="13"/>
      <c r="B570" s="13"/>
      <c r="C570" s="104"/>
      <c r="D570" s="107"/>
      <c r="E570" s="90"/>
      <c r="F570" s="90"/>
      <c r="G570" s="90"/>
      <c r="H570" s="11" t="s">
        <v>762</v>
      </c>
      <c r="I570" s="1">
        <v>0</v>
      </c>
      <c r="J570" s="1">
        <v>0</v>
      </c>
      <c r="K570" s="1">
        <v>0</v>
      </c>
    </row>
    <row r="571" spans="1:11" s="9" customFormat="1" ht="19.5" customHeight="1">
      <c r="A571" s="13"/>
      <c r="B571" s="13"/>
      <c r="C571" s="105"/>
      <c r="D571" s="108"/>
      <c r="E571" s="91"/>
      <c r="F571" s="91"/>
      <c r="G571" s="91"/>
      <c r="H571" s="11" t="s">
        <v>632</v>
      </c>
      <c r="I571" s="1">
        <v>0</v>
      </c>
      <c r="J571" s="1">
        <v>0</v>
      </c>
      <c r="K571" s="1">
        <v>0</v>
      </c>
    </row>
    <row r="572" spans="1:11" s="9" customFormat="1" ht="15" customHeight="1">
      <c r="A572" s="13"/>
      <c r="B572" s="13"/>
      <c r="C572" s="103" t="s">
        <v>301</v>
      </c>
      <c r="D572" s="106" t="s">
        <v>131</v>
      </c>
      <c r="E572" s="87" t="s">
        <v>299</v>
      </c>
      <c r="F572" s="87" t="s">
        <v>302</v>
      </c>
      <c r="G572" s="87" t="s">
        <v>302</v>
      </c>
      <c r="H572" s="11" t="s">
        <v>759</v>
      </c>
      <c r="I572" s="17">
        <f>I573</f>
        <v>0</v>
      </c>
      <c r="J572" s="17">
        <f>J573</f>
        <v>0</v>
      </c>
      <c r="K572" s="17">
        <f>K573</f>
        <v>350</v>
      </c>
    </row>
    <row r="573" spans="1:11" s="9" customFormat="1" ht="15">
      <c r="A573" s="13"/>
      <c r="B573" s="13"/>
      <c r="C573" s="104"/>
      <c r="D573" s="107"/>
      <c r="E573" s="90"/>
      <c r="F573" s="90"/>
      <c r="G573" s="90"/>
      <c r="H573" s="11" t="s">
        <v>760</v>
      </c>
      <c r="I573" s="1">
        <v>0</v>
      </c>
      <c r="J573" s="1"/>
      <c r="K573" s="1">
        <v>350</v>
      </c>
    </row>
    <row r="574" spans="1:11" s="9" customFormat="1" ht="15">
      <c r="A574" s="13"/>
      <c r="B574" s="13"/>
      <c r="C574" s="104"/>
      <c r="D574" s="107"/>
      <c r="E574" s="90"/>
      <c r="F574" s="90"/>
      <c r="G574" s="90"/>
      <c r="H574" s="11" t="s">
        <v>761</v>
      </c>
      <c r="I574" s="1">
        <v>0</v>
      </c>
      <c r="J574" s="1">
        <v>0</v>
      </c>
      <c r="K574" s="1">
        <v>0</v>
      </c>
    </row>
    <row r="575" spans="1:11" s="9" customFormat="1" ht="18.75" customHeight="1">
      <c r="A575" s="13"/>
      <c r="B575" s="13"/>
      <c r="C575" s="104"/>
      <c r="D575" s="107"/>
      <c r="E575" s="90"/>
      <c r="F575" s="90"/>
      <c r="G575" s="90"/>
      <c r="H575" s="11" t="s">
        <v>762</v>
      </c>
      <c r="I575" s="1">
        <v>0</v>
      </c>
      <c r="J575" s="1">
        <v>0</v>
      </c>
      <c r="K575" s="1">
        <v>0</v>
      </c>
    </row>
    <row r="576" spans="1:11" s="9" customFormat="1" ht="19.5" customHeight="1">
      <c r="A576" s="13"/>
      <c r="B576" s="13"/>
      <c r="C576" s="105"/>
      <c r="D576" s="108"/>
      <c r="E576" s="91"/>
      <c r="F576" s="91"/>
      <c r="G576" s="91"/>
      <c r="H576" s="11" t="s">
        <v>632</v>
      </c>
      <c r="I576" s="1">
        <v>0</v>
      </c>
      <c r="J576" s="1">
        <v>0</v>
      </c>
      <c r="K576" s="1">
        <v>0</v>
      </c>
    </row>
    <row r="577" spans="1:11" s="9" customFormat="1" ht="15" customHeight="1">
      <c r="A577" s="13"/>
      <c r="B577" s="13"/>
      <c r="C577" s="103" t="s">
        <v>303</v>
      </c>
      <c r="D577" s="106" t="s">
        <v>304</v>
      </c>
      <c r="E577" s="87" t="s">
        <v>919</v>
      </c>
      <c r="F577" s="87" t="s">
        <v>305</v>
      </c>
      <c r="G577" s="87" t="s">
        <v>306</v>
      </c>
      <c r="H577" s="11" t="s">
        <v>759</v>
      </c>
      <c r="I577" s="17">
        <f>I578</f>
        <v>0</v>
      </c>
      <c r="J577" s="17">
        <f>J578</f>
        <v>0</v>
      </c>
      <c r="K577" s="17">
        <f>K578</f>
        <v>200</v>
      </c>
    </row>
    <row r="578" spans="1:11" s="9" customFormat="1" ht="15">
      <c r="A578" s="13"/>
      <c r="B578" s="13"/>
      <c r="C578" s="104"/>
      <c r="D578" s="107"/>
      <c r="E578" s="90"/>
      <c r="F578" s="90"/>
      <c r="G578" s="90"/>
      <c r="H578" s="11" t="s">
        <v>760</v>
      </c>
      <c r="I578" s="1">
        <v>0</v>
      </c>
      <c r="J578" s="1"/>
      <c r="K578" s="1">
        <v>200</v>
      </c>
    </row>
    <row r="579" spans="1:11" s="9" customFormat="1" ht="15">
      <c r="A579" s="13"/>
      <c r="B579" s="13"/>
      <c r="C579" s="104"/>
      <c r="D579" s="107"/>
      <c r="E579" s="90"/>
      <c r="F579" s="90"/>
      <c r="G579" s="90"/>
      <c r="H579" s="11" t="s">
        <v>761</v>
      </c>
      <c r="I579" s="1">
        <v>0</v>
      </c>
      <c r="J579" s="1">
        <v>0</v>
      </c>
      <c r="K579" s="1">
        <v>0</v>
      </c>
    </row>
    <row r="580" spans="1:11" s="9" customFormat="1" ht="18.75" customHeight="1">
      <c r="A580" s="13"/>
      <c r="B580" s="13"/>
      <c r="C580" s="104"/>
      <c r="D580" s="107"/>
      <c r="E580" s="90"/>
      <c r="F580" s="90"/>
      <c r="G580" s="90"/>
      <c r="H580" s="11" t="s">
        <v>762</v>
      </c>
      <c r="I580" s="1">
        <v>0</v>
      </c>
      <c r="J580" s="1">
        <v>0</v>
      </c>
      <c r="K580" s="1">
        <v>0</v>
      </c>
    </row>
    <row r="581" spans="1:11" s="9" customFormat="1" ht="19.5" customHeight="1">
      <c r="A581" s="13"/>
      <c r="B581" s="13"/>
      <c r="C581" s="105"/>
      <c r="D581" s="108"/>
      <c r="E581" s="91"/>
      <c r="F581" s="91"/>
      <c r="G581" s="91"/>
      <c r="H581" s="11" t="s">
        <v>632</v>
      </c>
      <c r="I581" s="1">
        <v>0</v>
      </c>
      <c r="J581" s="1">
        <v>0</v>
      </c>
      <c r="K581" s="1">
        <v>0</v>
      </c>
    </row>
    <row r="582" spans="1:11" s="9" customFormat="1" ht="15" customHeight="1">
      <c r="A582" s="13"/>
      <c r="B582" s="13"/>
      <c r="C582" s="103" t="s">
        <v>917</v>
      </c>
      <c r="D582" s="106" t="s">
        <v>918</v>
      </c>
      <c r="E582" s="87" t="s">
        <v>48</v>
      </c>
      <c r="F582" s="87" t="s">
        <v>305</v>
      </c>
      <c r="G582" s="87" t="s">
        <v>306</v>
      </c>
      <c r="H582" s="11" t="s">
        <v>759</v>
      </c>
      <c r="I582" s="17">
        <f>I583</f>
        <v>0</v>
      </c>
      <c r="J582" s="17">
        <f>J583</f>
        <v>0</v>
      </c>
      <c r="K582" s="17">
        <f>K583</f>
        <v>200</v>
      </c>
    </row>
    <row r="583" spans="1:11" s="9" customFormat="1" ht="15">
      <c r="A583" s="13"/>
      <c r="B583" s="13"/>
      <c r="C583" s="104"/>
      <c r="D583" s="107"/>
      <c r="E583" s="90"/>
      <c r="F583" s="90"/>
      <c r="G583" s="90"/>
      <c r="H583" s="11" t="s">
        <v>760</v>
      </c>
      <c r="I583" s="1">
        <v>0</v>
      </c>
      <c r="J583" s="1"/>
      <c r="K583" s="1">
        <v>200</v>
      </c>
    </row>
    <row r="584" spans="1:11" s="9" customFormat="1" ht="15">
      <c r="A584" s="13"/>
      <c r="B584" s="13"/>
      <c r="C584" s="104"/>
      <c r="D584" s="107"/>
      <c r="E584" s="90"/>
      <c r="F584" s="90"/>
      <c r="G584" s="90"/>
      <c r="H584" s="11" t="s">
        <v>761</v>
      </c>
      <c r="I584" s="1">
        <v>0</v>
      </c>
      <c r="J584" s="1">
        <v>0</v>
      </c>
      <c r="K584" s="1">
        <v>0</v>
      </c>
    </row>
    <row r="585" spans="1:11" s="9" customFormat="1" ht="18.75" customHeight="1">
      <c r="A585" s="13"/>
      <c r="B585" s="13"/>
      <c r="C585" s="104"/>
      <c r="D585" s="107"/>
      <c r="E585" s="90"/>
      <c r="F585" s="90"/>
      <c r="G585" s="90"/>
      <c r="H585" s="11" t="s">
        <v>762</v>
      </c>
      <c r="I585" s="1">
        <v>0</v>
      </c>
      <c r="J585" s="1">
        <v>0</v>
      </c>
      <c r="K585" s="1">
        <v>0</v>
      </c>
    </row>
    <row r="586" spans="1:11" s="9" customFormat="1" ht="19.5" customHeight="1">
      <c r="A586" s="13"/>
      <c r="B586" s="13"/>
      <c r="C586" s="105"/>
      <c r="D586" s="108"/>
      <c r="E586" s="91"/>
      <c r="F586" s="91"/>
      <c r="G586" s="91"/>
      <c r="H586" s="11" t="s">
        <v>632</v>
      </c>
      <c r="I586" s="1">
        <v>0</v>
      </c>
      <c r="J586" s="1">
        <v>0</v>
      </c>
      <c r="K586" s="1">
        <v>0</v>
      </c>
    </row>
    <row r="587" spans="1:11" s="18" customFormat="1" ht="15" customHeight="1">
      <c r="A587" s="19"/>
      <c r="B587" s="19"/>
      <c r="C587" s="103" t="s">
        <v>836</v>
      </c>
      <c r="D587" s="106" t="s">
        <v>837</v>
      </c>
      <c r="E587" s="87" t="s">
        <v>803</v>
      </c>
      <c r="F587" s="87" t="s">
        <v>307</v>
      </c>
      <c r="G587" s="87" t="s">
        <v>308</v>
      </c>
      <c r="H587" s="11" t="s">
        <v>759</v>
      </c>
      <c r="I587" s="1">
        <f>I588+I589+I590+I591</f>
        <v>22633.5</v>
      </c>
      <c r="J587" s="1">
        <f>J588+J589+J590+J591</f>
        <v>0</v>
      </c>
      <c r="K587" s="1">
        <f>K588+K589+K590+K591</f>
        <v>0</v>
      </c>
    </row>
    <row r="588" spans="1:11" s="18" customFormat="1" ht="15">
      <c r="A588" s="19"/>
      <c r="B588" s="19"/>
      <c r="C588" s="104"/>
      <c r="D588" s="107"/>
      <c r="E588" s="90"/>
      <c r="F588" s="90"/>
      <c r="G588" s="90"/>
      <c r="H588" s="11" t="s">
        <v>760</v>
      </c>
      <c r="I588" s="1">
        <f aca="true" t="shared" si="14" ref="I588:K591">I593+I598+I603</f>
        <v>2489.7</v>
      </c>
      <c r="J588" s="1">
        <f t="shared" si="14"/>
        <v>0</v>
      </c>
      <c r="K588" s="1">
        <f t="shared" si="14"/>
        <v>0</v>
      </c>
    </row>
    <row r="589" spans="1:11" s="18" customFormat="1" ht="15">
      <c r="A589" s="19"/>
      <c r="B589" s="19"/>
      <c r="C589" s="104"/>
      <c r="D589" s="107"/>
      <c r="E589" s="90"/>
      <c r="F589" s="90"/>
      <c r="G589" s="90"/>
      <c r="H589" s="11" t="s">
        <v>761</v>
      </c>
      <c r="I589" s="1">
        <f t="shared" si="14"/>
        <v>20143.8</v>
      </c>
      <c r="J589" s="1">
        <f t="shared" si="14"/>
        <v>0</v>
      </c>
      <c r="K589" s="1">
        <f t="shared" si="14"/>
        <v>0</v>
      </c>
    </row>
    <row r="590" spans="1:11" s="9" customFormat="1" ht="15" customHeight="1">
      <c r="A590" s="13"/>
      <c r="B590" s="13"/>
      <c r="C590" s="104"/>
      <c r="D590" s="107"/>
      <c r="E590" s="90"/>
      <c r="F590" s="90"/>
      <c r="G590" s="90"/>
      <c r="H590" s="11" t="s">
        <v>762</v>
      </c>
      <c r="I590" s="1">
        <f t="shared" si="14"/>
        <v>0</v>
      </c>
      <c r="J590" s="1">
        <f t="shared" si="14"/>
        <v>0</v>
      </c>
      <c r="K590" s="1">
        <f t="shared" si="14"/>
        <v>0</v>
      </c>
    </row>
    <row r="591" spans="1:11" s="9" customFormat="1" ht="16.5" customHeight="1">
      <c r="A591" s="13"/>
      <c r="B591" s="13"/>
      <c r="C591" s="105"/>
      <c r="D591" s="108"/>
      <c r="E591" s="91"/>
      <c r="F591" s="91"/>
      <c r="G591" s="91"/>
      <c r="H591" s="11" t="s">
        <v>632</v>
      </c>
      <c r="I591" s="1">
        <f t="shared" si="14"/>
        <v>0</v>
      </c>
      <c r="J591" s="1">
        <f t="shared" si="14"/>
        <v>0</v>
      </c>
      <c r="K591" s="1">
        <f t="shared" si="14"/>
        <v>0</v>
      </c>
    </row>
    <row r="592" spans="1:11" s="18" customFormat="1" ht="15" customHeight="1">
      <c r="A592" s="19"/>
      <c r="B592" s="19"/>
      <c r="C592" s="103" t="s">
        <v>839</v>
      </c>
      <c r="D592" s="106" t="s">
        <v>432</v>
      </c>
      <c r="E592" s="87" t="s">
        <v>979</v>
      </c>
      <c r="F592" s="87" t="s">
        <v>307</v>
      </c>
      <c r="G592" s="87" t="s">
        <v>308</v>
      </c>
      <c r="H592" s="11" t="s">
        <v>759</v>
      </c>
      <c r="I592" s="1">
        <f>I593+I594</f>
        <v>11316.8</v>
      </c>
      <c r="J592" s="1">
        <v>0</v>
      </c>
      <c r="K592" s="1">
        <f>K593+K594</f>
        <v>0</v>
      </c>
    </row>
    <row r="593" spans="1:11" s="18" customFormat="1" ht="15">
      <c r="A593" s="19"/>
      <c r="B593" s="19"/>
      <c r="C593" s="104"/>
      <c r="D593" s="107"/>
      <c r="E593" s="90"/>
      <c r="F593" s="90"/>
      <c r="G593" s="90"/>
      <c r="H593" s="11" t="s">
        <v>760</v>
      </c>
      <c r="I593" s="1">
        <v>1244.9</v>
      </c>
      <c r="J593" s="1">
        <v>0</v>
      </c>
      <c r="K593" s="1">
        <v>0</v>
      </c>
    </row>
    <row r="594" spans="1:11" s="18" customFormat="1" ht="15">
      <c r="A594" s="19"/>
      <c r="B594" s="19"/>
      <c r="C594" s="104"/>
      <c r="D594" s="107"/>
      <c r="E594" s="90"/>
      <c r="F594" s="90"/>
      <c r="G594" s="90"/>
      <c r="H594" s="11" t="s">
        <v>761</v>
      </c>
      <c r="I594" s="1">
        <v>10071.9</v>
      </c>
      <c r="J594" s="1">
        <v>0</v>
      </c>
      <c r="K594" s="1">
        <f>K639+K644+K649</f>
        <v>0</v>
      </c>
    </row>
    <row r="595" spans="1:11" s="9" customFormat="1" ht="15" customHeight="1">
      <c r="A595" s="13"/>
      <c r="B595" s="13"/>
      <c r="C595" s="104"/>
      <c r="D595" s="107"/>
      <c r="E595" s="90"/>
      <c r="F595" s="90"/>
      <c r="G595" s="90"/>
      <c r="H595" s="11" t="s">
        <v>762</v>
      </c>
      <c r="I595" s="1">
        <v>0</v>
      </c>
      <c r="J595" s="1">
        <v>0</v>
      </c>
      <c r="K595" s="1">
        <v>0</v>
      </c>
    </row>
    <row r="596" spans="1:11" s="9" customFormat="1" ht="16.5" customHeight="1">
      <c r="A596" s="13"/>
      <c r="B596" s="13"/>
      <c r="C596" s="105"/>
      <c r="D596" s="108"/>
      <c r="E596" s="91"/>
      <c r="F596" s="91"/>
      <c r="G596" s="91"/>
      <c r="H596" s="11" t="s">
        <v>632</v>
      </c>
      <c r="I596" s="1">
        <v>0</v>
      </c>
      <c r="J596" s="1">
        <v>0</v>
      </c>
      <c r="K596" s="1">
        <v>0</v>
      </c>
    </row>
    <row r="597" spans="1:11" s="18" customFormat="1" ht="15" customHeight="1" hidden="1">
      <c r="A597" s="19"/>
      <c r="B597" s="19"/>
      <c r="C597" s="103" t="s">
        <v>840</v>
      </c>
      <c r="D597" s="106" t="s">
        <v>433</v>
      </c>
      <c r="E597" s="87" t="s">
        <v>39</v>
      </c>
      <c r="F597" s="87" t="s">
        <v>307</v>
      </c>
      <c r="G597" s="87" t="s">
        <v>308</v>
      </c>
      <c r="H597" s="11" t="s">
        <v>759</v>
      </c>
      <c r="I597" s="1">
        <f>I598+I599</f>
        <v>0</v>
      </c>
      <c r="J597" s="1">
        <f>J598+J599</f>
        <v>0</v>
      </c>
      <c r="K597" s="1">
        <f>K598+K599</f>
        <v>0</v>
      </c>
    </row>
    <row r="598" spans="1:11" s="18" customFormat="1" ht="15" hidden="1">
      <c r="A598" s="19"/>
      <c r="B598" s="19"/>
      <c r="C598" s="104"/>
      <c r="D598" s="107"/>
      <c r="E598" s="90"/>
      <c r="F598" s="90"/>
      <c r="G598" s="90"/>
      <c r="H598" s="11" t="s">
        <v>760</v>
      </c>
      <c r="I598" s="1"/>
      <c r="J598" s="1">
        <v>0</v>
      </c>
      <c r="K598" s="1">
        <v>0</v>
      </c>
    </row>
    <row r="599" spans="1:11" s="18" customFormat="1" ht="15" hidden="1">
      <c r="A599" s="19"/>
      <c r="B599" s="19"/>
      <c r="C599" s="104"/>
      <c r="D599" s="107"/>
      <c r="E599" s="90"/>
      <c r="F599" s="90"/>
      <c r="G599" s="90"/>
      <c r="H599" s="11" t="s">
        <v>761</v>
      </c>
      <c r="I599" s="1"/>
      <c r="J599" s="1">
        <v>0</v>
      </c>
      <c r="K599" s="1">
        <f>K644+K649+K654</f>
        <v>0</v>
      </c>
    </row>
    <row r="600" spans="1:11" s="9" customFormat="1" ht="15" customHeight="1" hidden="1">
      <c r="A600" s="13"/>
      <c r="B600" s="13"/>
      <c r="C600" s="104"/>
      <c r="D600" s="107"/>
      <c r="E600" s="90"/>
      <c r="F600" s="90"/>
      <c r="G600" s="90"/>
      <c r="H600" s="11" t="s">
        <v>762</v>
      </c>
      <c r="I600" s="1">
        <v>0</v>
      </c>
      <c r="J600" s="1">
        <v>0</v>
      </c>
      <c r="K600" s="1">
        <v>0</v>
      </c>
    </row>
    <row r="601" spans="1:11" s="9" customFormat="1" ht="16.5" customHeight="1" hidden="1">
      <c r="A601" s="13"/>
      <c r="B601" s="13"/>
      <c r="C601" s="105"/>
      <c r="D601" s="108"/>
      <c r="E601" s="91"/>
      <c r="F601" s="91"/>
      <c r="G601" s="91"/>
      <c r="H601" s="11" t="s">
        <v>632</v>
      </c>
      <c r="I601" s="1">
        <v>0</v>
      </c>
      <c r="J601" s="1">
        <v>0</v>
      </c>
      <c r="K601" s="1">
        <v>0</v>
      </c>
    </row>
    <row r="602" spans="1:11" s="18" customFormat="1" ht="22.5" customHeight="1">
      <c r="A602" s="19"/>
      <c r="B602" s="19"/>
      <c r="C602" s="103" t="s">
        <v>841</v>
      </c>
      <c r="D602" s="106" t="s">
        <v>434</v>
      </c>
      <c r="E602" s="87" t="s">
        <v>728</v>
      </c>
      <c r="F602" s="87" t="s">
        <v>307</v>
      </c>
      <c r="G602" s="87" t="s">
        <v>308</v>
      </c>
      <c r="H602" s="11" t="s">
        <v>759</v>
      </c>
      <c r="I602" s="1">
        <f>I603+I604</f>
        <v>11316.699999999999</v>
      </c>
      <c r="J602" s="1">
        <v>0</v>
      </c>
      <c r="K602" s="1">
        <f>K603+K604</f>
        <v>0</v>
      </c>
    </row>
    <row r="603" spans="1:11" s="18" customFormat="1" ht="15">
      <c r="A603" s="19"/>
      <c r="B603" s="19"/>
      <c r="C603" s="104"/>
      <c r="D603" s="107"/>
      <c r="E603" s="90"/>
      <c r="F603" s="90"/>
      <c r="G603" s="90"/>
      <c r="H603" s="11" t="s">
        <v>760</v>
      </c>
      <c r="I603" s="1">
        <v>1244.8</v>
      </c>
      <c r="J603" s="1">
        <v>0</v>
      </c>
      <c r="K603" s="1">
        <v>0</v>
      </c>
    </row>
    <row r="604" spans="1:11" s="18" customFormat="1" ht="15">
      <c r="A604" s="19"/>
      <c r="B604" s="19"/>
      <c r="C604" s="104"/>
      <c r="D604" s="107"/>
      <c r="E604" s="90"/>
      <c r="F604" s="90"/>
      <c r="G604" s="90"/>
      <c r="H604" s="11" t="s">
        <v>761</v>
      </c>
      <c r="I604" s="1">
        <v>10071.9</v>
      </c>
      <c r="J604" s="1">
        <v>0</v>
      </c>
      <c r="K604" s="1">
        <f>K649+K654+K659</f>
        <v>0</v>
      </c>
    </row>
    <row r="605" spans="1:11" s="9" customFormat="1" ht="15" customHeight="1">
      <c r="A605" s="13"/>
      <c r="B605" s="13"/>
      <c r="C605" s="104"/>
      <c r="D605" s="107"/>
      <c r="E605" s="90"/>
      <c r="F605" s="90"/>
      <c r="G605" s="90"/>
      <c r="H605" s="11" t="s">
        <v>762</v>
      </c>
      <c r="I605" s="1">
        <v>0</v>
      </c>
      <c r="J605" s="1">
        <v>0</v>
      </c>
      <c r="K605" s="1">
        <v>0</v>
      </c>
    </row>
    <row r="606" spans="1:11" s="9" customFormat="1" ht="16.5" customHeight="1">
      <c r="A606" s="13"/>
      <c r="B606" s="13"/>
      <c r="C606" s="105"/>
      <c r="D606" s="108"/>
      <c r="E606" s="91"/>
      <c r="F606" s="91"/>
      <c r="G606" s="91"/>
      <c r="H606" s="11" t="s">
        <v>632</v>
      </c>
      <c r="I606" s="1">
        <v>0</v>
      </c>
      <c r="J606" s="1">
        <v>0</v>
      </c>
      <c r="K606" s="1">
        <v>0</v>
      </c>
    </row>
    <row r="607" spans="1:11" s="9" customFormat="1" ht="16.5" customHeight="1">
      <c r="A607" s="13"/>
      <c r="B607" s="13"/>
      <c r="C607" s="103" t="s">
        <v>900</v>
      </c>
      <c r="D607" s="106" t="s">
        <v>60</v>
      </c>
      <c r="E607" s="87" t="s">
        <v>629</v>
      </c>
      <c r="F607" s="87">
        <v>2019</v>
      </c>
      <c r="G607" s="87">
        <v>2019</v>
      </c>
      <c r="H607" s="11" t="s">
        <v>759</v>
      </c>
      <c r="I607" s="1">
        <f>I608+I609+I610+I611</f>
        <v>30508.600000000002</v>
      </c>
      <c r="J607" s="1">
        <f>J608+J609+J610+J611</f>
        <v>0</v>
      </c>
      <c r="K607" s="1"/>
    </row>
    <row r="608" spans="1:11" s="9" customFormat="1" ht="16.5" customHeight="1">
      <c r="A608" s="13"/>
      <c r="B608" s="13"/>
      <c r="C608" s="104"/>
      <c r="D608" s="107"/>
      <c r="E608" s="90"/>
      <c r="F608" s="90"/>
      <c r="G608" s="90"/>
      <c r="H608" s="11" t="s">
        <v>760</v>
      </c>
      <c r="I608" s="1">
        <f>I613+I618+I623+I628</f>
        <v>3355.9</v>
      </c>
      <c r="J608" s="1">
        <f>J613+J618+J623+J628</f>
        <v>0</v>
      </c>
      <c r="K608" s="1">
        <f>K613+K618+K623+K628</f>
        <v>0</v>
      </c>
    </row>
    <row r="609" spans="1:11" s="9" customFormat="1" ht="16.5" customHeight="1">
      <c r="A609" s="13"/>
      <c r="B609" s="13"/>
      <c r="C609" s="104"/>
      <c r="D609" s="107"/>
      <c r="E609" s="90"/>
      <c r="F609" s="90"/>
      <c r="G609" s="90"/>
      <c r="H609" s="11" t="s">
        <v>761</v>
      </c>
      <c r="I609" s="1">
        <f>I614+I619+I624+I629</f>
        <v>27152.7</v>
      </c>
      <c r="J609" s="1">
        <v>0</v>
      </c>
      <c r="K609" s="1">
        <v>0</v>
      </c>
    </row>
    <row r="610" spans="1:11" s="9" customFormat="1" ht="16.5" customHeight="1">
      <c r="A610" s="13"/>
      <c r="B610" s="13"/>
      <c r="C610" s="104"/>
      <c r="D610" s="107"/>
      <c r="E610" s="90"/>
      <c r="F610" s="90"/>
      <c r="G610" s="90"/>
      <c r="H610" s="11" t="s">
        <v>762</v>
      </c>
      <c r="I610" s="1">
        <v>0</v>
      </c>
      <c r="J610" s="1">
        <v>0</v>
      </c>
      <c r="K610" s="1">
        <v>0</v>
      </c>
    </row>
    <row r="611" spans="1:11" s="9" customFormat="1" ht="16.5" customHeight="1">
      <c r="A611" s="13"/>
      <c r="B611" s="13"/>
      <c r="C611" s="104"/>
      <c r="D611" s="107"/>
      <c r="E611" s="90"/>
      <c r="F611" s="90"/>
      <c r="G611" s="90"/>
      <c r="H611" s="11" t="s">
        <v>632</v>
      </c>
      <c r="I611" s="1">
        <v>0</v>
      </c>
      <c r="J611" s="1">
        <v>0</v>
      </c>
      <c r="K611" s="1">
        <v>0</v>
      </c>
    </row>
    <row r="612" spans="1:11" s="9" customFormat="1" ht="16.5" customHeight="1">
      <c r="A612" s="13"/>
      <c r="B612" s="13"/>
      <c r="C612" s="103" t="s">
        <v>901</v>
      </c>
      <c r="D612" s="106" t="s">
        <v>94</v>
      </c>
      <c r="E612" s="87" t="s">
        <v>1004</v>
      </c>
      <c r="F612" s="87">
        <v>2019</v>
      </c>
      <c r="G612" s="87">
        <v>2019</v>
      </c>
      <c r="H612" s="11" t="s">
        <v>759</v>
      </c>
      <c r="I612" s="1">
        <f>I613+I614</f>
        <v>30508.600000000002</v>
      </c>
      <c r="J612" s="1">
        <f>J613+J614</f>
        <v>0</v>
      </c>
      <c r="K612" s="1">
        <f>K613+K614</f>
        <v>0</v>
      </c>
    </row>
    <row r="613" spans="1:11" s="9" customFormat="1" ht="22.5" customHeight="1">
      <c r="A613" s="13"/>
      <c r="B613" s="13"/>
      <c r="C613" s="104"/>
      <c r="D613" s="107"/>
      <c r="E613" s="90"/>
      <c r="F613" s="90"/>
      <c r="G613" s="90"/>
      <c r="H613" s="11" t="s">
        <v>760</v>
      </c>
      <c r="I613" s="1">
        <v>3355.9</v>
      </c>
      <c r="J613" s="1">
        <v>0</v>
      </c>
      <c r="K613" s="1">
        <v>0</v>
      </c>
    </row>
    <row r="614" spans="1:11" s="9" customFormat="1" ht="28.5" customHeight="1">
      <c r="A614" s="13"/>
      <c r="B614" s="13"/>
      <c r="C614" s="104"/>
      <c r="D614" s="107"/>
      <c r="E614" s="90"/>
      <c r="F614" s="90"/>
      <c r="G614" s="90"/>
      <c r="H614" s="11" t="s">
        <v>761</v>
      </c>
      <c r="I614" s="1">
        <v>27152.7</v>
      </c>
      <c r="J614" s="1">
        <v>0</v>
      </c>
      <c r="K614" s="1">
        <v>0</v>
      </c>
    </row>
    <row r="615" spans="1:11" s="9" customFormat="1" ht="23.25" customHeight="1">
      <c r="A615" s="13"/>
      <c r="B615" s="13"/>
      <c r="C615" s="104"/>
      <c r="D615" s="107"/>
      <c r="E615" s="90"/>
      <c r="F615" s="90"/>
      <c r="G615" s="90"/>
      <c r="H615" s="11" t="s">
        <v>762</v>
      </c>
      <c r="I615" s="1">
        <v>0</v>
      </c>
      <c r="J615" s="1">
        <v>0</v>
      </c>
      <c r="K615" s="1">
        <v>0</v>
      </c>
    </row>
    <row r="616" spans="1:11" s="9" customFormat="1" ht="28.5" customHeight="1">
      <c r="A616" s="13"/>
      <c r="B616" s="13"/>
      <c r="C616" s="105"/>
      <c r="D616" s="107"/>
      <c r="E616" s="91"/>
      <c r="F616" s="90"/>
      <c r="G616" s="90"/>
      <c r="H616" s="11" t="s">
        <v>632</v>
      </c>
      <c r="I616" s="1">
        <v>0</v>
      </c>
      <c r="J616" s="1">
        <v>0</v>
      </c>
      <c r="K616" s="1">
        <v>0</v>
      </c>
    </row>
    <row r="617" spans="1:11" s="9" customFormat="1" ht="16.5" customHeight="1" hidden="1">
      <c r="A617" s="13"/>
      <c r="B617" s="13"/>
      <c r="C617" s="103" t="s">
        <v>902</v>
      </c>
      <c r="D617" s="106" t="s">
        <v>95</v>
      </c>
      <c r="E617" s="87" t="s">
        <v>828</v>
      </c>
      <c r="F617" s="87">
        <v>2019</v>
      </c>
      <c r="G617" s="87">
        <v>2019</v>
      </c>
      <c r="H617" s="11" t="s">
        <v>759</v>
      </c>
      <c r="I617" s="1">
        <f>I618+I619</f>
        <v>0</v>
      </c>
      <c r="J617" s="1">
        <f>J618+J619</f>
        <v>0</v>
      </c>
      <c r="K617" s="1">
        <f>K618+K619</f>
        <v>0</v>
      </c>
    </row>
    <row r="618" spans="1:11" s="9" customFormat="1" ht="16.5" customHeight="1" hidden="1">
      <c r="A618" s="13"/>
      <c r="B618" s="13"/>
      <c r="C618" s="104"/>
      <c r="D618" s="107"/>
      <c r="E618" s="90"/>
      <c r="F618" s="90"/>
      <c r="G618" s="90"/>
      <c r="H618" s="11" t="s">
        <v>760</v>
      </c>
      <c r="I618" s="1">
        <v>0</v>
      </c>
      <c r="J618" s="1">
        <v>0</v>
      </c>
      <c r="K618" s="1">
        <v>0</v>
      </c>
    </row>
    <row r="619" spans="1:11" s="9" customFormat="1" ht="16.5" customHeight="1" hidden="1">
      <c r="A619" s="13"/>
      <c r="B619" s="13"/>
      <c r="C619" s="104"/>
      <c r="D619" s="107"/>
      <c r="E619" s="90"/>
      <c r="F619" s="90"/>
      <c r="G619" s="90"/>
      <c r="H619" s="11" t="s">
        <v>761</v>
      </c>
      <c r="I619" s="1">
        <v>0</v>
      </c>
      <c r="J619" s="1">
        <v>0</v>
      </c>
      <c r="K619" s="1">
        <v>0</v>
      </c>
    </row>
    <row r="620" spans="1:11" s="9" customFormat="1" ht="16.5" customHeight="1" hidden="1">
      <c r="A620" s="13"/>
      <c r="B620" s="13"/>
      <c r="C620" s="104"/>
      <c r="D620" s="107"/>
      <c r="E620" s="90"/>
      <c r="F620" s="90"/>
      <c r="G620" s="90"/>
      <c r="H620" s="11" t="s">
        <v>762</v>
      </c>
      <c r="I620" s="1">
        <v>0</v>
      </c>
      <c r="J620" s="1">
        <v>0</v>
      </c>
      <c r="K620" s="1">
        <v>0</v>
      </c>
    </row>
    <row r="621" spans="1:11" s="9" customFormat="1" ht="16.5" customHeight="1" hidden="1">
      <c r="A621" s="13"/>
      <c r="B621" s="13"/>
      <c r="C621" s="105"/>
      <c r="D621" s="108"/>
      <c r="E621" s="91"/>
      <c r="F621" s="90"/>
      <c r="G621" s="90"/>
      <c r="H621" s="11" t="s">
        <v>632</v>
      </c>
      <c r="I621" s="1">
        <v>0</v>
      </c>
      <c r="J621" s="1">
        <v>0</v>
      </c>
      <c r="K621" s="1">
        <v>0</v>
      </c>
    </row>
    <row r="622" spans="1:11" s="9" customFormat="1" ht="19.5" customHeight="1" hidden="1">
      <c r="A622" s="13"/>
      <c r="B622" s="13"/>
      <c r="C622" s="103" t="s">
        <v>903</v>
      </c>
      <c r="D622" s="106" t="s">
        <v>92</v>
      </c>
      <c r="E622" s="87" t="s">
        <v>132</v>
      </c>
      <c r="F622" s="87">
        <v>2019</v>
      </c>
      <c r="G622" s="87">
        <v>2019</v>
      </c>
      <c r="H622" s="11" t="s">
        <v>759</v>
      </c>
      <c r="I622" s="1">
        <f>I623+I624</f>
        <v>0</v>
      </c>
      <c r="J622" s="1">
        <f>J623+J624</f>
        <v>0</v>
      </c>
      <c r="K622" s="1">
        <f>K623+K624</f>
        <v>0</v>
      </c>
    </row>
    <row r="623" spans="1:11" s="9" customFormat="1" ht="16.5" customHeight="1" hidden="1">
      <c r="A623" s="13"/>
      <c r="B623" s="13"/>
      <c r="C623" s="104"/>
      <c r="D623" s="107"/>
      <c r="E623" s="90"/>
      <c r="F623" s="90"/>
      <c r="G623" s="90"/>
      <c r="H623" s="11" t="s">
        <v>760</v>
      </c>
      <c r="I623" s="1">
        <v>0</v>
      </c>
      <c r="J623" s="1">
        <v>0</v>
      </c>
      <c r="K623" s="1">
        <v>0</v>
      </c>
    </row>
    <row r="624" spans="1:11" s="9" customFormat="1" ht="16.5" customHeight="1" hidden="1">
      <c r="A624" s="13"/>
      <c r="B624" s="13"/>
      <c r="C624" s="104"/>
      <c r="D624" s="107"/>
      <c r="E624" s="90"/>
      <c r="F624" s="90"/>
      <c r="G624" s="90"/>
      <c r="H624" s="11" t="s">
        <v>761</v>
      </c>
      <c r="I624" s="1">
        <v>0</v>
      </c>
      <c r="J624" s="1">
        <v>0</v>
      </c>
      <c r="K624" s="1">
        <v>0</v>
      </c>
    </row>
    <row r="625" spans="1:11" s="9" customFormat="1" ht="16.5" customHeight="1" hidden="1">
      <c r="A625" s="13"/>
      <c r="B625" s="13"/>
      <c r="C625" s="104"/>
      <c r="D625" s="107"/>
      <c r="E625" s="90"/>
      <c r="F625" s="90"/>
      <c r="G625" s="90"/>
      <c r="H625" s="11" t="s">
        <v>762</v>
      </c>
      <c r="I625" s="1">
        <v>0</v>
      </c>
      <c r="J625" s="1">
        <v>0</v>
      </c>
      <c r="K625" s="1">
        <v>0</v>
      </c>
    </row>
    <row r="626" spans="1:11" s="9" customFormat="1" ht="16.5" customHeight="1" hidden="1">
      <c r="A626" s="13"/>
      <c r="B626" s="13"/>
      <c r="C626" s="105"/>
      <c r="D626" s="108"/>
      <c r="E626" s="91"/>
      <c r="F626" s="90"/>
      <c r="G626" s="90"/>
      <c r="H626" s="11" t="s">
        <v>632</v>
      </c>
      <c r="I626" s="1">
        <v>0</v>
      </c>
      <c r="J626" s="1">
        <v>0</v>
      </c>
      <c r="K626" s="1">
        <v>0</v>
      </c>
    </row>
    <row r="627" spans="1:11" s="9" customFormat="1" ht="16.5" customHeight="1" hidden="1">
      <c r="A627" s="13"/>
      <c r="B627" s="13"/>
      <c r="C627" s="103" t="s">
        <v>904</v>
      </c>
      <c r="D627" s="106" t="s">
        <v>93</v>
      </c>
      <c r="E627" s="87" t="s">
        <v>61</v>
      </c>
      <c r="F627" s="87">
        <v>2019</v>
      </c>
      <c r="G627" s="87">
        <v>2019</v>
      </c>
      <c r="H627" s="11" t="s">
        <v>759</v>
      </c>
      <c r="I627" s="1">
        <f>I628+I629</f>
        <v>0</v>
      </c>
      <c r="J627" s="1">
        <f>J628+J629</f>
        <v>0</v>
      </c>
      <c r="K627" s="1">
        <f>K628+K629</f>
        <v>0</v>
      </c>
    </row>
    <row r="628" spans="1:11" s="9" customFormat="1" ht="16.5" customHeight="1" hidden="1">
      <c r="A628" s="13"/>
      <c r="B628" s="13"/>
      <c r="C628" s="104"/>
      <c r="D628" s="107"/>
      <c r="E628" s="90"/>
      <c r="F628" s="90"/>
      <c r="G628" s="90"/>
      <c r="H628" s="11" t="s">
        <v>760</v>
      </c>
      <c r="I628" s="1">
        <v>0</v>
      </c>
      <c r="J628" s="1">
        <v>0</v>
      </c>
      <c r="K628" s="1">
        <v>0</v>
      </c>
    </row>
    <row r="629" spans="1:11" s="9" customFormat="1" ht="16.5" customHeight="1" hidden="1">
      <c r="A629" s="13"/>
      <c r="B629" s="13"/>
      <c r="C629" s="104"/>
      <c r="D629" s="107"/>
      <c r="E629" s="90"/>
      <c r="F629" s="90"/>
      <c r="G629" s="90"/>
      <c r="H629" s="11" t="s">
        <v>761</v>
      </c>
      <c r="I629" s="1">
        <v>0</v>
      </c>
      <c r="J629" s="1">
        <v>0</v>
      </c>
      <c r="K629" s="1">
        <v>0</v>
      </c>
    </row>
    <row r="630" spans="1:11" s="9" customFormat="1" ht="16.5" customHeight="1" hidden="1">
      <c r="A630" s="13"/>
      <c r="B630" s="13"/>
      <c r="C630" s="104"/>
      <c r="D630" s="107"/>
      <c r="E630" s="90"/>
      <c r="F630" s="90"/>
      <c r="G630" s="90"/>
      <c r="H630" s="11" t="s">
        <v>762</v>
      </c>
      <c r="I630" s="1">
        <v>0</v>
      </c>
      <c r="J630" s="1">
        <v>0</v>
      </c>
      <c r="K630" s="1">
        <v>0</v>
      </c>
    </row>
    <row r="631" spans="1:11" s="9" customFormat="1" ht="16.5" customHeight="1" hidden="1">
      <c r="A631" s="13"/>
      <c r="B631" s="13"/>
      <c r="C631" s="105"/>
      <c r="D631" s="108"/>
      <c r="E631" s="91"/>
      <c r="F631" s="90"/>
      <c r="G631" s="90"/>
      <c r="H631" s="11" t="s">
        <v>632</v>
      </c>
      <c r="I631" s="1">
        <v>0</v>
      </c>
      <c r="J631" s="1">
        <v>0</v>
      </c>
      <c r="K631" s="1">
        <v>0</v>
      </c>
    </row>
    <row r="632" spans="1:11" s="5" customFormat="1" ht="20.25" customHeight="1">
      <c r="A632" s="4"/>
      <c r="B632" s="8"/>
      <c r="C632" s="142" t="s">
        <v>594</v>
      </c>
      <c r="D632" s="145" t="s">
        <v>807</v>
      </c>
      <c r="E632" s="100" t="s">
        <v>774</v>
      </c>
      <c r="F632" s="100">
        <v>2019</v>
      </c>
      <c r="G632" s="100">
        <v>2021</v>
      </c>
      <c r="H632" s="45" t="s">
        <v>759</v>
      </c>
      <c r="I632" s="3">
        <f>I633+I634+I635+I636</f>
        <v>154595</v>
      </c>
      <c r="J632" s="3">
        <f>J633+J634+J635+J636</f>
        <v>165056.9</v>
      </c>
      <c r="K632" s="3">
        <f>K633+K634+K635+K636</f>
        <v>172268.3</v>
      </c>
    </row>
    <row r="633" spans="1:11" s="5" customFormat="1" ht="18.75" customHeight="1">
      <c r="A633" s="4"/>
      <c r="B633" s="8"/>
      <c r="C633" s="143"/>
      <c r="D633" s="146"/>
      <c r="E633" s="101"/>
      <c r="F633" s="101"/>
      <c r="G633" s="101"/>
      <c r="H633" s="45" t="s">
        <v>760</v>
      </c>
      <c r="I633" s="3">
        <f aca="true" t="shared" si="15" ref="I633:K636">I638+I643+I668+I698+I728</f>
        <v>114574</v>
      </c>
      <c r="J633" s="3">
        <f t="shared" si="15"/>
        <v>120116.9</v>
      </c>
      <c r="K633" s="3">
        <f t="shared" si="15"/>
        <v>125325.2</v>
      </c>
    </row>
    <row r="634" spans="1:11" s="5" customFormat="1" ht="19.5" customHeight="1">
      <c r="A634" s="4"/>
      <c r="B634" s="8"/>
      <c r="C634" s="143"/>
      <c r="D634" s="146"/>
      <c r="E634" s="101"/>
      <c r="F634" s="101"/>
      <c r="G634" s="101"/>
      <c r="H634" s="45" t="s">
        <v>761</v>
      </c>
      <c r="I634" s="3">
        <f t="shared" si="15"/>
        <v>0</v>
      </c>
      <c r="J634" s="3">
        <f t="shared" si="15"/>
        <v>0</v>
      </c>
      <c r="K634" s="3">
        <f t="shared" si="15"/>
        <v>0</v>
      </c>
    </row>
    <row r="635" spans="1:11" s="5" customFormat="1" ht="18.75" customHeight="1">
      <c r="A635" s="4"/>
      <c r="B635" s="8"/>
      <c r="C635" s="143"/>
      <c r="D635" s="146"/>
      <c r="E635" s="101"/>
      <c r="F635" s="101"/>
      <c r="G635" s="101"/>
      <c r="H635" s="45" t="s">
        <v>762</v>
      </c>
      <c r="I635" s="3">
        <f t="shared" si="15"/>
        <v>9425</v>
      </c>
      <c r="J635" s="3">
        <f t="shared" si="15"/>
        <v>13303.7</v>
      </c>
      <c r="K635" s="3">
        <f t="shared" si="15"/>
        <v>14136.3</v>
      </c>
    </row>
    <row r="636" spans="1:11" s="7" customFormat="1" ht="18.75" customHeight="1">
      <c r="A636" s="8"/>
      <c r="B636" s="8"/>
      <c r="C636" s="144"/>
      <c r="D636" s="147"/>
      <c r="E636" s="102"/>
      <c r="F636" s="102"/>
      <c r="G636" s="102"/>
      <c r="H636" s="45" t="s">
        <v>632</v>
      </c>
      <c r="I636" s="3">
        <f t="shared" si="15"/>
        <v>30596</v>
      </c>
      <c r="J636" s="3">
        <f t="shared" si="15"/>
        <v>31636.3</v>
      </c>
      <c r="K636" s="3">
        <f t="shared" si="15"/>
        <v>32806.8</v>
      </c>
    </row>
    <row r="637" spans="1:11" s="12" customFormat="1" ht="20.25" customHeight="1">
      <c r="A637" s="10"/>
      <c r="B637" s="10"/>
      <c r="C637" s="103" t="s">
        <v>808</v>
      </c>
      <c r="D637" s="106" t="s">
        <v>457</v>
      </c>
      <c r="E637" s="87" t="s">
        <v>629</v>
      </c>
      <c r="F637" s="87" t="s">
        <v>309</v>
      </c>
      <c r="G637" s="87" t="s">
        <v>310</v>
      </c>
      <c r="H637" s="11" t="s">
        <v>759</v>
      </c>
      <c r="I637" s="1">
        <f>I638+I639+I640+I641</f>
        <v>151945</v>
      </c>
      <c r="J637" s="1">
        <f>J638+J639+J640+J641</f>
        <v>162406.9</v>
      </c>
      <c r="K637" s="1">
        <f>K638+K639+K640+K641</f>
        <v>169618.3</v>
      </c>
    </row>
    <row r="638" spans="1:11" s="12" customFormat="1" ht="18" customHeight="1">
      <c r="A638" s="10"/>
      <c r="B638" s="10"/>
      <c r="C638" s="104"/>
      <c r="D638" s="107"/>
      <c r="E638" s="90"/>
      <c r="F638" s="90"/>
      <c r="G638" s="90"/>
      <c r="H638" s="11" t="s">
        <v>760</v>
      </c>
      <c r="I638" s="1">
        <v>111924</v>
      </c>
      <c r="J638" s="1">
        <v>117466.9</v>
      </c>
      <c r="K638" s="1">
        <v>122675.2</v>
      </c>
    </row>
    <row r="639" spans="1:11" s="12" customFormat="1" ht="18" customHeight="1">
      <c r="A639" s="10"/>
      <c r="B639" s="10"/>
      <c r="C639" s="104"/>
      <c r="D639" s="107"/>
      <c r="E639" s="90"/>
      <c r="F639" s="90"/>
      <c r="G639" s="90"/>
      <c r="H639" s="11" t="s">
        <v>761</v>
      </c>
      <c r="I639" s="1">
        <v>0</v>
      </c>
      <c r="J639" s="1">
        <v>0</v>
      </c>
      <c r="K639" s="1">
        <v>0</v>
      </c>
    </row>
    <row r="640" spans="1:11" s="12" customFormat="1" ht="19.5" customHeight="1">
      <c r="A640" s="10"/>
      <c r="B640" s="10"/>
      <c r="C640" s="104"/>
      <c r="D640" s="107"/>
      <c r="E640" s="90"/>
      <c r="F640" s="90"/>
      <c r="G640" s="90"/>
      <c r="H640" s="11" t="s">
        <v>762</v>
      </c>
      <c r="I640" s="1">
        <v>9425</v>
      </c>
      <c r="J640" s="1">
        <v>13303.7</v>
      </c>
      <c r="K640" s="1">
        <v>14136.3</v>
      </c>
    </row>
    <row r="641" spans="1:11" s="12" customFormat="1" ht="16.5" customHeight="1">
      <c r="A641" s="10"/>
      <c r="B641" s="10"/>
      <c r="C641" s="105"/>
      <c r="D641" s="108"/>
      <c r="E641" s="91"/>
      <c r="F641" s="91"/>
      <c r="G641" s="91"/>
      <c r="H641" s="11" t="s">
        <v>632</v>
      </c>
      <c r="I641" s="1">
        <v>30596</v>
      </c>
      <c r="J641" s="1">
        <v>31636.3</v>
      </c>
      <c r="K641" s="1">
        <v>32806.8</v>
      </c>
    </row>
    <row r="642" spans="1:11" s="12" customFormat="1" ht="19.5" customHeight="1">
      <c r="A642" s="10"/>
      <c r="B642" s="10"/>
      <c r="C642" s="103" t="s">
        <v>809</v>
      </c>
      <c r="D642" s="106" t="s">
        <v>810</v>
      </c>
      <c r="E642" s="87" t="s">
        <v>774</v>
      </c>
      <c r="F642" s="87">
        <v>2019</v>
      </c>
      <c r="G642" s="87">
        <v>2021</v>
      </c>
      <c r="H642" s="11" t="s">
        <v>759</v>
      </c>
      <c r="I642" s="1">
        <f>I643+I644+I645+I646</f>
        <v>300</v>
      </c>
      <c r="J642" s="1">
        <f>J643+J644+J645+J646</f>
        <v>300</v>
      </c>
      <c r="K642" s="1">
        <f>K643+K644+K645+K646</f>
        <v>300</v>
      </c>
    </row>
    <row r="643" spans="1:11" s="12" customFormat="1" ht="20.25" customHeight="1">
      <c r="A643" s="10"/>
      <c r="B643" s="10"/>
      <c r="C643" s="104"/>
      <c r="D643" s="107"/>
      <c r="E643" s="90"/>
      <c r="F643" s="90"/>
      <c r="G643" s="90"/>
      <c r="H643" s="11" t="s">
        <v>760</v>
      </c>
      <c r="I643" s="1">
        <f>I648+I653+I658+I663</f>
        <v>300</v>
      </c>
      <c r="J643" s="1">
        <f>J648+J653+J658+J663</f>
        <v>300</v>
      </c>
      <c r="K643" s="1">
        <f>K648+K653+K658+K663</f>
        <v>300</v>
      </c>
    </row>
    <row r="644" spans="1:11" s="12" customFormat="1" ht="20.25" customHeight="1">
      <c r="A644" s="10"/>
      <c r="B644" s="10"/>
      <c r="C644" s="104"/>
      <c r="D644" s="107"/>
      <c r="E644" s="90"/>
      <c r="F644" s="90"/>
      <c r="G644" s="90"/>
      <c r="H644" s="11" t="s">
        <v>761</v>
      </c>
      <c r="I644" s="1">
        <f>I649+I654+I659+I66</f>
        <v>0</v>
      </c>
      <c r="J644" s="1">
        <f>J649+J654+J659+J664</f>
        <v>0</v>
      </c>
      <c r="K644" s="1">
        <f>K649+K654+K659+K664</f>
        <v>0</v>
      </c>
    </row>
    <row r="645" spans="1:11" s="12" customFormat="1" ht="17.25" customHeight="1">
      <c r="A645" s="10"/>
      <c r="B645" s="10"/>
      <c r="C645" s="104"/>
      <c r="D645" s="107"/>
      <c r="E645" s="90"/>
      <c r="F645" s="90"/>
      <c r="G645" s="90"/>
      <c r="H645" s="11" t="s">
        <v>762</v>
      </c>
      <c r="I645" s="1">
        <f>I650+I655+I660+I66</f>
        <v>0</v>
      </c>
      <c r="J645" s="1">
        <f>J650+J655+J660+J665</f>
        <v>0</v>
      </c>
      <c r="K645" s="1">
        <f>K650+K655+K660+K66</f>
        <v>0</v>
      </c>
    </row>
    <row r="646" spans="1:11" s="12" customFormat="1" ht="15" customHeight="1">
      <c r="A646" s="10"/>
      <c r="B646" s="10"/>
      <c r="C646" s="105"/>
      <c r="D646" s="108"/>
      <c r="E646" s="91"/>
      <c r="F646" s="91"/>
      <c r="G646" s="91"/>
      <c r="H646" s="11" t="s">
        <v>632</v>
      </c>
      <c r="I646" s="1">
        <f>I651+I656+I661+I666</f>
        <v>0</v>
      </c>
      <c r="J646" s="1">
        <f>J651+J656+J661+J666</f>
        <v>0</v>
      </c>
      <c r="K646" s="1">
        <f>K651+K656+K661+K666</f>
        <v>0</v>
      </c>
    </row>
    <row r="647" spans="1:11" s="12" customFormat="1" ht="16.5" customHeight="1">
      <c r="A647" s="10"/>
      <c r="B647" s="10"/>
      <c r="C647" s="103" t="s">
        <v>811</v>
      </c>
      <c r="D647" s="84" t="s">
        <v>133</v>
      </c>
      <c r="E647" s="87" t="s">
        <v>812</v>
      </c>
      <c r="F647" s="87" t="s">
        <v>311</v>
      </c>
      <c r="G647" s="87" t="s">
        <v>312</v>
      </c>
      <c r="H647" s="11" t="s">
        <v>759</v>
      </c>
      <c r="I647" s="1">
        <f>I648+I649+I650+I651</f>
        <v>300</v>
      </c>
      <c r="J647" s="1">
        <f>J648+J649+J650+J651</f>
        <v>0</v>
      </c>
      <c r="K647" s="1">
        <f>K648+K649+K650+K651</f>
        <v>0</v>
      </c>
    </row>
    <row r="648" spans="1:11" s="12" customFormat="1" ht="17.25" customHeight="1">
      <c r="A648" s="10"/>
      <c r="B648" s="10"/>
      <c r="C648" s="104"/>
      <c r="D648" s="85"/>
      <c r="E648" s="90"/>
      <c r="F648" s="90"/>
      <c r="G648" s="90"/>
      <c r="H648" s="11" t="s">
        <v>760</v>
      </c>
      <c r="I648" s="1">
        <v>300</v>
      </c>
      <c r="J648" s="1">
        <v>0</v>
      </c>
      <c r="K648" s="1">
        <v>0</v>
      </c>
    </row>
    <row r="649" spans="1:11" s="12" customFormat="1" ht="17.25" customHeight="1">
      <c r="A649" s="10"/>
      <c r="B649" s="10"/>
      <c r="C649" s="104"/>
      <c r="D649" s="85"/>
      <c r="E649" s="90"/>
      <c r="F649" s="90"/>
      <c r="G649" s="90"/>
      <c r="H649" s="11" t="s">
        <v>761</v>
      </c>
      <c r="I649" s="1">
        <v>0</v>
      </c>
      <c r="J649" s="1">
        <v>0</v>
      </c>
      <c r="K649" s="1">
        <v>0</v>
      </c>
    </row>
    <row r="650" spans="1:11" s="12" customFormat="1" ht="20.25" customHeight="1">
      <c r="A650" s="10"/>
      <c r="B650" s="10"/>
      <c r="C650" s="104"/>
      <c r="D650" s="85"/>
      <c r="E650" s="90"/>
      <c r="F650" s="90"/>
      <c r="G650" s="90"/>
      <c r="H650" s="11" t="s">
        <v>762</v>
      </c>
      <c r="I650" s="1">
        <v>0</v>
      </c>
      <c r="J650" s="1">
        <v>0</v>
      </c>
      <c r="K650" s="1">
        <v>0</v>
      </c>
    </row>
    <row r="651" spans="1:11" s="12" customFormat="1" ht="14.25" customHeight="1">
      <c r="A651" s="10"/>
      <c r="B651" s="10"/>
      <c r="C651" s="105"/>
      <c r="D651" s="86"/>
      <c r="E651" s="91"/>
      <c r="F651" s="91"/>
      <c r="G651" s="91"/>
      <c r="H651" s="11" t="s">
        <v>632</v>
      </c>
      <c r="I651" s="1">
        <v>0</v>
      </c>
      <c r="J651" s="1">
        <v>0</v>
      </c>
      <c r="K651" s="1">
        <v>0</v>
      </c>
    </row>
    <row r="652" spans="1:11" s="12" customFormat="1" ht="18" customHeight="1">
      <c r="A652" s="10"/>
      <c r="B652" s="10"/>
      <c r="C652" s="103" t="s">
        <v>813</v>
      </c>
      <c r="D652" s="106" t="s">
        <v>313</v>
      </c>
      <c r="E652" s="87" t="s">
        <v>91</v>
      </c>
      <c r="F652" s="87" t="s">
        <v>314</v>
      </c>
      <c r="G652" s="87" t="s">
        <v>315</v>
      </c>
      <c r="H652" s="11" t="s">
        <v>759</v>
      </c>
      <c r="I652" s="1">
        <f>I653+I654+I655+I656</f>
        <v>0</v>
      </c>
      <c r="J652" s="1">
        <f>J653+J654+J655+J656</f>
        <v>250</v>
      </c>
      <c r="K652" s="1">
        <f>K653+K654+K655+K656</f>
        <v>0</v>
      </c>
    </row>
    <row r="653" spans="1:11" s="12" customFormat="1" ht="18" customHeight="1">
      <c r="A653" s="10"/>
      <c r="B653" s="10"/>
      <c r="C653" s="104"/>
      <c r="D653" s="107"/>
      <c r="E653" s="90"/>
      <c r="F653" s="90"/>
      <c r="G653" s="90"/>
      <c r="H653" s="11" t="s">
        <v>760</v>
      </c>
      <c r="I653" s="1">
        <v>0</v>
      </c>
      <c r="J653" s="1">
        <v>250</v>
      </c>
      <c r="K653" s="1">
        <v>0</v>
      </c>
    </row>
    <row r="654" spans="1:11" s="12" customFormat="1" ht="15.75" customHeight="1">
      <c r="A654" s="10"/>
      <c r="B654" s="10"/>
      <c r="C654" s="104"/>
      <c r="D654" s="107"/>
      <c r="E654" s="90"/>
      <c r="F654" s="90"/>
      <c r="G654" s="90"/>
      <c r="H654" s="11" t="s">
        <v>761</v>
      </c>
      <c r="I654" s="1">
        <v>0</v>
      </c>
      <c r="J654" s="1">
        <v>0</v>
      </c>
      <c r="K654" s="1">
        <v>0</v>
      </c>
    </row>
    <row r="655" spans="1:11" s="12" customFormat="1" ht="16.5" customHeight="1">
      <c r="A655" s="10"/>
      <c r="B655" s="10"/>
      <c r="C655" s="104"/>
      <c r="D655" s="107"/>
      <c r="E655" s="90"/>
      <c r="F655" s="90"/>
      <c r="G655" s="90"/>
      <c r="H655" s="11" t="s">
        <v>762</v>
      </c>
      <c r="I655" s="1">
        <v>0</v>
      </c>
      <c r="J655" s="1">
        <v>0</v>
      </c>
      <c r="K655" s="1">
        <v>0</v>
      </c>
    </row>
    <row r="656" spans="1:11" s="12" customFormat="1" ht="15" customHeight="1">
      <c r="A656" s="10"/>
      <c r="B656" s="10"/>
      <c r="C656" s="105"/>
      <c r="D656" s="108"/>
      <c r="E656" s="91"/>
      <c r="F656" s="91"/>
      <c r="G656" s="91"/>
      <c r="H656" s="11" t="s">
        <v>632</v>
      </c>
      <c r="I656" s="1">
        <v>0</v>
      </c>
      <c r="J656" s="1">
        <v>0</v>
      </c>
      <c r="K656" s="1">
        <v>0</v>
      </c>
    </row>
    <row r="657" spans="1:11" s="12" customFormat="1" ht="20.25" customHeight="1">
      <c r="A657" s="10"/>
      <c r="B657" s="10"/>
      <c r="C657" s="103" t="s">
        <v>814</v>
      </c>
      <c r="D657" s="84" t="s">
        <v>62</v>
      </c>
      <c r="E657" s="87" t="s">
        <v>479</v>
      </c>
      <c r="F657" s="87" t="s">
        <v>315</v>
      </c>
      <c r="G657" s="87" t="s">
        <v>315</v>
      </c>
      <c r="H657" s="11" t="s">
        <v>759</v>
      </c>
      <c r="I657" s="1">
        <f>I658+I659+I660+I661</f>
        <v>0</v>
      </c>
      <c r="J657" s="1">
        <f>J658+J659+J660+J661</f>
        <v>50</v>
      </c>
      <c r="K657" s="1">
        <f>K658+K659+K660+K661</f>
        <v>0</v>
      </c>
    </row>
    <row r="658" spans="1:11" s="12" customFormat="1" ht="21.75" customHeight="1">
      <c r="A658" s="10"/>
      <c r="B658" s="10"/>
      <c r="C658" s="104"/>
      <c r="D658" s="85"/>
      <c r="E658" s="90"/>
      <c r="F658" s="90"/>
      <c r="G658" s="90"/>
      <c r="H658" s="11" t="s">
        <v>760</v>
      </c>
      <c r="I658" s="1">
        <v>0</v>
      </c>
      <c r="J658" s="1">
        <v>50</v>
      </c>
      <c r="K658" s="1">
        <v>0</v>
      </c>
    </row>
    <row r="659" spans="1:11" s="12" customFormat="1" ht="21.75" customHeight="1">
      <c r="A659" s="10"/>
      <c r="B659" s="10"/>
      <c r="C659" s="104"/>
      <c r="D659" s="85"/>
      <c r="E659" s="90"/>
      <c r="F659" s="90"/>
      <c r="G659" s="90"/>
      <c r="H659" s="11" t="s">
        <v>761</v>
      </c>
      <c r="I659" s="1">
        <v>0</v>
      </c>
      <c r="J659" s="1">
        <v>0</v>
      </c>
      <c r="K659" s="1">
        <v>0</v>
      </c>
    </row>
    <row r="660" spans="1:11" s="12" customFormat="1" ht="21.75" customHeight="1">
      <c r="A660" s="10"/>
      <c r="B660" s="10"/>
      <c r="C660" s="104"/>
      <c r="D660" s="85"/>
      <c r="E660" s="90"/>
      <c r="F660" s="90"/>
      <c r="G660" s="90"/>
      <c r="H660" s="11" t="s">
        <v>762</v>
      </c>
      <c r="I660" s="1">
        <v>0</v>
      </c>
      <c r="J660" s="1">
        <v>0</v>
      </c>
      <c r="K660" s="1">
        <v>0</v>
      </c>
    </row>
    <row r="661" spans="1:11" s="12" customFormat="1" ht="18.75" customHeight="1">
      <c r="A661" s="10"/>
      <c r="B661" s="10"/>
      <c r="C661" s="105"/>
      <c r="D661" s="86"/>
      <c r="E661" s="91"/>
      <c r="F661" s="91"/>
      <c r="G661" s="91"/>
      <c r="H661" s="11" t="s">
        <v>632</v>
      </c>
      <c r="I661" s="1">
        <v>0</v>
      </c>
      <c r="J661" s="1">
        <v>0</v>
      </c>
      <c r="K661" s="1">
        <v>0</v>
      </c>
    </row>
    <row r="662" spans="1:11" s="12" customFormat="1" ht="18.75" customHeight="1">
      <c r="A662" s="10"/>
      <c r="B662" s="10"/>
      <c r="C662" s="81" t="s">
        <v>815</v>
      </c>
      <c r="D662" s="84" t="s">
        <v>1005</v>
      </c>
      <c r="E662" s="87" t="s">
        <v>91</v>
      </c>
      <c r="F662" s="87" t="s">
        <v>316</v>
      </c>
      <c r="G662" s="87" t="s">
        <v>316</v>
      </c>
      <c r="H662" s="27" t="s">
        <v>759</v>
      </c>
      <c r="I662" s="1">
        <f>I663+I664+I665+I666</f>
        <v>0</v>
      </c>
      <c r="J662" s="1">
        <f>J663+J664+J665+J666</f>
        <v>0</v>
      </c>
      <c r="K662" s="1">
        <f>K663+K664+K665+K666</f>
        <v>300</v>
      </c>
    </row>
    <row r="663" spans="1:11" s="12" customFormat="1" ht="18.75" customHeight="1">
      <c r="A663" s="10"/>
      <c r="B663" s="10"/>
      <c r="C663" s="82"/>
      <c r="D663" s="85"/>
      <c r="E663" s="90"/>
      <c r="F663" s="90"/>
      <c r="G663" s="90"/>
      <c r="H663" s="27" t="s">
        <v>760</v>
      </c>
      <c r="I663" s="1">
        <v>0</v>
      </c>
      <c r="J663" s="1">
        <v>0</v>
      </c>
      <c r="K663" s="1">
        <v>300</v>
      </c>
    </row>
    <row r="664" spans="1:11" s="12" customFormat="1" ht="18.75" customHeight="1">
      <c r="A664" s="10"/>
      <c r="B664" s="10"/>
      <c r="C664" s="82"/>
      <c r="D664" s="85"/>
      <c r="E664" s="90"/>
      <c r="F664" s="90"/>
      <c r="G664" s="90"/>
      <c r="H664" s="27" t="s">
        <v>761</v>
      </c>
      <c r="I664" s="1">
        <v>0</v>
      </c>
      <c r="J664" s="1">
        <v>0</v>
      </c>
      <c r="K664" s="1">
        <v>0</v>
      </c>
    </row>
    <row r="665" spans="1:11" s="12" customFormat="1" ht="18" customHeight="1">
      <c r="A665" s="10"/>
      <c r="B665" s="10"/>
      <c r="C665" s="82"/>
      <c r="D665" s="85"/>
      <c r="E665" s="90"/>
      <c r="F665" s="90"/>
      <c r="G665" s="90"/>
      <c r="H665" s="27" t="s">
        <v>762</v>
      </c>
      <c r="I665" s="1">
        <v>0</v>
      </c>
      <c r="J665" s="1">
        <v>0</v>
      </c>
      <c r="K665" s="1">
        <v>0</v>
      </c>
    </row>
    <row r="666" spans="1:11" s="12" customFormat="1" ht="17.25" customHeight="1">
      <c r="A666" s="10"/>
      <c r="B666" s="10"/>
      <c r="C666" s="83"/>
      <c r="D666" s="86"/>
      <c r="E666" s="91"/>
      <c r="F666" s="91"/>
      <c r="G666" s="91"/>
      <c r="H666" s="27" t="s">
        <v>632</v>
      </c>
      <c r="I666" s="1">
        <v>0</v>
      </c>
      <c r="J666" s="1">
        <v>0</v>
      </c>
      <c r="K666" s="1">
        <v>0</v>
      </c>
    </row>
    <row r="667" spans="1:11" s="12" customFormat="1" ht="15" customHeight="1">
      <c r="A667" s="10"/>
      <c r="B667" s="10"/>
      <c r="C667" s="81" t="s">
        <v>874</v>
      </c>
      <c r="D667" s="84" t="s">
        <v>480</v>
      </c>
      <c r="E667" s="87" t="s">
        <v>905</v>
      </c>
      <c r="F667" s="87">
        <v>2019</v>
      </c>
      <c r="G667" s="87" t="s">
        <v>18</v>
      </c>
      <c r="H667" s="11" t="s">
        <v>759</v>
      </c>
      <c r="I667" s="1">
        <f>I668+I669+I670+I671</f>
        <v>700</v>
      </c>
      <c r="J667" s="1">
        <f>J668+J669+J670+J671</f>
        <v>700</v>
      </c>
      <c r="K667" s="1">
        <f>K668+K669+K670+K671</f>
        <v>700</v>
      </c>
    </row>
    <row r="668" spans="1:11" s="12" customFormat="1" ht="15">
      <c r="A668" s="10"/>
      <c r="B668" s="10"/>
      <c r="C668" s="82"/>
      <c r="D668" s="85"/>
      <c r="E668" s="90"/>
      <c r="F668" s="90"/>
      <c r="G668" s="90"/>
      <c r="H668" s="11" t="s">
        <v>760</v>
      </c>
      <c r="I668" s="1">
        <f>I673+I678+I683+I688+I693</f>
        <v>700</v>
      </c>
      <c r="J668" s="1">
        <f>J673+J678+J683+J688+J693</f>
        <v>700</v>
      </c>
      <c r="K668" s="1">
        <f>K673+K678+K683+K688+K693</f>
        <v>700</v>
      </c>
    </row>
    <row r="669" spans="1:11" s="12" customFormat="1" ht="15">
      <c r="A669" s="10"/>
      <c r="B669" s="10"/>
      <c r="C669" s="82"/>
      <c r="D669" s="85"/>
      <c r="E669" s="90"/>
      <c r="F669" s="90"/>
      <c r="G669" s="90"/>
      <c r="H669" s="11" t="s">
        <v>761</v>
      </c>
      <c r="I669" s="1">
        <v>0</v>
      </c>
      <c r="J669" s="1">
        <v>0</v>
      </c>
      <c r="K669" s="1">
        <v>0</v>
      </c>
    </row>
    <row r="670" spans="1:11" s="12" customFormat="1" ht="15">
      <c r="A670" s="10"/>
      <c r="B670" s="10"/>
      <c r="C670" s="82"/>
      <c r="D670" s="85"/>
      <c r="E670" s="90"/>
      <c r="F670" s="90"/>
      <c r="G670" s="90"/>
      <c r="H670" s="11" t="s">
        <v>762</v>
      </c>
      <c r="I670" s="1">
        <v>0</v>
      </c>
      <c r="J670" s="1">
        <v>0</v>
      </c>
      <c r="K670" s="1">
        <v>0</v>
      </c>
    </row>
    <row r="671" spans="1:11" s="12" customFormat="1" ht="15.75" customHeight="1">
      <c r="A671" s="10"/>
      <c r="B671" s="10"/>
      <c r="C671" s="83"/>
      <c r="D671" s="86"/>
      <c r="E671" s="91"/>
      <c r="F671" s="91"/>
      <c r="G671" s="91"/>
      <c r="H671" s="11" t="s">
        <v>632</v>
      </c>
      <c r="I671" s="1">
        <v>0</v>
      </c>
      <c r="J671" s="1">
        <v>0</v>
      </c>
      <c r="K671" s="1">
        <v>0</v>
      </c>
    </row>
    <row r="672" spans="1:11" s="12" customFormat="1" ht="17.25" customHeight="1">
      <c r="A672" s="10"/>
      <c r="B672" s="10"/>
      <c r="C672" s="81" t="s">
        <v>875</v>
      </c>
      <c r="D672" s="84" t="s">
        <v>317</v>
      </c>
      <c r="E672" s="87" t="s">
        <v>542</v>
      </c>
      <c r="F672" s="87" t="s">
        <v>318</v>
      </c>
      <c r="G672" s="87" t="s">
        <v>318</v>
      </c>
      <c r="H672" s="11" t="s">
        <v>759</v>
      </c>
      <c r="I672" s="1">
        <f>I673+I674+I675+I676</f>
        <v>700</v>
      </c>
      <c r="J672" s="1" t="s">
        <v>906</v>
      </c>
      <c r="K672" s="1">
        <f>K673+K674+K675+K676</f>
        <v>0</v>
      </c>
    </row>
    <row r="673" spans="1:11" s="12" customFormat="1" ht="15">
      <c r="A673" s="10"/>
      <c r="B673" s="10"/>
      <c r="C673" s="82"/>
      <c r="D673" s="85"/>
      <c r="E673" s="90"/>
      <c r="F673" s="90"/>
      <c r="G673" s="90"/>
      <c r="H673" s="11" t="s">
        <v>760</v>
      </c>
      <c r="I673" s="1">
        <v>700</v>
      </c>
      <c r="J673" s="1"/>
      <c r="K673" s="1">
        <v>0</v>
      </c>
    </row>
    <row r="674" spans="1:11" s="12" customFormat="1" ht="15">
      <c r="A674" s="10"/>
      <c r="B674" s="10"/>
      <c r="C674" s="82"/>
      <c r="D674" s="85"/>
      <c r="E674" s="90"/>
      <c r="F674" s="90"/>
      <c r="G674" s="90"/>
      <c r="H674" s="11" t="s">
        <v>761</v>
      </c>
      <c r="I674" s="1">
        <v>0</v>
      </c>
      <c r="J674" s="1">
        <v>0</v>
      </c>
      <c r="K674" s="1">
        <v>0</v>
      </c>
    </row>
    <row r="675" spans="1:11" s="12" customFormat="1" ht="15">
      <c r="A675" s="10"/>
      <c r="B675" s="10"/>
      <c r="C675" s="82"/>
      <c r="D675" s="85"/>
      <c r="E675" s="90"/>
      <c r="F675" s="90"/>
      <c r="G675" s="90"/>
      <c r="H675" s="11" t="s">
        <v>762</v>
      </c>
      <c r="I675" s="1">
        <v>0</v>
      </c>
      <c r="J675" s="1">
        <v>0</v>
      </c>
      <c r="K675" s="1">
        <v>0</v>
      </c>
    </row>
    <row r="676" spans="1:11" s="12" customFormat="1" ht="15.75" customHeight="1">
      <c r="A676" s="10"/>
      <c r="B676" s="10"/>
      <c r="C676" s="83"/>
      <c r="D676" s="86"/>
      <c r="E676" s="91"/>
      <c r="F676" s="91"/>
      <c r="G676" s="91"/>
      <c r="H676" s="11" t="s">
        <v>632</v>
      </c>
      <c r="I676" s="1">
        <v>0</v>
      </c>
      <c r="J676" s="1">
        <v>0</v>
      </c>
      <c r="K676" s="1">
        <v>0</v>
      </c>
    </row>
    <row r="677" spans="3:11" s="10" customFormat="1" ht="15" customHeight="1">
      <c r="C677" s="81" t="s">
        <v>907</v>
      </c>
      <c r="D677" s="84" t="s">
        <v>955</v>
      </c>
      <c r="E677" s="87" t="s">
        <v>816</v>
      </c>
      <c r="F677" s="87" t="s">
        <v>135</v>
      </c>
      <c r="G677" s="87" t="s">
        <v>136</v>
      </c>
      <c r="H677" s="11" t="s">
        <v>759</v>
      </c>
      <c r="I677" s="1">
        <f>-J7088</f>
        <v>0</v>
      </c>
      <c r="J677" s="1">
        <f>J678+J679+J680+J681</f>
        <v>630</v>
      </c>
      <c r="K677" s="1">
        <f>-C63</f>
        <v>0</v>
      </c>
    </row>
    <row r="678" spans="3:11" s="10" customFormat="1" ht="15">
      <c r="C678" s="82"/>
      <c r="D678" s="85"/>
      <c r="E678" s="90"/>
      <c r="F678" s="90"/>
      <c r="G678" s="90"/>
      <c r="H678" s="11" t="s">
        <v>760</v>
      </c>
      <c r="I678" s="1">
        <v>0</v>
      </c>
      <c r="J678" s="1">
        <v>630</v>
      </c>
      <c r="K678" s="1"/>
    </row>
    <row r="679" spans="3:11" s="10" customFormat="1" ht="15">
      <c r="C679" s="82"/>
      <c r="D679" s="85"/>
      <c r="E679" s="90"/>
      <c r="F679" s="90"/>
      <c r="G679" s="90"/>
      <c r="H679" s="11" t="s">
        <v>761</v>
      </c>
      <c r="I679" s="1">
        <v>0</v>
      </c>
      <c r="J679" s="1">
        <v>0</v>
      </c>
      <c r="K679" s="1">
        <v>0</v>
      </c>
    </row>
    <row r="680" spans="3:11" s="10" customFormat="1" ht="15">
      <c r="C680" s="82"/>
      <c r="D680" s="85"/>
      <c r="E680" s="90"/>
      <c r="F680" s="90"/>
      <c r="G680" s="90"/>
      <c r="H680" s="11" t="s">
        <v>762</v>
      </c>
      <c r="I680" s="1">
        <v>0</v>
      </c>
      <c r="J680" s="1">
        <v>0</v>
      </c>
      <c r="K680" s="1">
        <v>0</v>
      </c>
    </row>
    <row r="681" spans="3:11" s="10" customFormat="1" ht="15">
      <c r="C681" s="83"/>
      <c r="D681" s="86"/>
      <c r="E681" s="91"/>
      <c r="F681" s="91"/>
      <c r="G681" s="91"/>
      <c r="H681" s="11" t="s">
        <v>632</v>
      </c>
      <c r="I681" s="1">
        <v>0</v>
      </c>
      <c r="J681" s="1">
        <v>0</v>
      </c>
      <c r="K681" s="1">
        <v>0</v>
      </c>
    </row>
    <row r="682" spans="3:11" s="10" customFormat="1" ht="18.75" customHeight="1">
      <c r="C682" s="81" t="s">
        <v>540</v>
      </c>
      <c r="D682" s="84" t="s">
        <v>956</v>
      </c>
      <c r="E682" s="87" t="s">
        <v>481</v>
      </c>
      <c r="F682" s="87" t="s">
        <v>137</v>
      </c>
      <c r="G682" s="87" t="s">
        <v>138</v>
      </c>
      <c r="H682" s="11" t="s">
        <v>759</v>
      </c>
      <c r="I682" s="1">
        <f>I683+I684+I685+I686</f>
        <v>0</v>
      </c>
      <c r="J682" s="1">
        <f>J683+J684+J685+J686</f>
        <v>70</v>
      </c>
      <c r="K682" s="1"/>
    </row>
    <row r="683" spans="3:11" s="10" customFormat="1" ht="15">
      <c r="C683" s="82"/>
      <c r="D683" s="85"/>
      <c r="E683" s="90"/>
      <c r="F683" s="90"/>
      <c r="G683" s="90"/>
      <c r="H683" s="11" t="s">
        <v>760</v>
      </c>
      <c r="I683" s="1">
        <v>0</v>
      </c>
      <c r="J683" s="1">
        <v>70</v>
      </c>
      <c r="K683" s="1"/>
    </row>
    <row r="684" spans="3:11" s="10" customFormat="1" ht="15">
      <c r="C684" s="82"/>
      <c r="D684" s="85"/>
      <c r="E684" s="90"/>
      <c r="F684" s="90"/>
      <c r="G684" s="90"/>
      <c r="H684" s="11" t="s">
        <v>761</v>
      </c>
      <c r="I684" s="1">
        <v>0</v>
      </c>
      <c r="J684" s="1">
        <v>0</v>
      </c>
      <c r="K684" s="1">
        <v>0</v>
      </c>
    </row>
    <row r="685" spans="3:11" s="10" customFormat="1" ht="15">
      <c r="C685" s="82"/>
      <c r="D685" s="85"/>
      <c r="E685" s="90"/>
      <c r="F685" s="90"/>
      <c r="G685" s="90"/>
      <c r="H685" s="11" t="s">
        <v>762</v>
      </c>
      <c r="I685" s="1">
        <v>0</v>
      </c>
      <c r="J685" s="1">
        <v>0</v>
      </c>
      <c r="K685" s="1">
        <v>0</v>
      </c>
    </row>
    <row r="686" spans="3:11" s="10" customFormat="1" ht="15.75" customHeight="1">
      <c r="C686" s="83"/>
      <c r="D686" s="86"/>
      <c r="E686" s="91"/>
      <c r="F686" s="91"/>
      <c r="G686" s="91"/>
      <c r="H686" s="11" t="s">
        <v>632</v>
      </c>
      <c r="I686" s="1">
        <v>0</v>
      </c>
      <c r="J686" s="1">
        <v>0</v>
      </c>
      <c r="K686" s="1">
        <v>0</v>
      </c>
    </row>
    <row r="687" spans="3:11" s="10" customFormat="1" ht="15.75" customHeight="1">
      <c r="C687" s="81" t="s">
        <v>541</v>
      </c>
      <c r="D687" s="84" t="s">
        <v>957</v>
      </c>
      <c r="E687" s="87" t="s">
        <v>816</v>
      </c>
      <c r="F687" s="87" t="s">
        <v>319</v>
      </c>
      <c r="G687" s="87" t="s">
        <v>320</v>
      </c>
      <c r="H687" s="11" t="s">
        <v>759</v>
      </c>
      <c r="I687" s="1">
        <f>I688+I689+I690+I691</f>
        <v>0</v>
      </c>
      <c r="J687" s="1">
        <f>J688+J689+J690+J691</f>
        <v>0</v>
      </c>
      <c r="K687" s="1">
        <f>K688+K689+K690+K691</f>
        <v>500</v>
      </c>
    </row>
    <row r="688" spans="3:11" s="10" customFormat="1" ht="15.75" customHeight="1">
      <c r="C688" s="82"/>
      <c r="D688" s="85"/>
      <c r="E688" s="90"/>
      <c r="F688" s="90"/>
      <c r="G688" s="90"/>
      <c r="H688" s="11" t="s">
        <v>760</v>
      </c>
      <c r="I688" s="1">
        <v>0</v>
      </c>
      <c r="J688" s="1">
        <v>0</v>
      </c>
      <c r="K688" s="1">
        <v>500</v>
      </c>
    </row>
    <row r="689" spans="3:11" s="10" customFormat="1" ht="15.75" customHeight="1">
      <c r="C689" s="82"/>
      <c r="D689" s="85"/>
      <c r="E689" s="90"/>
      <c r="F689" s="90"/>
      <c r="G689" s="90"/>
      <c r="H689" s="11" t="s">
        <v>761</v>
      </c>
      <c r="I689" s="1">
        <v>0</v>
      </c>
      <c r="J689" s="1">
        <v>0</v>
      </c>
      <c r="K689" s="1">
        <v>0</v>
      </c>
    </row>
    <row r="690" spans="3:11" s="10" customFormat="1" ht="15.75" customHeight="1">
      <c r="C690" s="82"/>
      <c r="D690" s="85"/>
      <c r="E690" s="90"/>
      <c r="F690" s="90"/>
      <c r="G690" s="90"/>
      <c r="H690" s="11" t="s">
        <v>762</v>
      </c>
      <c r="I690" s="1">
        <v>0</v>
      </c>
      <c r="J690" s="1">
        <v>0</v>
      </c>
      <c r="K690" s="1">
        <v>0</v>
      </c>
    </row>
    <row r="691" spans="3:11" s="10" customFormat="1" ht="15.75" customHeight="1">
      <c r="C691" s="83"/>
      <c r="D691" s="86"/>
      <c r="E691" s="91"/>
      <c r="F691" s="91"/>
      <c r="G691" s="91"/>
      <c r="H691" s="11" t="s">
        <v>632</v>
      </c>
      <c r="I691" s="1">
        <v>0</v>
      </c>
      <c r="J691" s="1">
        <v>0</v>
      </c>
      <c r="K691" s="1">
        <v>0</v>
      </c>
    </row>
    <row r="692" spans="3:11" s="10" customFormat="1" ht="15.75" customHeight="1">
      <c r="C692" s="81" t="s">
        <v>543</v>
      </c>
      <c r="D692" s="84" t="s">
        <v>958</v>
      </c>
      <c r="E692" s="87" t="s">
        <v>481</v>
      </c>
      <c r="F692" s="87" t="s">
        <v>227</v>
      </c>
      <c r="G692" s="87" t="s">
        <v>227</v>
      </c>
      <c r="H692" s="11" t="s">
        <v>759</v>
      </c>
      <c r="I692" s="1">
        <f>I693+I694+I695+I696</f>
        <v>0</v>
      </c>
      <c r="J692" s="1">
        <f>J693+J694+J695+J696</f>
        <v>0</v>
      </c>
      <c r="K692" s="1">
        <f>K693+K694+K695+K696</f>
        <v>200</v>
      </c>
    </row>
    <row r="693" spans="3:11" s="10" customFormat="1" ht="15.75" customHeight="1">
      <c r="C693" s="82"/>
      <c r="D693" s="85"/>
      <c r="E693" s="90"/>
      <c r="F693" s="90"/>
      <c r="G693" s="90"/>
      <c r="H693" s="11" t="s">
        <v>760</v>
      </c>
      <c r="I693" s="1">
        <v>0</v>
      </c>
      <c r="J693" s="1">
        <v>0</v>
      </c>
      <c r="K693" s="1">
        <v>200</v>
      </c>
    </row>
    <row r="694" spans="3:11" s="10" customFormat="1" ht="15.75" customHeight="1">
      <c r="C694" s="82"/>
      <c r="D694" s="85"/>
      <c r="E694" s="90"/>
      <c r="F694" s="90"/>
      <c r="G694" s="90"/>
      <c r="H694" s="11" t="s">
        <v>761</v>
      </c>
      <c r="I694" s="1">
        <v>0</v>
      </c>
      <c r="J694" s="1">
        <v>0</v>
      </c>
      <c r="K694" s="1">
        <v>0</v>
      </c>
    </row>
    <row r="695" spans="3:11" s="10" customFormat="1" ht="15.75" customHeight="1">
      <c r="C695" s="82"/>
      <c r="D695" s="85"/>
      <c r="E695" s="90"/>
      <c r="F695" s="90"/>
      <c r="G695" s="90"/>
      <c r="H695" s="11" t="s">
        <v>762</v>
      </c>
      <c r="I695" s="1">
        <v>0</v>
      </c>
      <c r="J695" s="1">
        <v>0</v>
      </c>
      <c r="K695" s="1">
        <v>0</v>
      </c>
    </row>
    <row r="696" spans="3:11" s="10" customFormat="1" ht="15.75" customHeight="1">
      <c r="C696" s="83"/>
      <c r="D696" s="86"/>
      <c r="E696" s="91"/>
      <c r="F696" s="91"/>
      <c r="G696" s="91"/>
      <c r="H696" s="11" t="s">
        <v>632</v>
      </c>
      <c r="I696" s="1">
        <v>0</v>
      </c>
      <c r="J696" s="1">
        <v>0</v>
      </c>
      <c r="K696" s="1">
        <v>0</v>
      </c>
    </row>
    <row r="697" spans="2:11" s="10" customFormat="1" ht="22.5" customHeight="1">
      <c r="B697" s="20"/>
      <c r="C697" s="81" t="s">
        <v>817</v>
      </c>
      <c r="D697" s="106" t="s">
        <v>701</v>
      </c>
      <c r="E697" s="87" t="s">
        <v>774</v>
      </c>
      <c r="F697" s="87" t="s">
        <v>326</v>
      </c>
      <c r="G697" s="87" t="s">
        <v>327</v>
      </c>
      <c r="H697" s="11" t="s">
        <v>759</v>
      </c>
      <c r="I697" s="1">
        <f>I698+I699+I700+I701</f>
        <v>500</v>
      </c>
      <c r="J697" s="1">
        <f>J698+J699+J700+J701</f>
        <v>500</v>
      </c>
      <c r="K697" s="1">
        <f>K698+K699+K700+K701</f>
        <v>500</v>
      </c>
    </row>
    <row r="698" spans="3:11" s="10" customFormat="1" ht="15">
      <c r="C698" s="82"/>
      <c r="D698" s="107"/>
      <c r="E698" s="90"/>
      <c r="F698" s="90"/>
      <c r="G698" s="90"/>
      <c r="H698" s="11" t="s">
        <v>760</v>
      </c>
      <c r="I698" s="1">
        <f>I703+I708+I713+I718+I723</f>
        <v>500</v>
      </c>
      <c r="J698" s="1">
        <f>J703+J708+J713+J718+J723</f>
        <v>500</v>
      </c>
      <c r="K698" s="1">
        <f>K703+K708+K713+K718+K723</f>
        <v>500</v>
      </c>
    </row>
    <row r="699" spans="3:11" s="10" customFormat="1" ht="15">
      <c r="C699" s="82"/>
      <c r="D699" s="107"/>
      <c r="E699" s="90"/>
      <c r="F699" s="90"/>
      <c r="G699" s="90"/>
      <c r="H699" s="11" t="s">
        <v>761</v>
      </c>
      <c r="I699" s="1">
        <f aca="true" t="shared" si="16" ref="I699:K701">I704</f>
        <v>0</v>
      </c>
      <c r="J699" s="1">
        <f t="shared" si="16"/>
        <v>0</v>
      </c>
      <c r="K699" s="1">
        <f t="shared" si="16"/>
        <v>0</v>
      </c>
    </row>
    <row r="700" spans="3:11" s="10" customFormat="1" ht="15">
      <c r="C700" s="82"/>
      <c r="D700" s="107"/>
      <c r="E700" s="90"/>
      <c r="F700" s="90"/>
      <c r="G700" s="90"/>
      <c r="H700" s="11" t="s">
        <v>762</v>
      </c>
      <c r="I700" s="1">
        <f t="shared" si="16"/>
        <v>0</v>
      </c>
      <c r="J700" s="1">
        <f t="shared" si="16"/>
        <v>0</v>
      </c>
      <c r="K700" s="1">
        <f t="shared" si="16"/>
        <v>0</v>
      </c>
    </row>
    <row r="701" spans="3:11" s="10" customFormat="1" ht="14.25" customHeight="1">
      <c r="C701" s="83"/>
      <c r="D701" s="108"/>
      <c r="E701" s="91"/>
      <c r="F701" s="91"/>
      <c r="G701" s="91"/>
      <c r="H701" s="11" t="s">
        <v>632</v>
      </c>
      <c r="I701" s="1">
        <f t="shared" si="16"/>
        <v>0</v>
      </c>
      <c r="J701" s="1">
        <f t="shared" si="16"/>
        <v>0</v>
      </c>
      <c r="K701" s="1">
        <f t="shared" si="16"/>
        <v>0</v>
      </c>
    </row>
    <row r="702" spans="3:11" s="10" customFormat="1" ht="19.5" customHeight="1">
      <c r="C702" s="81" t="s">
        <v>702</v>
      </c>
      <c r="D702" s="106" t="s">
        <v>703</v>
      </c>
      <c r="E702" s="87" t="s">
        <v>816</v>
      </c>
      <c r="F702" s="87" t="s">
        <v>328</v>
      </c>
      <c r="G702" s="87" t="s">
        <v>329</v>
      </c>
      <c r="H702" s="11" t="s">
        <v>759</v>
      </c>
      <c r="I702" s="1">
        <f>I703+I704+I705+I706</f>
        <v>300</v>
      </c>
      <c r="J702" s="1">
        <f>J703+J704+J705+J706</f>
        <v>290</v>
      </c>
      <c r="K702" s="1">
        <f>K703+K704+K705+K706</f>
        <v>290</v>
      </c>
    </row>
    <row r="703" spans="3:11" s="10" customFormat="1" ht="18" customHeight="1">
      <c r="C703" s="82"/>
      <c r="D703" s="107"/>
      <c r="E703" s="90"/>
      <c r="F703" s="90"/>
      <c r="G703" s="90"/>
      <c r="H703" s="11" t="s">
        <v>760</v>
      </c>
      <c r="I703" s="1">
        <v>300</v>
      </c>
      <c r="J703" s="1">
        <v>290</v>
      </c>
      <c r="K703" s="1">
        <v>290</v>
      </c>
    </row>
    <row r="704" spans="3:11" s="10" customFormat="1" ht="15">
      <c r="C704" s="82"/>
      <c r="D704" s="107"/>
      <c r="E704" s="90"/>
      <c r="F704" s="90"/>
      <c r="G704" s="90"/>
      <c r="H704" s="11" t="s">
        <v>761</v>
      </c>
      <c r="I704" s="1">
        <v>0</v>
      </c>
      <c r="J704" s="1">
        <v>0</v>
      </c>
      <c r="K704" s="1">
        <v>0</v>
      </c>
    </row>
    <row r="705" spans="3:11" s="10" customFormat="1" ht="15">
      <c r="C705" s="82"/>
      <c r="D705" s="107"/>
      <c r="E705" s="90"/>
      <c r="F705" s="90"/>
      <c r="G705" s="90"/>
      <c r="H705" s="11" t="s">
        <v>762</v>
      </c>
      <c r="I705" s="1">
        <v>0</v>
      </c>
      <c r="J705" s="1">
        <v>0</v>
      </c>
      <c r="K705" s="1">
        <v>0</v>
      </c>
    </row>
    <row r="706" spans="3:11" s="10" customFormat="1" ht="18" customHeight="1">
      <c r="C706" s="83"/>
      <c r="D706" s="108"/>
      <c r="E706" s="91"/>
      <c r="F706" s="91"/>
      <c r="G706" s="91"/>
      <c r="H706" s="11" t="s">
        <v>632</v>
      </c>
      <c r="I706" s="1">
        <v>0</v>
      </c>
      <c r="J706" s="1">
        <v>0</v>
      </c>
      <c r="K706" s="1">
        <v>0</v>
      </c>
    </row>
    <row r="707" spans="3:11" s="10" customFormat="1" ht="15">
      <c r="C707" s="81" t="s">
        <v>321</v>
      </c>
      <c r="D707" s="106" t="s">
        <v>325</v>
      </c>
      <c r="E707" s="87" t="s">
        <v>481</v>
      </c>
      <c r="F707" s="87" t="s">
        <v>328</v>
      </c>
      <c r="G707" s="87" t="s">
        <v>329</v>
      </c>
      <c r="H707" s="11" t="s">
        <v>759</v>
      </c>
      <c r="I707" s="1">
        <f>I708+I709+I710+I711</f>
        <v>200</v>
      </c>
      <c r="J707" s="1">
        <f>J708+J709+J710+J711</f>
        <v>150</v>
      </c>
      <c r="K707" s="1">
        <f>K708+K709+K710+K711</f>
        <v>150</v>
      </c>
    </row>
    <row r="708" spans="3:11" s="10" customFormat="1" ht="21.75" customHeight="1">
      <c r="C708" s="82"/>
      <c r="D708" s="107"/>
      <c r="E708" s="90"/>
      <c r="F708" s="90"/>
      <c r="G708" s="90"/>
      <c r="H708" s="11" t="s">
        <v>760</v>
      </c>
      <c r="I708" s="1">
        <v>200</v>
      </c>
      <c r="J708" s="1">
        <v>150</v>
      </c>
      <c r="K708" s="1">
        <v>150</v>
      </c>
    </row>
    <row r="709" spans="3:11" s="10" customFormat="1" ht="18.75" customHeight="1">
      <c r="C709" s="82"/>
      <c r="D709" s="107"/>
      <c r="E709" s="90"/>
      <c r="F709" s="90"/>
      <c r="G709" s="90"/>
      <c r="H709" s="11" t="s">
        <v>761</v>
      </c>
      <c r="I709" s="1">
        <v>0</v>
      </c>
      <c r="J709" s="1">
        <v>0</v>
      </c>
      <c r="K709" s="1">
        <v>0</v>
      </c>
    </row>
    <row r="710" spans="3:11" s="10" customFormat="1" ht="18" customHeight="1">
      <c r="C710" s="82"/>
      <c r="D710" s="107"/>
      <c r="E710" s="90"/>
      <c r="F710" s="90"/>
      <c r="G710" s="90"/>
      <c r="H710" s="11" t="s">
        <v>762</v>
      </c>
      <c r="I710" s="1">
        <v>0</v>
      </c>
      <c r="J710" s="1">
        <v>0</v>
      </c>
      <c r="K710" s="1">
        <v>0</v>
      </c>
    </row>
    <row r="711" spans="3:11" s="10" customFormat="1" ht="18" customHeight="1">
      <c r="C711" s="83"/>
      <c r="D711" s="108"/>
      <c r="E711" s="91"/>
      <c r="F711" s="91"/>
      <c r="G711" s="91"/>
      <c r="H711" s="11" t="s">
        <v>632</v>
      </c>
      <c r="I711" s="1">
        <v>0</v>
      </c>
      <c r="J711" s="1">
        <v>0</v>
      </c>
      <c r="K711" s="1">
        <v>0</v>
      </c>
    </row>
    <row r="712" spans="3:11" s="10" customFormat="1" ht="15">
      <c r="C712" s="81" t="s">
        <v>322</v>
      </c>
      <c r="D712" s="106" t="s">
        <v>330</v>
      </c>
      <c r="E712" s="87" t="s">
        <v>481</v>
      </c>
      <c r="F712" s="87" t="s">
        <v>134</v>
      </c>
      <c r="G712" s="87" t="s">
        <v>134</v>
      </c>
      <c r="H712" s="11" t="s">
        <v>759</v>
      </c>
      <c r="I712" s="1">
        <f>I713+I714+I715+I716</f>
        <v>0</v>
      </c>
      <c r="J712" s="1">
        <f>J713+J714+J715+J716</f>
        <v>0</v>
      </c>
      <c r="K712" s="1">
        <f>K713+K714+K715+K716</f>
        <v>0</v>
      </c>
    </row>
    <row r="713" spans="3:11" s="10" customFormat="1" ht="18" customHeight="1">
      <c r="C713" s="82"/>
      <c r="D713" s="107"/>
      <c r="E713" s="90"/>
      <c r="F713" s="90"/>
      <c r="G713" s="90"/>
      <c r="H713" s="11" t="s">
        <v>760</v>
      </c>
      <c r="I713" s="1">
        <v>0</v>
      </c>
      <c r="J713" s="1">
        <v>0</v>
      </c>
      <c r="K713" s="1">
        <v>0</v>
      </c>
    </row>
    <row r="714" spans="3:11" s="10" customFormat="1" ht="15">
      <c r="C714" s="82"/>
      <c r="D714" s="107"/>
      <c r="E714" s="90"/>
      <c r="F714" s="90"/>
      <c r="G714" s="90"/>
      <c r="H714" s="11" t="s">
        <v>761</v>
      </c>
      <c r="I714" s="1">
        <v>0</v>
      </c>
      <c r="J714" s="1">
        <v>0</v>
      </c>
      <c r="K714" s="1">
        <v>0</v>
      </c>
    </row>
    <row r="715" spans="3:11" s="10" customFormat="1" ht="15">
      <c r="C715" s="82"/>
      <c r="D715" s="107"/>
      <c r="E715" s="90"/>
      <c r="F715" s="90"/>
      <c r="G715" s="90"/>
      <c r="H715" s="11" t="s">
        <v>762</v>
      </c>
      <c r="I715" s="1">
        <v>0</v>
      </c>
      <c r="J715" s="1">
        <v>0</v>
      </c>
      <c r="K715" s="1">
        <v>0</v>
      </c>
    </row>
    <row r="716" spans="3:11" s="10" customFormat="1" ht="18" customHeight="1">
      <c r="C716" s="83"/>
      <c r="D716" s="108"/>
      <c r="E716" s="91"/>
      <c r="F716" s="91"/>
      <c r="G716" s="91"/>
      <c r="H716" s="11" t="s">
        <v>632</v>
      </c>
      <c r="I716" s="1">
        <v>0</v>
      </c>
      <c r="J716" s="1">
        <v>0</v>
      </c>
      <c r="K716" s="1">
        <v>0</v>
      </c>
    </row>
    <row r="717" spans="3:11" s="10" customFormat="1" ht="16.5" customHeight="1">
      <c r="C717" s="81" t="s">
        <v>323</v>
      </c>
      <c r="D717" s="106" t="s">
        <v>331</v>
      </c>
      <c r="E717" s="87" t="s">
        <v>481</v>
      </c>
      <c r="F717" s="87" t="s">
        <v>139</v>
      </c>
      <c r="G717" s="87" t="s">
        <v>139</v>
      </c>
      <c r="H717" s="11" t="s">
        <v>759</v>
      </c>
      <c r="I717" s="1">
        <f>I718+I719+I720+I721</f>
        <v>0</v>
      </c>
      <c r="J717" s="1">
        <f>J718+J719+J720+J721</f>
        <v>60</v>
      </c>
      <c r="K717" s="1">
        <f>K718+K719+K720+K721</f>
        <v>0</v>
      </c>
    </row>
    <row r="718" spans="3:11" s="10" customFormat="1" ht="18" customHeight="1">
      <c r="C718" s="82"/>
      <c r="D718" s="107"/>
      <c r="E718" s="90"/>
      <c r="F718" s="90"/>
      <c r="G718" s="90"/>
      <c r="H718" s="11" t="s">
        <v>760</v>
      </c>
      <c r="I718" s="1">
        <v>0</v>
      </c>
      <c r="J718" s="1">
        <v>60</v>
      </c>
      <c r="K718" s="1">
        <v>0</v>
      </c>
    </row>
    <row r="719" spans="3:11" s="10" customFormat="1" ht="15">
      <c r="C719" s="82"/>
      <c r="D719" s="107"/>
      <c r="E719" s="90"/>
      <c r="F719" s="90"/>
      <c r="G719" s="90"/>
      <c r="H719" s="11" t="s">
        <v>761</v>
      </c>
      <c r="I719" s="1">
        <v>0</v>
      </c>
      <c r="J719" s="1">
        <v>0</v>
      </c>
      <c r="K719" s="1">
        <v>0</v>
      </c>
    </row>
    <row r="720" spans="3:11" s="10" customFormat="1" ht="15">
      <c r="C720" s="82"/>
      <c r="D720" s="107"/>
      <c r="E720" s="90"/>
      <c r="F720" s="90"/>
      <c r="G720" s="90"/>
      <c r="H720" s="11" t="s">
        <v>762</v>
      </c>
      <c r="I720" s="1">
        <v>0</v>
      </c>
      <c r="J720" s="1">
        <v>0</v>
      </c>
      <c r="K720" s="1">
        <v>0</v>
      </c>
    </row>
    <row r="721" spans="3:11" s="10" customFormat="1" ht="18" customHeight="1">
      <c r="C721" s="83"/>
      <c r="D721" s="108"/>
      <c r="E721" s="91"/>
      <c r="F721" s="91"/>
      <c r="G721" s="91"/>
      <c r="H721" s="11" t="s">
        <v>632</v>
      </c>
      <c r="I721" s="1">
        <v>0</v>
      </c>
      <c r="J721" s="1">
        <v>0</v>
      </c>
      <c r="K721" s="1">
        <v>0</v>
      </c>
    </row>
    <row r="722" spans="3:11" s="10" customFormat="1" ht="30" customHeight="1">
      <c r="C722" s="81" t="s">
        <v>324</v>
      </c>
      <c r="D722" s="106" t="s">
        <v>332</v>
      </c>
      <c r="E722" s="87" t="s">
        <v>481</v>
      </c>
      <c r="F722" s="87" t="s">
        <v>140</v>
      </c>
      <c r="G722" s="87" t="s">
        <v>140</v>
      </c>
      <c r="H722" s="11" t="s">
        <v>759</v>
      </c>
      <c r="I722" s="1">
        <f>I723+I724+I725+I726</f>
        <v>0</v>
      </c>
      <c r="J722" s="1">
        <f>J723+J724+J725+J726</f>
        <v>0</v>
      </c>
      <c r="K722" s="1">
        <f>K723+K724+K725+K726</f>
        <v>60</v>
      </c>
    </row>
    <row r="723" spans="3:11" s="10" customFormat="1" ht="18" customHeight="1">
      <c r="C723" s="82"/>
      <c r="D723" s="107"/>
      <c r="E723" s="90"/>
      <c r="F723" s="90"/>
      <c r="G723" s="90"/>
      <c r="H723" s="11" t="s">
        <v>760</v>
      </c>
      <c r="I723" s="1">
        <v>0</v>
      </c>
      <c r="J723" s="1">
        <v>0</v>
      </c>
      <c r="K723" s="1">
        <v>60</v>
      </c>
    </row>
    <row r="724" spans="3:11" s="10" customFormat="1" ht="15">
      <c r="C724" s="82"/>
      <c r="D724" s="107"/>
      <c r="E724" s="90"/>
      <c r="F724" s="90"/>
      <c r="G724" s="90"/>
      <c r="H724" s="11" t="s">
        <v>761</v>
      </c>
      <c r="I724" s="1">
        <v>0</v>
      </c>
      <c r="J724" s="1">
        <v>0</v>
      </c>
      <c r="K724" s="1">
        <v>0</v>
      </c>
    </row>
    <row r="725" spans="3:11" s="10" customFormat="1" ht="15">
      <c r="C725" s="82"/>
      <c r="D725" s="107"/>
      <c r="E725" s="90"/>
      <c r="F725" s="90"/>
      <c r="G725" s="90"/>
      <c r="H725" s="11" t="s">
        <v>762</v>
      </c>
      <c r="I725" s="1">
        <v>0</v>
      </c>
      <c r="J725" s="1">
        <v>0</v>
      </c>
      <c r="K725" s="1">
        <v>0</v>
      </c>
    </row>
    <row r="726" spans="3:11" s="10" customFormat="1" ht="18" customHeight="1">
      <c r="C726" s="83"/>
      <c r="D726" s="108"/>
      <c r="E726" s="91"/>
      <c r="F726" s="91"/>
      <c r="G726" s="91"/>
      <c r="H726" s="11" t="s">
        <v>632</v>
      </c>
      <c r="I726" s="1">
        <v>0</v>
      </c>
      <c r="J726" s="1">
        <v>0</v>
      </c>
      <c r="K726" s="1">
        <v>0</v>
      </c>
    </row>
    <row r="727" spans="1:11" s="10" customFormat="1" ht="18" customHeight="1">
      <c r="A727" s="21"/>
      <c r="C727" s="81" t="s">
        <v>704</v>
      </c>
      <c r="D727" s="106" t="s">
        <v>705</v>
      </c>
      <c r="E727" s="87" t="s">
        <v>669</v>
      </c>
      <c r="F727" s="87" t="s">
        <v>326</v>
      </c>
      <c r="G727" s="87" t="s">
        <v>327</v>
      </c>
      <c r="H727" s="11" t="s">
        <v>759</v>
      </c>
      <c r="I727" s="1">
        <f>I728+I729+I730+I731</f>
        <v>1150</v>
      </c>
      <c r="J727" s="1">
        <f>J728+J729+J730+J731</f>
        <v>1150</v>
      </c>
      <c r="K727" s="1">
        <f>K728+K729+K730+K731</f>
        <v>1150</v>
      </c>
    </row>
    <row r="728" spans="3:11" s="10" customFormat="1" ht="20.25" customHeight="1">
      <c r="C728" s="82"/>
      <c r="D728" s="107"/>
      <c r="E728" s="90"/>
      <c r="F728" s="90"/>
      <c r="G728" s="90"/>
      <c r="H728" s="11" t="s">
        <v>760</v>
      </c>
      <c r="I728" s="1">
        <f>I733+I738+I758+I743+I748+I753+I768</f>
        <v>1150</v>
      </c>
      <c r="J728" s="1">
        <f>J733+J738+J758+J743+J748+J753+J768</f>
        <v>1150</v>
      </c>
      <c r="K728" s="1">
        <f>K733+K738+K758+K743+K748+K753+K763+K768</f>
        <v>1150</v>
      </c>
    </row>
    <row r="729" spans="3:11" s="10" customFormat="1" ht="20.25" customHeight="1">
      <c r="C729" s="82"/>
      <c r="D729" s="107"/>
      <c r="E729" s="90"/>
      <c r="F729" s="90"/>
      <c r="G729" s="90"/>
      <c r="H729" s="11" t="s">
        <v>761</v>
      </c>
      <c r="I729" s="1">
        <f aca="true" t="shared" si="17" ref="I729:J731">I734+I739+I759+I744+I749+I754+I769</f>
        <v>0</v>
      </c>
      <c r="J729" s="1">
        <f t="shared" si="17"/>
        <v>0</v>
      </c>
      <c r="K729" s="1">
        <f>K734+K739+K759+K744+K749+K754+K764+K769</f>
        <v>0</v>
      </c>
    </row>
    <row r="730" spans="3:11" s="10" customFormat="1" ht="15.75" customHeight="1">
      <c r="C730" s="82"/>
      <c r="D730" s="107"/>
      <c r="E730" s="90"/>
      <c r="F730" s="90"/>
      <c r="G730" s="90"/>
      <c r="H730" s="11" t="s">
        <v>762</v>
      </c>
      <c r="I730" s="1">
        <f t="shared" si="17"/>
        <v>0</v>
      </c>
      <c r="J730" s="1">
        <f t="shared" si="17"/>
        <v>0</v>
      </c>
      <c r="K730" s="1">
        <f>K735+K740+K760+K745+K750+K755+K765+K770</f>
        <v>0</v>
      </c>
    </row>
    <row r="731" spans="3:11" s="10" customFormat="1" ht="15.75" customHeight="1">
      <c r="C731" s="83"/>
      <c r="D731" s="108"/>
      <c r="E731" s="91"/>
      <c r="F731" s="91"/>
      <c r="G731" s="91"/>
      <c r="H731" s="11" t="s">
        <v>632</v>
      </c>
      <c r="I731" s="1">
        <f t="shared" si="17"/>
        <v>0</v>
      </c>
      <c r="J731" s="1">
        <f t="shared" si="17"/>
        <v>0</v>
      </c>
      <c r="K731" s="1">
        <f>K736+K741+K761+K746+K751+K756+K766+K771</f>
        <v>0</v>
      </c>
    </row>
    <row r="732" spans="3:11" s="10" customFormat="1" ht="15.75" customHeight="1">
      <c r="C732" s="81" t="s">
        <v>706</v>
      </c>
      <c r="D732" s="106" t="s">
        <v>334</v>
      </c>
      <c r="E732" s="87" t="s">
        <v>707</v>
      </c>
      <c r="F732" s="87" t="s">
        <v>336</v>
      </c>
      <c r="G732" s="87" t="s">
        <v>335</v>
      </c>
      <c r="H732" s="11" t="s">
        <v>759</v>
      </c>
      <c r="I732" s="1">
        <f>I733</f>
        <v>150</v>
      </c>
      <c r="J732" s="1">
        <f>J733</f>
        <v>0</v>
      </c>
      <c r="K732" s="1">
        <f>K733</f>
        <v>0</v>
      </c>
    </row>
    <row r="733" spans="3:11" s="10" customFormat="1" ht="18" customHeight="1">
      <c r="C733" s="82"/>
      <c r="D733" s="107"/>
      <c r="E733" s="90"/>
      <c r="F733" s="90"/>
      <c r="G733" s="90"/>
      <c r="H733" s="11" t="s">
        <v>760</v>
      </c>
      <c r="I733" s="1">
        <v>150</v>
      </c>
      <c r="J733" s="1">
        <v>0</v>
      </c>
      <c r="K733" s="1">
        <v>0</v>
      </c>
    </row>
    <row r="734" spans="3:11" s="10" customFormat="1" ht="18" customHeight="1">
      <c r="C734" s="82"/>
      <c r="D734" s="107"/>
      <c r="E734" s="90"/>
      <c r="F734" s="90"/>
      <c r="G734" s="90"/>
      <c r="H734" s="11" t="s">
        <v>761</v>
      </c>
      <c r="I734" s="1">
        <v>0</v>
      </c>
      <c r="J734" s="1">
        <v>0</v>
      </c>
      <c r="K734" s="1">
        <v>0</v>
      </c>
    </row>
    <row r="735" spans="3:11" s="10" customFormat="1" ht="18" customHeight="1">
      <c r="C735" s="82"/>
      <c r="D735" s="107"/>
      <c r="E735" s="90"/>
      <c r="F735" s="90"/>
      <c r="G735" s="90"/>
      <c r="H735" s="11" t="s">
        <v>762</v>
      </c>
      <c r="I735" s="1">
        <v>0</v>
      </c>
      <c r="J735" s="1">
        <v>0</v>
      </c>
      <c r="K735" s="1">
        <v>0</v>
      </c>
    </row>
    <row r="736" spans="3:11" s="10" customFormat="1" ht="17.25" customHeight="1">
      <c r="C736" s="83"/>
      <c r="D736" s="108"/>
      <c r="E736" s="91"/>
      <c r="F736" s="91"/>
      <c r="G736" s="91"/>
      <c r="H736" s="11" t="s">
        <v>632</v>
      </c>
      <c r="I736" s="1">
        <v>0</v>
      </c>
      <c r="J736" s="1">
        <v>0</v>
      </c>
      <c r="K736" s="1">
        <v>0</v>
      </c>
    </row>
    <row r="737" spans="3:11" s="10" customFormat="1" ht="15.75" customHeight="1">
      <c r="C737" s="81" t="s">
        <v>708</v>
      </c>
      <c r="D737" s="84" t="s">
        <v>337</v>
      </c>
      <c r="E737" s="87" t="s">
        <v>707</v>
      </c>
      <c r="F737" s="87" t="s">
        <v>1006</v>
      </c>
      <c r="G737" s="87" t="s">
        <v>1007</v>
      </c>
      <c r="H737" s="11" t="s">
        <v>759</v>
      </c>
      <c r="I737" s="1">
        <f>I738</f>
        <v>150</v>
      </c>
      <c r="J737" s="1"/>
      <c r="K737" s="1"/>
    </row>
    <row r="738" spans="3:11" s="10" customFormat="1" ht="18" customHeight="1">
      <c r="C738" s="82"/>
      <c r="D738" s="85"/>
      <c r="E738" s="90"/>
      <c r="F738" s="90"/>
      <c r="G738" s="90"/>
      <c r="H738" s="11" t="s">
        <v>760</v>
      </c>
      <c r="I738" s="1">
        <v>150</v>
      </c>
      <c r="J738" s="1"/>
      <c r="K738" s="1"/>
    </row>
    <row r="739" spans="3:11" s="10" customFormat="1" ht="18" customHeight="1">
      <c r="C739" s="82"/>
      <c r="D739" s="85"/>
      <c r="E739" s="90"/>
      <c r="F739" s="90"/>
      <c r="G739" s="90"/>
      <c r="H739" s="11" t="s">
        <v>761</v>
      </c>
      <c r="I739" s="1">
        <v>0</v>
      </c>
      <c r="J739" s="1">
        <v>0</v>
      </c>
      <c r="K739" s="1">
        <v>0</v>
      </c>
    </row>
    <row r="740" spans="3:11" s="10" customFormat="1" ht="17.25" customHeight="1">
      <c r="C740" s="82"/>
      <c r="D740" s="85"/>
      <c r="E740" s="90"/>
      <c r="F740" s="90"/>
      <c r="G740" s="90"/>
      <c r="H740" s="11" t="s">
        <v>762</v>
      </c>
      <c r="I740" s="1">
        <v>0</v>
      </c>
      <c r="J740" s="1">
        <v>0</v>
      </c>
      <c r="K740" s="1">
        <v>0</v>
      </c>
    </row>
    <row r="741" spans="3:11" s="10" customFormat="1" ht="17.25" customHeight="1">
      <c r="C741" s="83"/>
      <c r="D741" s="86"/>
      <c r="E741" s="91"/>
      <c r="F741" s="91"/>
      <c r="G741" s="91"/>
      <c r="H741" s="11" t="s">
        <v>632</v>
      </c>
      <c r="I741" s="1">
        <v>0</v>
      </c>
      <c r="J741" s="1">
        <v>0</v>
      </c>
      <c r="K741" s="1">
        <v>0</v>
      </c>
    </row>
    <row r="742" spans="3:11" s="10" customFormat="1" ht="16.5" customHeight="1">
      <c r="C742" s="81" t="s">
        <v>709</v>
      </c>
      <c r="D742" s="84" t="s">
        <v>5</v>
      </c>
      <c r="E742" s="87" t="s">
        <v>707</v>
      </c>
      <c r="F742" s="87" t="s">
        <v>1008</v>
      </c>
      <c r="G742" s="87" t="s">
        <v>328</v>
      </c>
      <c r="H742" s="11" t="s">
        <v>759</v>
      </c>
      <c r="I742" s="1">
        <f>I743+I744+I745+I746</f>
        <v>250</v>
      </c>
      <c r="J742" s="1"/>
      <c r="K742" s="1">
        <f>K743</f>
        <v>0</v>
      </c>
    </row>
    <row r="743" spans="3:11" s="10" customFormat="1" ht="15">
      <c r="C743" s="82"/>
      <c r="D743" s="85"/>
      <c r="E743" s="90"/>
      <c r="F743" s="90"/>
      <c r="G743" s="90"/>
      <c r="H743" s="11" t="s">
        <v>760</v>
      </c>
      <c r="I743" s="1">
        <v>250</v>
      </c>
      <c r="J743" s="1"/>
      <c r="K743" s="1">
        <v>0</v>
      </c>
    </row>
    <row r="744" spans="3:11" s="10" customFormat="1" ht="15">
      <c r="C744" s="82"/>
      <c r="D744" s="85"/>
      <c r="E744" s="90"/>
      <c r="F744" s="90"/>
      <c r="G744" s="90"/>
      <c r="H744" s="11" t="s">
        <v>761</v>
      </c>
      <c r="I744" s="1">
        <v>0</v>
      </c>
      <c r="J744" s="1">
        <v>0</v>
      </c>
      <c r="K744" s="1">
        <v>0</v>
      </c>
    </row>
    <row r="745" spans="1:11" s="12" customFormat="1" ht="15">
      <c r="A745" s="10"/>
      <c r="B745" s="10"/>
      <c r="C745" s="82"/>
      <c r="D745" s="85"/>
      <c r="E745" s="90"/>
      <c r="F745" s="90"/>
      <c r="G745" s="90"/>
      <c r="H745" s="11" t="s">
        <v>762</v>
      </c>
      <c r="I745" s="1">
        <v>0</v>
      </c>
      <c r="J745" s="1">
        <v>0</v>
      </c>
      <c r="K745" s="1">
        <v>0</v>
      </c>
    </row>
    <row r="746" spans="1:11" s="12" customFormat="1" ht="17.25" customHeight="1">
      <c r="A746" s="10"/>
      <c r="B746" s="10"/>
      <c r="C746" s="83"/>
      <c r="D746" s="86"/>
      <c r="E746" s="91"/>
      <c r="F746" s="91"/>
      <c r="G746" s="91"/>
      <c r="H746" s="11" t="s">
        <v>632</v>
      </c>
      <c r="I746" s="1">
        <v>0</v>
      </c>
      <c r="J746" s="1">
        <v>0</v>
      </c>
      <c r="K746" s="1">
        <v>0</v>
      </c>
    </row>
    <row r="747" spans="1:11" s="12" customFormat="1" ht="22.5" customHeight="1">
      <c r="A747" s="10"/>
      <c r="B747" s="10"/>
      <c r="C747" s="81" t="s">
        <v>710</v>
      </c>
      <c r="D747" s="84" t="s">
        <v>338</v>
      </c>
      <c r="E747" s="87" t="s">
        <v>481</v>
      </c>
      <c r="F747" s="87" t="s">
        <v>1009</v>
      </c>
      <c r="G747" s="87" t="s">
        <v>1007</v>
      </c>
      <c r="H747" s="11" t="s">
        <v>759</v>
      </c>
      <c r="I747" s="1">
        <f>I748+I749+I750+I751</f>
        <v>400</v>
      </c>
      <c r="J747" s="1">
        <f>J748+J749+J750+J751</f>
        <v>0</v>
      </c>
      <c r="K747" s="1">
        <f>K748+K749+K750+K751</f>
        <v>0</v>
      </c>
    </row>
    <row r="748" spans="1:11" s="12" customFormat="1" ht="15.75" customHeight="1">
      <c r="A748" s="10"/>
      <c r="B748" s="10"/>
      <c r="C748" s="82"/>
      <c r="D748" s="85"/>
      <c r="E748" s="90"/>
      <c r="F748" s="90"/>
      <c r="G748" s="90"/>
      <c r="H748" s="11" t="s">
        <v>760</v>
      </c>
      <c r="I748" s="1">
        <v>400</v>
      </c>
      <c r="J748" s="1">
        <v>0</v>
      </c>
      <c r="K748" s="1">
        <v>0</v>
      </c>
    </row>
    <row r="749" spans="1:11" s="12" customFormat="1" ht="15.75" customHeight="1">
      <c r="A749" s="10"/>
      <c r="B749" s="10"/>
      <c r="C749" s="82"/>
      <c r="D749" s="85"/>
      <c r="E749" s="90"/>
      <c r="F749" s="90"/>
      <c r="G749" s="90"/>
      <c r="H749" s="11" t="s">
        <v>761</v>
      </c>
      <c r="I749" s="1">
        <v>0</v>
      </c>
      <c r="J749" s="1">
        <v>0</v>
      </c>
      <c r="K749" s="1">
        <v>0</v>
      </c>
    </row>
    <row r="750" spans="1:11" s="12" customFormat="1" ht="15.75" customHeight="1">
      <c r="A750" s="10"/>
      <c r="B750" s="10"/>
      <c r="C750" s="82"/>
      <c r="D750" s="85"/>
      <c r="E750" s="90"/>
      <c r="F750" s="90"/>
      <c r="G750" s="90"/>
      <c r="H750" s="11" t="s">
        <v>762</v>
      </c>
      <c r="I750" s="1">
        <v>0</v>
      </c>
      <c r="J750" s="1">
        <v>0</v>
      </c>
      <c r="K750" s="1">
        <v>0</v>
      </c>
    </row>
    <row r="751" spans="1:11" s="12" customFormat="1" ht="19.5" customHeight="1">
      <c r="A751" s="10"/>
      <c r="B751" s="10"/>
      <c r="C751" s="83"/>
      <c r="D751" s="85"/>
      <c r="E751" s="91"/>
      <c r="F751" s="91"/>
      <c r="G751" s="91"/>
      <c r="H751" s="11" t="s">
        <v>632</v>
      </c>
      <c r="I751" s="1">
        <v>0</v>
      </c>
      <c r="J751" s="1">
        <v>0</v>
      </c>
      <c r="K751" s="1">
        <v>0</v>
      </c>
    </row>
    <row r="752" spans="3:11" s="10" customFormat="1" ht="17.25" customHeight="1">
      <c r="C752" s="81" t="s">
        <v>711</v>
      </c>
      <c r="D752" s="84" t="s">
        <v>339</v>
      </c>
      <c r="E752" s="87" t="s">
        <v>707</v>
      </c>
      <c r="F752" s="87" t="s">
        <v>1010</v>
      </c>
      <c r="G752" s="87" t="s">
        <v>1011</v>
      </c>
      <c r="H752" s="11" t="s">
        <v>759</v>
      </c>
      <c r="I752" s="1">
        <f>I753</f>
        <v>0</v>
      </c>
      <c r="J752" s="1">
        <f>J753</f>
        <v>350</v>
      </c>
      <c r="K752" s="1">
        <f>K753</f>
        <v>0</v>
      </c>
    </row>
    <row r="753" spans="3:11" s="10" customFormat="1" ht="17.25" customHeight="1">
      <c r="C753" s="82"/>
      <c r="D753" s="85"/>
      <c r="E753" s="90"/>
      <c r="F753" s="90"/>
      <c r="G753" s="90"/>
      <c r="H753" s="11" t="s">
        <v>760</v>
      </c>
      <c r="I753" s="1">
        <v>0</v>
      </c>
      <c r="J753" s="1">
        <v>350</v>
      </c>
      <c r="K753" s="1">
        <v>0</v>
      </c>
    </row>
    <row r="754" spans="3:11" s="10" customFormat="1" ht="17.25" customHeight="1">
      <c r="C754" s="82"/>
      <c r="D754" s="85"/>
      <c r="E754" s="90"/>
      <c r="F754" s="90"/>
      <c r="G754" s="90"/>
      <c r="H754" s="11" t="s">
        <v>761</v>
      </c>
      <c r="I754" s="1">
        <v>0</v>
      </c>
      <c r="J754" s="1">
        <v>0</v>
      </c>
      <c r="K754" s="1">
        <v>0</v>
      </c>
    </row>
    <row r="755" spans="3:11" s="10" customFormat="1" ht="17.25" customHeight="1">
      <c r="C755" s="82"/>
      <c r="D755" s="85"/>
      <c r="E755" s="90"/>
      <c r="F755" s="90"/>
      <c r="G755" s="90"/>
      <c r="H755" s="11" t="s">
        <v>762</v>
      </c>
      <c r="I755" s="1">
        <v>0</v>
      </c>
      <c r="J755" s="1">
        <v>0</v>
      </c>
      <c r="K755" s="1">
        <v>0</v>
      </c>
    </row>
    <row r="756" spans="3:11" s="10" customFormat="1" ht="17.25" customHeight="1">
      <c r="C756" s="83"/>
      <c r="D756" s="86"/>
      <c r="E756" s="91"/>
      <c r="F756" s="91"/>
      <c r="G756" s="91"/>
      <c r="H756" s="11" t="s">
        <v>632</v>
      </c>
      <c r="I756" s="1">
        <v>0</v>
      </c>
      <c r="J756" s="1">
        <v>0</v>
      </c>
      <c r="K756" s="1">
        <v>0</v>
      </c>
    </row>
    <row r="757" spans="3:11" s="10" customFormat="1" ht="21.75" customHeight="1">
      <c r="C757" s="81" t="s">
        <v>203</v>
      </c>
      <c r="D757" s="84" t="s">
        <v>340</v>
      </c>
      <c r="E757" s="87" t="s">
        <v>707</v>
      </c>
      <c r="F757" s="87" t="s">
        <v>1012</v>
      </c>
      <c r="G757" s="87" t="s">
        <v>1013</v>
      </c>
      <c r="H757" s="11" t="s">
        <v>759</v>
      </c>
      <c r="I757" s="1">
        <f>I758</f>
        <v>0</v>
      </c>
      <c r="J757" s="1">
        <f>J758</f>
        <v>600</v>
      </c>
      <c r="K757" s="1">
        <f>K758</f>
        <v>0</v>
      </c>
    </row>
    <row r="758" spans="3:11" s="10" customFormat="1" ht="24" customHeight="1">
      <c r="C758" s="82"/>
      <c r="D758" s="85"/>
      <c r="E758" s="90"/>
      <c r="F758" s="90"/>
      <c r="G758" s="90"/>
      <c r="H758" s="11" t="s">
        <v>760</v>
      </c>
      <c r="I758" s="1">
        <v>0</v>
      </c>
      <c r="J758" s="1">
        <v>600</v>
      </c>
      <c r="K758" s="1">
        <v>0</v>
      </c>
    </row>
    <row r="759" spans="3:11" s="10" customFormat="1" ht="17.25" customHeight="1">
      <c r="C759" s="82"/>
      <c r="D759" s="85"/>
      <c r="E759" s="90"/>
      <c r="F759" s="90"/>
      <c r="G759" s="90"/>
      <c r="H759" s="11" t="s">
        <v>761</v>
      </c>
      <c r="I759" s="1">
        <v>0</v>
      </c>
      <c r="J759" s="1">
        <v>0</v>
      </c>
      <c r="K759" s="1">
        <v>0</v>
      </c>
    </row>
    <row r="760" spans="3:11" s="10" customFormat="1" ht="20.25" customHeight="1">
      <c r="C760" s="82"/>
      <c r="D760" s="85"/>
      <c r="E760" s="90"/>
      <c r="F760" s="90"/>
      <c r="G760" s="90"/>
      <c r="H760" s="11" t="s">
        <v>762</v>
      </c>
      <c r="I760" s="1">
        <v>0</v>
      </c>
      <c r="J760" s="1">
        <v>0</v>
      </c>
      <c r="K760" s="1">
        <v>0</v>
      </c>
    </row>
    <row r="761" spans="3:11" s="10" customFormat="1" ht="17.25" customHeight="1">
      <c r="C761" s="83"/>
      <c r="D761" s="86"/>
      <c r="E761" s="91"/>
      <c r="F761" s="91"/>
      <c r="G761" s="91"/>
      <c r="H761" s="11" t="s">
        <v>632</v>
      </c>
      <c r="I761" s="1">
        <v>0</v>
      </c>
      <c r="J761" s="1">
        <v>0</v>
      </c>
      <c r="K761" s="1">
        <v>0</v>
      </c>
    </row>
    <row r="762" spans="3:11" s="10" customFormat="1" ht="15" customHeight="1">
      <c r="C762" s="81" t="s">
        <v>217</v>
      </c>
      <c r="D762" s="84" t="s">
        <v>341</v>
      </c>
      <c r="E762" s="87" t="s">
        <v>707</v>
      </c>
      <c r="F762" s="87" t="s">
        <v>1014</v>
      </c>
      <c r="G762" s="87" t="s">
        <v>1015</v>
      </c>
      <c r="H762" s="11" t="s">
        <v>759</v>
      </c>
      <c r="I762" s="1">
        <f>I763</f>
        <v>0</v>
      </c>
      <c r="J762" s="1">
        <f>J763</f>
        <v>0</v>
      </c>
      <c r="K762" s="1">
        <f>K763</f>
        <v>950</v>
      </c>
    </row>
    <row r="763" spans="3:11" s="10" customFormat="1" ht="17.25" customHeight="1">
      <c r="C763" s="82"/>
      <c r="D763" s="85"/>
      <c r="E763" s="90"/>
      <c r="F763" s="90"/>
      <c r="G763" s="90"/>
      <c r="H763" s="11" t="s">
        <v>760</v>
      </c>
      <c r="I763" s="1">
        <v>0</v>
      </c>
      <c r="J763" s="1">
        <v>0</v>
      </c>
      <c r="K763" s="1">
        <v>950</v>
      </c>
    </row>
    <row r="764" spans="3:11" s="10" customFormat="1" ht="17.25" customHeight="1">
      <c r="C764" s="82"/>
      <c r="D764" s="85"/>
      <c r="E764" s="90"/>
      <c r="F764" s="90"/>
      <c r="G764" s="90"/>
      <c r="H764" s="11" t="s">
        <v>761</v>
      </c>
      <c r="I764" s="1">
        <v>0</v>
      </c>
      <c r="J764" s="1">
        <v>0</v>
      </c>
      <c r="K764" s="1">
        <v>0</v>
      </c>
    </row>
    <row r="765" spans="3:11" s="10" customFormat="1" ht="17.25" customHeight="1">
      <c r="C765" s="82"/>
      <c r="D765" s="85"/>
      <c r="E765" s="90"/>
      <c r="F765" s="90"/>
      <c r="G765" s="90"/>
      <c r="H765" s="11" t="s">
        <v>762</v>
      </c>
      <c r="I765" s="1">
        <v>0</v>
      </c>
      <c r="J765" s="1">
        <v>0</v>
      </c>
      <c r="K765" s="1">
        <v>0</v>
      </c>
    </row>
    <row r="766" spans="3:11" s="10" customFormat="1" ht="17.25" customHeight="1">
      <c r="C766" s="83"/>
      <c r="D766" s="86"/>
      <c r="E766" s="91"/>
      <c r="F766" s="91"/>
      <c r="G766" s="91"/>
      <c r="H766" s="11" t="s">
        <v>632</v>
      </c>
      <c r="I766" s="1">
        <v>0</v>
      </c>
      <c r="J766" s="1">
        <v>0</v>
      </c>
      <c r="K766" s="1">
        <v>0</v>
      </c>
    </row>
    <row r="767" spans="3:11" s="10" customFormat="1" ht="14.25" customHeight="1">
      <c r="C767" s="81" t="s">
        <v>333</v>
      </c>
      <c r="D767" s="84" t="s">
        <v>342</v>
      </c>
      <c r="E767" s="87" t="s">
        <v>431</v>
      </c>
      <c r="F767" s="87" t="s">
        <v>326</v>
      </c>
      <c r="G767" s="87" t="s">
        <v>327</v>
      </c>
      <c r="H767" s="11" t="s">
        <v>759</v>
      </c>
      <c r="I767" s="1">
        <f>I768</f>
        <v>200</v>
      </c>
      <c r="J767" s="1">
        <f>J768</f>
        <v>200</v>
      </c>
      <c r="K767" s="1">
        <f>K768</f>
        <v>200</v>
      </c>
    </row>
    <row r="768" spans="3:11" s="10" customFormat="1" ht="17.25" customHeight="1">
      <c r="C768" s="82"/>
      <c r="D768" s="85"/>
      <c r="E768" s="90"/>
      <c r="F768" s="90"/>
      <c r="G768" s="90"/>
      <c r="H768" s="11" t="s">
        <v>760</v>
      </c>
      <c r="I768" s="1">
        <v>200</v>
      </c>
      <c r="J768" s="1">
        <v>200</v>
      </c>
      <c r="K768" s="1">
        <v>200</v>
      </c>
    </row>
    <row r="769" spans="3:11" s="10" customFormat="1" ht="17.25" customHeight="1">
      <c r="C769" s="82"/>
      <c r="D769" s="85"/>
      <c r="E769" s="90"/>
      <c r="F769" s="90"/>
      <c r="G769" s="90"/>
      <c r="H769" s="11" t="s">
        <v>761</v>
      </c>
      <c r="I769" s="1">
        <v>0</v>
      </c>
      <c r="J769" s="1">
        <v>0</v>
      </c>
      <c r="K769" s="1">
        <v>0</v>
      </c>
    </row>
    <row r="770" spans="3:11" s="10" customFormat="1" ht="17.25" customHeight="1">
      <c r="C770" s="82"/>
      <c r="D770" s="85"/>
      <c r="E770" s="90"/>
      <c r="F770" s="90"/>
      <c r="G770" s="90"/>
      <c r="H770" s="11" t="s">
        <v>762</v>
      </c>
      <c r="I770" s="1">
        <v>0</v>
      </c>
      <c r="J770" s="1">
        <v>0</v>
      </c>
      <c r="K770" s="1">
        <v>0</v>
      </c>
    </row>
    <row r="771" spans="3:11" s="10" customFormat="1" ht="17.25" customHeight="1">
      <c r="C771" s="83"/>
      <c r="D771" s="86"/>
      <c r="E771" s="91"/>
      <c r="F771" s="91"/>
      <c r="G771" s="91"/>
      <c r="H771" s="11" t="s">
        <v>632</v>
      </c>
      <c r="I771" s="1">
        <v>0</v>
      </c>
      <c r="J771" s="1">
        <v>0</v>
      </c>
      <c r="K771" s="1">
        <v>0</v>
      </c>
    </row>
    <row r="772" spans="1:11" s="7" customFormat="1" ht="17.25" customHeight="1">
      <c r="A772" s="8"/>
      <c r="B772" s="8"/>
      <c r="C772" s="148" t="s">
        <v>712</v>
      </c>
      <c r="D772" s="149" t="s">
        <v>593</v>
      </c>
      <c r="E772" s="99" t="s">
        <v>724</v>
      </c>
      <c r="F772" s="99">
        <v>2019</v>
      </c>
      <c r="G772" s="99">
        <v>2021</v>
      </c>
      <c r="H772" s="6" t="s">
        <v>759</v>
      </c>
      <c r="I772" s="3">
        <f>I773+I774+I775+I776</f>
        <v>624217.4</v>
      </c>
      <c r="J772" s="3">
        <f>J773+J774+J775+J776</f>
        <v>661674.7</v>
      </c>
      <c r="K772" s="3">
        <f>K773+K774+K775+K776</f>
        <v>680765</v>
      </c>
    </row>
    <row r="773" spans="1:11" s="7" customFormat="1" ht="16.5" customHeight="1">
      <c r="A773" s="8"/>
      <c r="B773" s="8"/>
      <c r="C773" s="148"/>
      <c r="D773" s="149"/>
      <c r="E773" s="99"/>
      <c r="F773" s="99"/>
      <c r="G773" s="99"/>
      <c r="H773" s="6" t="s">
        <v>760</v>
      </c>
      <c r="I773" s="3">
        <f aca="true" t="shared" si="18" ref="I773:K776">I778+I783+I808+I893+I918</f>
        <v>98074.8</v>
      </c>
      <c r="J773" s="3">
        <f t="shared" si="18"/>
        <v>102400.2</v>
      </c>
      <c r="K773" s="3">
        <f t="shared" si="18"/>
        <v>106387.3</v>
      </c>
    </row>
    <row r="774" spans="1:11" s="7" customFormat="1" ht="15.75" customHeight="1">
      <c r="A774" s="8"/>
      <c r="B774" s="8"/>
      <c r="C774" s="148"/>
      <c r="D774" s="149"/>
      <c r="E774" s="99"/>
      <c r="F774" s="99"/>
      <c r="G774" s="99"/>
      <c r="H774" s="6" t="s">
        <v>761</v>
      </c>
      <c r="I774" s="3">
        <f t="shared" si="18"/>
        <v>4975.5</v>
      </c>
      <c r="J774" s="3">
        <f t="shared" si="18"/>
        <v>0</v>
      </c>
      <c r="K774" s="3">
        <f t="shared" si="18"/>
        <v>0</v>
      </c>
    </row>
    <row r="775" spans="1:11" s="7" customFormat="1" ht="17.25" customHeight="1">
      <c r="A775" s="8"/>
      <c r="B775" s="8"/>
      <c r="C775" s="148"/>
      <c r="D775" s="149"/>
      <c r="E775" s="99"/>
      <c r="F775" s="99"/>
      <c r="G775" s="99"/>
      <c r="H775" s="6" t="s">
        <v>762</v>
      </c>
      <c r="I775" s="3">
        <f t="shared" si="18"/>
        <v>520767.6</v>
      </c>
      <c r="J775" s="3">
        <f t="shared" si="18"/>
        <v>558861.4</v>
      </c>
      <c r="K775" s="3">
        <f t="shared" si="18"/>
        <v>573947.7</v>
      </c>
    </row>
    <row r="776" spans="1:11" s="7" customFormat="1" ht="17.25" customHeight="1">
      <c r="A776" s="8"/>
      <c r="B776" s="8"/>
      <c r="C776" s="148"/>
      <c r="D776" s="149"/>
      <c r="E776" s="99"/>
      <c r="F776" s="99"/>
      <c r="G776" s="99"/>
      <c r="H776" s="6" t="s">
        <v>632</v>
      </c>
      <c r="I776" s="3">
        <f t="shared" si="18"/>
        <v>399.5</v>
      </c>
      <c r="J776" s="3">
        <f t="shared" si="18"/>
        <v>413.1</v>
      </c>
      <c r="K776" s="3">
        <f t="shared" si="18"/>
        <v>430</v>
      </c>
    </row>
    <row r="777" spans="1:11" s="12" customFormat="1" ht="23.25" customHeight="1">
      <c r="A777" s="10"/>
      <c r="B777" s="10"/>
      <c r="C777" s="81" t="s">
        <v>639</v>
      </c>
      <c r="D777" s="106" t="s">
        <v>482</v>
      </c>
      <c r="E777" s="87" t="s">
        <v>774</v>
      </c>
      <c r="F777" s="87" t="s">
        <v>343</v>
      </c>
      <c r="G777" s="87" t="s">
        <v>344</v>
      </c>
      <c r="H777" s="11" t="s">
        <v>759</v>
      </c>
      <c r="I777" s="1">
        <f>I778+I779+I780+I781</f>
        <v>614331.9</v>
      </c>
      <c r="J777" s="1">
        <f>J778+J779+J780+J781</f>
        <v>656764.7</v>
      </c>
      <c r="K777" s="1">
        <f>K778+K779+K780+K781</f>
        <v>675855</v>
      </c>
    </row>
    <row r="778" spans="1:11" s="12" customFormat="1" ht="18" customHeight="1">
      <c r="A778" s="10"/>
      <c r="B778" s="10"/>
      <c r="C778" s="82"/>
      <c r="D778" s="107"/>
      <c r="E778" s="90"/>
      <c r="F778" s="90"/>
      <c r="G778" s="90"/>
      <c r="H778" s="11" t="s">
        <v>760</v>
      </c>
      <c r="I778" s="1">
        <v>93164.8</v>
      </c>
      <c r="J778" s="1">
        <v>97490.2</v>
      </c>
      <c r="K778" s="1">
        <v>101477.3</v>
      </c>
    </row>
    <row r="779" spans="1:11" s="12" customFormat="1" ht="15">
      <c r="A779" s="10"/>
      <c r="B779" s="10"/>
      <c r="C779" s="82"/>
      <c r="D779" s="107"/>
      <c r="E779" s="90"/>
      <c r="F779" s="90"/>
      <c r="G779" s="90"/>
      <c r="H779" s="11" t="s">
        <v>761</v>
      </c>
      <c r="I779" s="1">
        <v>0</v>
      </c>
      <c r="J779" s="1">
        <v>0</v>
      </c>
      <c r="K779" s="1">
        <v>0</v>
      </c>
    </row>
    <row r="780" spans="1:11" s="12" customFormat="1" ht="15">
      <c r="A780" s="10"/>
      <c r="B780" s="10"/>
      <c r="C780" s="82"/>
      <c r="D780" s="107"/>
      <c r="E780" s="90"/>
      <c r="F780" s="90"/>
      <c r="G780" s="90"/>
      <c r="H780" s="11" t="s">
        <v>762</v>
      </c>
      <c r="I780" s="1">
        <v>520767.6</v>
      </c>
      <c r="J780" s="1">
        <v>558861.4</v>
      </c>
      <c r="K780" s="1">
        <v>573947.7</v>
      </c>
    </row>
    <row r="781" spans="1:11" s="12" customFormat="1" ht="15">
      <c r="A781" s="10"/>
      <c r="B781" s="10"/>
      <c r="C781" s="83"/>
      <c r="D781" s="108"/>
      <c r="E781" s="91"/>
      <c r="F781" s="91"/>
      <c r="G781" s="91"/>
      <c r="H781" s="11" t="s">
        <v>632</v>
      </c>
      <c r="I781" s="1">
        <v>399.5</v>
      </c>
      <c r="J781" s="1">
        <v>413.1</v>
      </c>
      <c r="K781" s="1">
        <v>430</v>
      </c>
    </row>
    <row r="782" spans="1:11" s="12" customFormat="1" ht="18" customHeight="1">
      <c r="A782" s="10"/>
      <c r="B782" s="10"/>
      <c r="C782" s="103" t="s">
        <v>640</v>
      </c>
      <c r="D782" s="84" t="s">
        <v>678</v>
      </c>
      <c r="E782" s="87" t="s">
        <v>846</v>
      </c>
      <c r="F782" s="87">
        <v>2019</v>
      </c>
      <c r="G782" s="87">
        <v>2021</v>
      </c>
      <c r="H782" s="11" t="s">
        <v>759</v>
      </c>
      <c r="I782" s="1">
        <f>I783+I784+I785+I786</f>
        <v>2269.1</v>
      </c>
      <c r="J782" s="1">
        <f>J783+J784+J785+J786</f>
        <v>1535.7</v>
      </c>
      <c r="K782" s="1">
        <f>K783+K784+K785+K786</f>
        <v>1535.7</v>
      </c>
    </row>
    <row r="783" spans="1:11" s="12" customFormat="1" ht="15" customHeight="1">
      <c r="A783" s="10"/>
      <c r="B783" s="10"/>
      <c r="C783" s="104"/>
      <c r="D783" s="85"/>
      <c r="E783" s="90"/>
      <c r="F783" s="90"/>
      <c r="G783" s="90"/>
      <c r="H783" s="11" t="s">
        <v>760</v>
      </c>
      <c r="I783" s="1">
        <f aca="true" t="shared" si="19" ref="I783:K784">I788+I793+I798+I803</f>
        <v>1535.7</v>
      </c>
      <c r="J783" s="1">
        <f t="shared" si="19"/>
        <v>1535.7</v>
      </c>
      <c r="K783" s="1">
        <f t="shared" si="19"/>
        <v>1535.7</v>
      </c>
    </row>
    <row r="784" spans="1:11" s="12" customFormat="1" ht="15">
      <c r="A784" s="10"/>
      <c r="B784" s="10"/>
      <c r="C784" s="104"/>
      <c r="D784" s="85"/>
      <c r="E784" s="90"/>
      <c r="F784" s="90"/>
      <c r="G784" s="90"/>
      <c r="H784" s="11" t="s">
        <v>761</v>
      </c>
      <c r="I784" s="1">
        <f t="shared" si="19"/>
        <v>733.4</v>
      </c>
      <c r="J784" s="1">
        <f t="shared" si="19"/>
        <v>0</v>
      </c>
      <c r="K784" s="1">
        <f t="shared" si="19"/>
        <v>0</v>
      </c>
    </row>
    <row r="785" spans="1:11" s="12" customFormat="1" ht="15">
      <c r="A785" s="10"/>
      <c r="B785" s="10"/>
      <c r="C785" s="104"/>
      <c r="D785" s="85"/>
      <c r="E785" s="90"/>
      <c r="F785" s="90"/>
      <c r="G785" s="90"/>
      <c r="H785" s="11" t="s">
        <v>762</v>
      </c>
      <c r="I785" s="1">
        <f>I790+I795+I800+I805</f>
        <v>0</v>
      </c>
      <c r="J785" s="1">
        <f>J790+J795+J800+J805</f>
        <v>0</v>
      </c>
      <c r="K785" s="1">
        <f>K790+K795+K800</f>
        <v>0</v>
      </c>
    </row>
    <row r="786" spans="1:11" s="12" customFormat="1" ht="15">
      <c r="A786" s="10"/>
      <c r="B786" s="10"/>
      <c r="C786" s="105"/>
      <c r="D786" s="86"/>
      <c r="E786" s="91"/>
      <c r="F786" s="91"/>
      <c r="G786" s="91"/>
      <c r="H786" s="11" t="s">
        <v>632</v>
      </c>
      <c r="I786" s="1">
        <f>I791+I796+I801+I806</f>
        <v>0</v>
      </c>
      <c r="J786" s="1">
        <f>J791+J796+J801+J806</f>
        <v>0</v>
      </c>
      <c r="K786" s="1">
        <f>K791+K796+K801</f>
        <v>0</v>
      </c>
    </row>
    <row r="787" spans="1:11" s="12" customFormat="1" ht="15" customHeight="1">
      <c r="A787" s="10"/>
      <c r="B787" s="10"/>
      <c r="C787" s="103" t="s">
        <v>641</v>
      </c>
      <c r="D787" s="128" t="s">
        <v>465</v>
      </c>
      <c r="E787" s="92" t="s">
        <v>915</v>
      </c>
      <c r="F787" s="92" t="s">
        <v>787</v>
      </c>
      <c r="G787" s="92" t="s">
        <v>227</v>
      </c>
      <c r="H787" s="11" t="s">
        <v>759</v>
      </c>
      <c r="I787" s="1">
        <f>I788+I789+I790+I791</f>
        <v>350</v>
      </c>
      <c r="J787" s="1">
        <f>J788+J789+J790+J791</f>
        <v>300</v>
      </c>
      <c r="K787" s="1">
        <f>K788+K789+K790+K791</f>
        <v>300</v>
      </c>
    </row>
    <row r="788" spans="1:11" s="12" customFormat="1" ht="15">
      <c r="A788" s="10"/>
      <c r="B788" s="10"/>
      <c r="C788" s="104"/>
      <c r="D788" s="128"/>
      <c r="E788" s="92"/>
      <c r="F788" s="92"/>
      <c r="G788" s="92"/>
      <c r="H788" s="11" t="s">
        <v>760</v>
      </c>
      <c r="I788" s="1">
        <v>350</v>
      </c>
      <c r="J788" s="1">
        <v>300</v>
      </c>
      <c r="K788" s="1">
        <v>300</v>
      </c>
    </row>
    <row r="789" spans="1:11" s="12" customFormat="1" ht="15">
      <c r="A789" s="10"/>
      <c r="B789" s="10"/>
      <c r="C789" s="104"/>
      <c r="D789" s="128"/>
      <c r="E789" s="92"/>
      <c r="F789" s="92"/>
      <c r="G789" s="92"/>
      <c r="H789" s="11" t="s">
        <v>761</v>
      </c>
      <c r="I789" s="1">
        <v>0</v>
      </c>
      <c r="J789" s="1">
        <v>0</v>
      </c>
      <c r="K789" s="1">
        <v>0</v>
      </c>
    </row>
    <row r="790" spans="1:11" s="12" customFormat="1" ht="15">
      <c r="A790" s="10"/>
      <c r="B790" s="10"/>
      <c r="C790" s="104"/>
      <c r="D790" s="128"/>
      <c r="E790" s="92"/>
      <c r="F790" s="92"/>
      <c r="G790" s="92"/>
      <c r="H790" s="11" t="s">
        <v>762</v>
      </c>
      <c r="I790" s="1">
        <v>0</v>
      </c>
      <c r="J790" s="1">
        <v>0</v>
      </c>
      <c r="K790" s="1">
        <v>0</v>
      </c>
    </row>
    <row r="791" spans="1:11" s="12" customFormat="1" ht="15">
      <c r="A791" s="10"/>
      <c r="B791" s="10"/>
      <c r="C791" s="105"/>
      <c r="D791" s="128"/>
      <c r="E791" s="92"/>
      <c r="F791" s="92"/>
      <c r="G791" s="92"/>
      <c r="H791" s="11" t="s">
        <v>632</v>
      </c>
      <c r="I791" s="1">
        <v>0</v>
      </c>
      <c r="J791" s="1">
        <v>0</v>
      </c>
      <c r="K791" s="1">
        <v>0</v>
      </c>
    </row>
    <row r="792" spans="1:11" s="12" customFormat="1" ht="15" customHeight="1">
      <c r="A792" s="10"/>
      <c r="B792" s="10"/>
      <c r="C792" s="103" t="s">
        <v>642</v>
      </c>
      <c r="D792" s="128" t="s">
        <v>466</v>
      </c>
      <c r="E792" s="92" t="s">
        <v>784</v>
      </c>
      <c r="F792" s="92" t="s">
        <v>787</v>
      </c>
      <c r="G792" s="92" t="s">
        <v>227</v>
      </c>
      <c r="H792" s="11" t="s">
        <v>759</v>
      </c>
      <c r="I792" s="1">
        <f>I793+I794+I795+I796</f>
        <v>300</v>
      </c>
      <c r="J792" s="1">
        <f>J793+J794+J795+J796</f>
        <v>300</v>
      </c>
      <c r="K792" s="1">
        <f>K793+K794+K795+K796</f>
        <v>300</v>
      </c>
    </row>
    <row r="793" spans="1:11" s="12" customFormat="1" ht="15.75" customHeight="1">
      <c r="A793" s="10"/>
      <c r="B793" s="10"/>
      <c r="C793" s="104"/>
      <c r="D793" s="128"/>
      <c r="E793" s="92"/>
      <c r="F793" s="92"/>
      <c r="G793" s="92"/>
      <c r="H793" s="11" t="s">
        <v>760</v>
      </c>
      <c r="I793" s="1">
        <v>300</v>
      </c>
      <c r="J793" s="1">
        <v>300</v>
      </c>
      <c r="K793" s="1">
        <v>300</v>
      </c>
    </row>
    <row r="794" spans="1:11" s="12" customFormat="1" ht="15">
      <c r="A794" s="10"/>
      <c r="B794" s="10"/>
      <c r="C794" s="104"/>
      <c r="D794" s="128"/>
      <c r="E794" s="92"/>
      <c r="F794" s="92"/>
      <c r="G794" s="92"/>
      <c r="H794" s="11" t="s">
        <v>761</v>
      </c>
      <c r="I794" s="1">
        <v>0</v>
      </c>
      <c r="J794" s="1">
        <v>0</v>
      </c>
      <c r="K794" s="1">
        <v>0</v>
      </c>
    </row>
    <row r="795" spans="1:11" s="12" customFormat="1" ht="15">
      <c r="A795" s="10"/>
      <c r="B795" s="10"/>
      <c r="C795" s="104"/>
      <c r="D795" s="128"/>
      <c r="E795" s="92"/>
      <c r="F795" s="92"/>
      <c r="G795" s="92"/>
      <c r="H795" s="11" t="s">
        <v>762</v>
      </c>
      <c r="I795" s="1">
        <v>0</v>
      </c>
      <c r="J795" s="1">
        <v>0</v>
      </c>
      <c r="K795" s="1">
        <v>0</v>
      </c>
    </row>
    <row r="796" spans="1:11" s="12" customFormat="1" ht="18.75" customHeight="1">
      <c r="A796" s="10"/>
      <c r="B796" s="10"/>
      <c r="C796" s="105"/>
      <c r="D796" s="128"/>
      <c r="E796" s="92"/>
      <c r="F796" s="92"/>
      <c r="G796" s="92"/>
      <c r="H796" s="11" t="s">
        <v>632</v>
      </c>
      <c r="I796" s="1">
        <v>0</v>
      </c>
      <c r="J796" s="1">
        <v>0</v>
      </c>
      <c r="K796" s="1">
        <v>0</v>
      </c>
    </row>
    <row r="797" spans="1:11" s="12" customFormat="1" ht="15" customHeight="1">
      <c r="A797" s="10"/>
      <c r="B797" s="10"/>
      <c r="C797" s="129" t="s">
        <v>643</v>
      </c>
      <c r="D797" s="84" t="s">
        <v>986</v>
      </c>
      <c r="E797" s="87" t="s">
        <v>624</v>
      </c>
      <c r="F797" s="87" t="s">
        <v>787</v>
      </c>
      <c r="G797" s="87" t="s">
        <v>227</v>
      </c>
      <c r="H797" s="11" t="s">
        <v>759</v>
      </c>
      <c r="I797" s="1">
        <f>I798+I799+I800+I801</f>
        <v>350</v>
      </c>
      <c r="J797" s="1">
        <f>J798+J799+J800+J801</f>
        <v>400</v>
      </c>
      <c r="K797" s="1">
        <f>K798+K799+K800+K801</f>
        <v>400</v>
      </c>
    </row>
    <row r="798" spans="1:11" s="12" customFormat="1" ht="15" customHeight="1">
      <c r="A798" s="10"/>
      <c r="B798" s="10"/>
      <c r="C798" s="129"/>
      <c r="D798" s="85"/>
      <c r="E798" s="90"/>
      <c r="F798" s="90"/>
      <c r="G798" s="90"/>
      <c r="H798" s="11" t="s">
        <v>760</v>
      </c>
      <c r="I798" s="1">
        <v>350</v>
      </c>
      <c r="J798" s="1">
        <v>400</v>
      </c>
      <c r="K798" s="1">
        <v>400</v>
      </c>
    </row>
    <row r="799" spans="1:11" s="12" customFormat="1" ht="15">
      <c r="A799" s="10"/>
      <c r="B799" s="10"/>
      <c r="C799" s="129"/>
      <c r="D799" s="85"/>
      <c r="E799" s="90"/>
      <c r="F799" s="90"/>
      <c r="G799" s="90"/>
      <c r="H799" s="11" t="s">
        <v>761</v>
      </c>
      <c r="I799" s="1">
        <v>0</v>
      </c>
      <c r="J799" s="1">
        <v>0</v>
      </c>
      <c r="K799" s="1">
        <v>0</v>
      </c>
    </row>
    <row r="800" spans="1:11" s="12" customFormat="1" ht="15">
      <c r="A800" s="10"/>
      <c r="B800" s="10"/>
      <c r="C800" s="129"/>
      <c r="D800" s="85"/>
      <c r="E800" s="90"/>
      <c r="F800" s="90"/>
      <c r="G800" s="90"/>
      <c r="H800" s="11" t="s">
        <v>762</v>
      </c>
      <c r="I800" s="1">
        <v>0</v>
      </c>
      <c r="J800" s="1">
        <v>0</v>
      </c>
      <c r="K800" s="1">
        <v>0</v>
      </c>
    </row>
    <row r="801" spans="1:11" s="12" customFormat="1" ht="15">
      <c r="A801" s="10"/>
      <c r="B801" s="10"/>
      <c r="C801" s="129"/>
      <c r="D801" s="86"/>
      <c r="E801" s="91"/>
      <c r="F801" s="91"/>
      <c r="G801" s="91"/>
      <c r="H801" s="11" t="s">
        <v>632</v>
      </c>
      <c r="I801" s="1">
        <v>0</v>
      </c>
      <c r="J801" s="1">
        <v>0</v>
      </c>
      <c r="K801" s="1">
        <v>0</v>
      </c>
    </row>
    <row r="802" spans="1:11" s="12" customFormat="1" ht="15" customHeight="1">
      <c r="A802" s="10"/>
      <c r="B802" s="10"/>
      <c r="C802" s="129" t="s">
        <v>6</v>
      </c>
      <c r="D802" s="84" t="s">
        <v>987</v>
      </c>
      <c r="E802" s="87" t="s">
        <v>7</v>
      </c>
      <c r="F802" s="87" t="s">
        <v>787</v>
      </c>
      <c r="G802" s="87" t="s">
        <v>227</v>
      </c>
      <c r="H802" s="11" t="s">
        <v>759</v>
      </c>
      <c r="I802" s="1">
        <f>I803+I804+I805+I806</f>
        <v>1269.1</v>
      </c>
      <c r="J802" s="1">
        <f>J803+J804+J805+J806</f>
        <v>535.7</v>
      </c>
      <c r="K802" s="1">
        <f>K803+K804+K805+K806</f>
        <v>535.7</v>
      </c>
    </row>
    <row r="803" spans="1:11" s="12" customFormat="1" ht="15" customHeight="1">
      <c r="A803" s="10"/>
      <c r="B803" s="10"/>
      <c r="C803" s="129"/>
      <c r="D803" s="85"/>
      <c r="E803" s="90"/>
      <c r="F803" s="90"/>
      <c r="G803" s="90"/>
      <c r="H803" s="11" t="s">
        <v>760</v>
      </c>
      <c r="I803" s="1">
        <v>535.7</v>
      </c>
      <c r="J803" s="1">
        <v>535.7</v>
      </c>
      <c r="K803" s="1">
        <v>535.7</v>
      </c>
    </row>
    <row r="804" spans="1:11" s="12" customFormat="1" ht="15">
      <c r="A804" s="10"/>
      <c r="B804" s="10"/>
      <c r="C804" s="129"/>
      <c r="D804" s="85"/>
      <c r="E804" s="90"/>
      <c r="F804" s="90"/>
      <c r="G804" s="90"/>
      <c r="H804" s="11" t="s">
        <v>761</v>
      </c>
      <c r="I804" s="1">
        <v>733.4</v>
      </c>
      <c r="J804" s="1">
        <v>0</v>
      </c>
      <c r="K804" s="1">
        <v>0</v>
      </c>
    </row>
    <row r="805" spans="1:11" s="12" customFormat="1" ht="15">
      <c r="A805" s="10"/>
      <c r="B805" s="10"/>
      <c r="C805" s="129"/>
      <c r="D805" s="85"/>
      <c r="E805" s="90"/>
      <c r="F805" s="90"/>
      <c r="G805" s="90"/>
      <c r="H805" s="11" t="s">
        <v>762</v>
      </c>
      <c r="I805" s="1">
        <v>0</v>
      </c>
      <c r="J805" s="1">
        <v>0</v>
      </c>
      <c r="K805" s="1">
        <v>0</v>
      </c>
    </row>
    <row r="806" spans="1:11" s="12" customFormat="1" ht="15">
      <c r="A806" s="10"/>
      <c r="B806" s="10"/>
      <c r="C806" s="129"/>
      <c r="D806" s="86"/>
      <c r="E806" s="91"/>
      <c r="F806" s="91"/>
      <c r="G806" s="91"/>
      <c r="H806" s="11" t="s">
        <v>632</v>
      </c>
      <c r="I806" s="1">
        <v>0</v>
      </c>
      <c r="J806" s="1">
        <v>0</v>
      </c>
      <c r="K806" s="1">
        <v>0</v>
      </c>
    </row>
    <row r="807" spans="1:11" s="12" customFormat="1" ht="18" customHeight="1">
      <c r="A807" s="10"/>
      <c r="B807" s="10"/>
      <c r="C807" s="129" t="s">
        <v>644</v>
      </c>
      <c r="D807" s="128" t="s">
        <v>782</v>
      </c>
      <c r="E807" s="92" t="s">
        <v>775</v>
      </c>
      <c r="F807" s="92">
        <v>2019</v>
      </c>
      <c r="G807" s="92">
        <v>2021</v>
      </c>
      <c r="H807" s="11" t="s">
        <v>759</v>
      </c>
      <c r="I807" s="1">
        <f>I808+I809+I810+I811</f>
        <v>2665</v>
      </c>
      <c r="J807" s="1">
        <f>J808+J809+J810+J811</f>
        <v>2665</v>
      </c>
      <c r="K807" s="1">
        <f>K808+K809+K810+K811</f>
        <v>2665</v>
      </c>
    </row>
    <row r="808" spans="1:11" s="12" customFormat="1" ht="17.25" customHeight="1">
      <c r="A808" s="10"/>
      <c r="B808" s="10"/>
      <c r="C808" s="129"/>
      <c r="D808" s="128"/>
      <c r="E808" s="92"/>
      <c r="F808" s="92"/>
      <c r="G808" s="92"/>
      <c r="H808" s="11" t="s">
        <v>760</v>
      </c>
      <c r="I808" s="1">
        <f>I813+I818+I823+I828+I833+I838+I843+I848+I853+I858+I863+I868+I873+I878+I883+I888</f>
        <v>2665</v>
      </c>
      <c r="J808" s="1">
        <f>J813+J818+J823+J828+J833+J838+J843+J848+J853+J858+J863+J868+J873+J878+J883+J888</f>
        <v>2665</v>
      </c>
      <c r="K808" s="1">
        <f>K813+K818+K823+K828+K833+K838+K843+K848+K853+K858+K863+K868+K873+K878+K883+K888</f>
        <v>2665</v>
      </c>
    </row>
    <row r="809" spans="1:11" s="12" customFormat="1" ht="19.5" customHeight="1">
      <c r="A809" s="10"/>
      <c r="B809" s="10"/>
      <c r="C809" s="129"/>
      <c r="D809" s="128"/>
      <c r="E809" s="92"/>
      <c r="F809" s="92"/>
      <c r="G809" s="92"/>
      <c r="H809" s="11" t="s">
        <v>761</v>
      </c>
      <c r="I809" s="1">
        <f aca="true" t="shared" si="20" ref="I809:K811">I814+I819+I824+I829+I834+I839+I844+I849+I854</f>
        <v>0</v>
      </c>
      <c r="J809" s="1">
        <f t="shared" si="20"/>
        <v>0</v>
      </c>
      <c r="K809" s="1">
        <f t="shared" si="20"/>
        <v>0</v>
      </c>
    </row>
    <row r="810" spans="1:11" s="12" customFormat="1" ht="19.5" customHeight="1">
      <c r="A810" s="10"/>
      <c r="B810" s="10"/>
      <c r="C810" s="129"/>
      <c r="D810" s="128"/>
      <c r="E810" s="92"/>
      <c r="F810" s="92"/>
      <c r="G810" s="92"/>
      <c r="H810" s="11" t="s">
        <v>762</v>
      </c>
      <c r="I810" s="1">
        <f t="shared" si="20"/>
        <v>0</v>
      </c>
      <c r="J810" s="1">
        <f t="shared" si="20"/>
        <v>0</v>
      </c>
      <c r="K810" s="1">
        <f t="shared" si="20"/>
        <v>0</v>
      </c>
    </row>
    <row r="811" spans="1:11" s="12" customFormat="1" ht="19.5" customHeight="1">
      <c r="A811" s="10"/>
      <c r="B811" s="10"/>
      <c r="C811" s="129"/>
      <c r="D811" s="128"/>
      <c r="E811" s="92"/>
      <c r="F811" s="92"/>
      <c r="G811" s="92"/>
      <c r="H811" s="11" t="s">
        <v>632</v>
      </c>
      <c r="I811" s="1">
        <f t="shared" si="20"/>
        <v>0</v>
      </c>
      <c r="J811" s="1">
        <f t="shared" si="20"/>
        <v>0</v>
      </c>
      <c r="K811" s="1">
        <f t="shared" si="20"/>
        <v>0</v>
      </c>
    </row>
    <row r="812" spans="1:11" s="12" customFormat="1" ht="16.5" customHeight="1">
      <c r="A812" s="10"/>
      <c r="B812" s="10"/>
      <c r="C812" s="129" t="s">
        <v>645</v>
      </c>
      <c r="D812" s="128" t="s">
        <v>483</v>
      </c>
      <c r="E812" s="92" t="s">
        <v>623</v>
      </c>
      <c r="F812" s="92" t="s">
        <v>345</v>
      </c>
      <c r="G812" s="92" t="s">
        <v>345</v>
      </c>
      <c r="H812" s="11" t="s">
        <v>759</v>
      </c>
      <c r="I812" s="1">
        <f>I813+I814+I815+I816</f>
        <v>100</v>
      </c>
      <c r="J812" s="1">
        <f>J813+J814+J815+J816</f>
        <v>0</v>
      </c>
      <c r="K812" s="1">
        <f>K813+K814+K815+K816</f>
        <v>0</v>
      </c>
    </row>
    <row r="813" spans="1:11" s="12" customFormat="1" ht="17.25" customHeight="1">
      <c r="A813" s="10"/>
      <c r="B813" s="10"/>
      <c r="C813" s="129"/>
      <c r="D813" s="128"/>
      <c r="E813" s="92"/>
      <c r="F813" s="92"/>
      <c r="G813" s="92"/>
      <c r="H813" s="11" t="s">
        <v>760</v>
      </c>
      <c r="I813" s="1">
        <v>100</v>
      </c>
      <c r="J813" s="1"/>
      <c r="K813" s="1"/>
    </row>
    <row r="814" spans="1:11" s="12" customFormat="1" ht="14.25" customHeight="1">
      <c r="A814" s="10"/>
      <c r="B814" s="10"/>
      <c r="C814" s="129"/>
      <c r="D814" s="128"/>
      <c r="E814" s="92"/>
      <c r="F814" s="92"/>
      <c r="G814" s="92"/>
      <c r="H814" s="11" t="s">
        <v>761</v>
      </c>
      <c r="I814" s="1">
        <v>0</v>
      </c>
      <c r="J814" s="1">
        <v>0</v>
      </c>
      <c r="K814" s="1">
        <v>0</v>
      </c>
    </row>
    <row r="815" spans="1:11" s="12" customFormat="1" ht="18.75" customHeight="1">
      <c r="A815" s="10"/>
      <c r="B815" s="10"/>
      <c r="C815" s="129"/>
      <c r="D815" s="128"/>
      <c r="E815" s="92"/>
      <c r="F815" s="92"/>
      <c r="G815" s="92"/>
      <c r="H815" s="11" t="s">
        <v>762</v>
      </c>
      <c r="I815" s="1">
        <v>0</v>
      </c>
      <c r="J815" s="1">
        <v>0</v>
      </c>
      <c r="K815" s="1">
        <v>0</v>
      </c>
    </row>
    <row r="816" spans="1:11" s="12" customFormat="1" ht="19.5" customHeight="1">
      <c r="A816" s="10"/>
      <c r="B816" s="10"/>
      <c r="C816" s="129"/>
      <c r="D816" s="128"/>
      <c r="E816" s="92"/>
      <c r="F816" s="92"/>
      <c r="G816" s="92"/>
      <c r="H816" s="11" t="s">
        <v>632</v>
      </c>
      <c r="I816" s="1">
        <v>0</v>
      </c>
      <c r="J816" s="1">
        <v>0</v>
      </c>
      <c r="K816" s="1">
        <v>0</v>
      </c>
    </row>
    <row r="817" spans="1:11" s="12" customFormat="1" ht="16.5" customHeight="1">
      <c r="A817" s="10"/>
      <c r="B817" s="10"/>
      <c r="C817" s="129" t="s">
        <v>646</v>
      </c>
      <c r="D817" s="128" t="s">
        <v>485</v>
      </c>
      <c r="E817" s="92" t="s">
        <v>484</v>
      </c>
      <c r="F817" s="87" t="s">
        <v>346</v>
      </c>
      <c r="G817" s="87" t="s">
        <v>347</v>
      </c>
      <c r="H817" s="11" t="s">
        <v>759</v>
      </c>
      <c r="I817" s="1"/>
      <c r="J817" s="1">
        <f>J818+J819+J820+J821</f>
        <v>295</v>
      </c>
      <c r="K817" s="1">
        <f>K818+K819+K820+K821</f>
        <v>0</v>
      </c>
    </row>
    <row r="818" spans="1:11" s="12" customFormat="1" ht="15" customHeight="1">
      <c r="A818" s="10"/>
      <c r="B818" s="10"/>
      <c r="C818" s="129"/>
      <c r="D818" s="128"/>
      <c r="E818" s="92"/>
      <c r="F818" s="90"/>
      <c r="G818" s="90"/>
      <c r="H818" s="11" t="s">
        <v>760</v>
      </c>
      <c r="I818" s="1"/>
      <c r="J818" s="1">
        <v>295</v>
      </c>
      <c r="K818" s="1">
        <v>0</v>
      </c>
    </row>
    <row r="819" spans="1:11" s="12" customFormat="1" ht="15">
      <c r="A819" s="10"/>
      <c r="B819" s="10"/>
      <c r="C819" s="129"/>
      <c r="D819" s="128"/>
      <c r="E819" s="92"/>
      <c r="F819" s="90"/>
      <c r="G819" s="90"/>
      <c r="H819" s="11" t="s">
        <v>761</v>
      </c>
      <c r="I819" s="1">
        <v>0</v>
      </c>
      <c r="J819" s="1">
        <v>0</v>
      </c>
      <c r="K819" s="1">
        <v>0</v>
      </c>
    </row>
    <row r="820" spans="1:11" s="12" customFormat="1" ht="15">
      <c r="A820" s="10"/>
      <c r="B820" s="10"/>
      <c r="C820" s="129"/>
      <c r="D820" s="128"/>
      <c r="E820" s="92"/>
      <c r="F820" s="90"/>
      <c r="G820" s="90"/>
      <c r="H820" s="11" t="s">
        <v>762</v>
      </c>
      <c r="I820" s="1">
        <v>0</v>
      </c>
      <c r="J820" s="1">
        <v>0</v>
      </c>
      <c r="K820" s="1">
        <v>0</v>
      </c>
    </row>
    <row r="821" spans="1:11" s="12" customFormat="1" ht="15">
      <c r="A821" s="10"/>
      <c r="B821" s="10"/>
      <c r="C821" s="129"/>
      <c r="D821" s="128"/>
      <c r="E821" s="92"/>
      <c r="F821" s="91"/>
      <c r="G821" s="91"/>
      <c r="H821" s="11" t="s">
        <v>632</v>
      </c>
      <c r="I821" s="1">
        <v>0</v>
      </c>
      <c r="J821" s="1">
        <v>0</v>
      </c>
      <c r="K821" s="1">
        <v>0</v>
      </c>
    </row>
    <row r="822" spans="1:11" s="12" customFormat="1" ht="15" customHeight="1">
      <c r="A822" s="10"/>
      <c r="B822" s="10"/>
      <c r="C822" s="129" t="s">
        <v>647</v>
      </c>
      <c r="D822" s="128" t="s">
        <v>486</v>
      </c>
      <c r="E822" s="87" t="s">
        <v>484</v>
      </c>
      <c r="F822" s="87" t="s">
        <v>348</v>
      </c>
      <c r="G822" s="87" t="s">
        <v>348</v>
      </c>
      <c r="H822" s="11" t="s">
        <v>759</v>
      </c>
      <c r="I822" s="1">
        <f>I823+I824+I825+I826</f>
        <v>0</v>
      </c>
      <c r="J822" s="1">
        <f>J823+J824+J825+J826</f>
        <v>0</v>
      </c>
      <c r="K822" s="1">
        <f>K823+K824+K825+K826</f>
        <v>215</v>
      </c>
    </row>
    <row r="823" spans="1:11" s="12" customFormat="1" ht="18.75" customHeight="1">
      <c r="A823" s="10"/>
      <c r="B823" s="10"/>
      <c r="C823" s="129"/>
      <c r="D823" s="85"/>
      <c r="E823" s="90"/>
      <c r="F823" s="90"/>
      <c r="G823" s="90"/>
      <c r="H823" s="11" t="s">
        <v>760</v>
      </c>
      <c r="I823" s="1">
        <v>0</v>
      </c>
      <c r="J823" s="1">
        <v>0</v>
      </c>
      <c r="K823" s="1">
        <v>215</v>
      </c>
    </row>
    <row r="824" spans="1:11" s="12" customFormat="1" ht="18" customHeight="1">
      <c r="A824" s="10"/>
      <c r="B824" s="10"/>
      <c r="C824" s="129"/>
      <c r="D824" s="85"/>
      <c r="E824" s="90"/>
      <c r="F824" s="90"/>
      <c r="G824" s="90"/>
      <c r="H824" s="11" t="s">
        <v>761</v>
      </c>
      <c r="I824" s="1">
        <v>0</v>
      </c>
      <c r="J824" s="1">
        <v>0</v>
      </c>
      <c r="K824" s="1">
        <v>0</v>
      </c>
    </row>
    <row r="825" spans="1:11" s="12" customFormat="1" ht="18" customHeight="1">
      <c r="A825" s="10"/>
      <c r="B825" s="10"/>
      <c r="C825" s="129"/>
      <c r="D825" s="85"/>
      <c r="E825" s="90"/>
      <c r="F825" s="90"/>
      <c r="G825" s="90"/>
      <c r="H825" s="11" t="s">
        <v>762</v>
      </c>
      <c r="I825" s="1">
        <v>0</v>
      </c>
      <c r="J825" s="1">
        <v>0</v>
      </c>
      <c r="K825" s="1">
        <v>0</v>
      </c>
    </row>
    <row r="826" spans="1:11" s="12" customFormat="1" ht="18.75" customHeight="1">
      <c r="A826" s="10"/>
      <c r="B826" s="10"/>
      <c r="C826" s="129"/>
      <c r="D826" s="86"/>
      <c r="E826" s="91"/>
      <c r="F826" s="91"/>
      <c r="G826" s="91"/>
      <c r="H826" s="11" t="s">
        <v>632</v>
      </c>
      <c r="I826" s="1">
        <v>0</v>
      </c>
      <c r="J826" s="1">
        <v>0</v>
      </c>
      <c r="K826" s="1">
        <v>0</v>
      </c>
    </row>
    <row r="827" spans="1:11" s="12" customFormat="1" ht="15" customHeight="1">
      <c r="A827" s="10"/>
      <c r="B827" s="10"/>
      <c r="C827" s="129" t="s">
        <v>734</v>
      </c>
      <c r="D827" s="128" t="s">
        <v>349</v>
      </c>
      <c r="E827" s="92" t="s">
        <v>623</v>
      </c>
      <c r="F827" s="92" t="s">
        <v>227</v>
      </c>
      <c r="G827" s="92" t="s">
        <v>227</v>
      </c>
      <c r="H827" s="11" t="s">
        <v>759</v>
      </c>
      <c r="I827" s="1">
        <f>I829+I828+I830+I831</f>
        <v>0</v>
      </c>
      <c r="J827" s="1">
        <v>0</v>
      </c>
      <c r="K827" s="1">
        <f>K829+K828+K830+K831</f>
        <v>200</v>
      </c>
    </row>
    <row r="828" spans="1:11" s="12" customFormat="1" ht="14.25" customHeight="1">
      <c r="A828" s="10"/>
      <c r="B828" s="14"/>
      <c r="C828" s="129"/>
      <c r="D828" s="128"/>
      <c r="E828" s="92"/>
      <c r="F828" s="92"/>
      <c r="G828" s="92"/>
      <c r="H828" s="11" t="s">
        <v>760</v>
      </c>
      <c r="I828" s="1">
        <v>0</v>
      </c>
      <c r="J828" s="1">
        <v>0</v>
      </c>
      <c r="K828" s="1">
        <v>200</v>
      </c>
    </row>
    <row r="829" spans="1:11" s="12" customFormat="1" ht="19.5" customHeight="1">
      <c r="A829" s="10"/>
      <c r="B829" s="14"/>
      <c r="C829" s="129"/>
      <c r="D829" s="128"/>
      <c r="E829" s="92"/>
      <c r="F829" s="92"/>
      <c r="G829" s="92"/>
      <c r="H829" s="11" t="s">
        <v>761</v>
      </c>
      <c r="I829" s="1">
        <v>0</v>
      </c>
      <c r="J829" s="1">
        <v>0</v>
      </c>
      <c r="K829" s="1">
        <v>0</v>
      </c>
    </row>
    <row r="830" spans="1:11" s="12" customFormat="1" ht="15">
      <c r="A830" s="10"/>
      <c r="B830" s="14"/>
      <c r="C830" s="129"/>
      <c r="D830" s="128"/>
      <c r="E830" s="92"/>
      <c r="F830" s="92"/>
      <c r="G830" s="92"/>
      <c r="H830" s="11" t="s">
        <v>762</v>
      </c>
      <c r="I830" s="1">
        <v>0</v>
      </c>
      <c r="J830" s="1">
        <v>0</v>
      </c>
      <c r="K830" s="1">
        <v>0</v>
      </c>
    </row>
    <row r="831" spans="1:11" s="12" customFormat="1" ht="15">
      <c r="A831" s="10"/>
      <c r="B831" s="14"/>
      <c r="C831" s="129"/>
      <c r="D831" s="128"/>
      <c r="E831" s="92"/>
      <c r="F831" s="92"/>
      <c r="G831" s="92"/>
      <c r="H831" s="11" t="s">
        <v>632</v>
      </c>
      <c r="I831" s="1">
        <v>0</v>
      </c>
      <c r="J831" s="1">
        <v>0</v>
      </c>
      <c r="K831" s="1">
        <v>0</v>
      </c>
    </row>
    <row r="832" spans="1:11" s="12" customFormat="1" ht="15" customHeight="1">
      <c r="A832" s="10"/>
      <c r="B832" s="14"/>
      <c r="C832" s="129" t="s">
        <v>735</v>
      </c>
      <c r="D832" s="128" t="s">
        <v>141</v>
      </c>
      <c r="E832" s="92" t="s">
        <v>623</v>
      </c>
      <c r="F832" s="92">
        <v>2019</v>
      </c>
      <c r="G832" s="92">
        <v>2021</v>
      </c>
      <c r="H832" s="11" t="s">
        <v>759</v>
      </c>
      <c r="I832" s="1">
        <f>I833+I834+I835+I836</f>
        <v>300</v>
      </c>
      <c r="J832" s="1">
        <f>J833+J834+J835+J836</f>
        <v>350</v>
      </c>
      <c r="K832" s="1">
        <f>K833+K834+K835+K836</f>
        <v>350</v>
      </c>
    </row>
    <row r="833" spans="1:11" s="12" customFormat="1" ht="14.25" customHeight="1">
      <c r="A833" s="10"/>
      <c r="B833" s="10"/>
      <c r="C833" s="129"/>
      <c r="D833" s="128"/>
      <c r="E833" s="92"/>
      <c r="F833" s="92"/>
      <c r="G833" s="92"/>
      <c r="H833" s="11" t="s">
        <v>760</v>
      </c>
      <c r="I833" s="1">
        <v>300</v>
      </c>
      <c r="J833" s="1">
        <v>350</v>
      </c>
      <c r="K833" s="1">
        <v>350</v>
      </c>
    </row>
    <row r="834" spans="1:11" s="12" customFormat="1" ht="19.5" customHeight="1">
      <c r="A834" s="10"/>
      <c r="B834" s="10"/>
      <c r="C834" s="129"/>
      <c r="D834" s="128"/>
      <c r="E834" s="92"/>
      <c r="F834" s="92"/>
      <c r="G834" s="92"/>
      <c r="H834" s="11" t="s">
        <v>761</v>
      </c>
      <c r="I834" s="1">
        <v>0</v>
      </c>
      <c r="J834" s="1">
        <v>0</v>
      </c>
      <c r="K834" s="1">
        <v>0</v>
      </c>
    </row>
    <row r="835" spans="1:11" s="12" customFormat="1" ht="15">
      <c r="A835" s="10"/>
      <c r="B835" s="10"/>
      <c r="C835" s="129"/>
      <c r="D835" s="128"/>
      <c r="E835" s="92"/>
      <c r="F835" s="92"/>
      <c r="G835" s="92"/>
      <c r="H835" s="11" t="s">
        <v>762</v>
      </c>
      <c r="I835" s="1">
        <v>0</v>
      </c>
      <c r="J835" s="1">
        <v>0</v>
      </c>
      <c r="K835" s="1">
        <v>0</v>
      </c>
    </row>
    <row r="836" spans="1:11" s="12" customFormat="1" ht="15">
      <c r="A836" s="10"/>
      <c r="B836" s="10"/>
      <c r="C836" s="129"/>
      <c r="D836" s="128"/>
      <c r="E836" s="92"/>
      <c r="F836" s="92"/>
      <c r="G836" s="92"/>
      <c r="H836" s="11" t="s">
        <v>632</v>
      </c>
      <c r="I836" s="1">
        <v>0</v>
      </c>
      <c r="J836" s="1">
        <v>0</v>
      </c>
      <c r="K836" s="1">
        <v>0</v>
      </c>
    </row>
    <row r="837" spans="1:11" s="12" customFormat="1" ht="15" customHeight="1">
      <c r="A837" s="10"/>
      <c r="B837" s="10"/>
      <c r="C837" s="103" t="s">
        <v>648</v>
      </c>
      <c r="D837" s="128" t="s">
        <v>487</v>
      </c>
      <c r="E837" s="92" t="s">
        <v>624</v>
      </c>
      <c r="F837" s="92">
        <v>2019</v>
      </c>
      <c r="G837" s="92">
        <v>2021</v>
      </c>
      <c r="H837" s="11" t="s">
        <v>759</v>
      </c>
      <c r="I837" s="1">
        <f>I838+I839+I840+I841</f>
        <v>400</v>
      </c>
      <c r="J837" s="1">
        <f>J838+J839+J840+J841</f>
        <v>450</v>
      </c>
      <c r="K837" s="1">
        <f>K838+K839+K840+K841</f>
        <v>500</v>
      </c>
    </row>
    <row r="838" spans="1:11" s="12" customFormat="1" ht="15">
      <c r="A838" s="10"/>
      <c r="B838" s="10"/>
      <c r="C838" s="104"/>
      <c r="D838" s="128"/>
      <c r="E838" s="92"/>
      <c r="F838" s="92"/>
      <c r="G838" s="92"/>
      <c r="H838" s="11" t="s">
        <v>760</v>
      </c>
      <c r="I838" s="1">
        <v>400</v>
      </c>
      <c r="J838" s="1">
        <v>450</v>
      </c>
      <c r="K838" s="1">
        <v>500</v>
      </c>
    </row>
    <row r="839" spans="1:11" s="12" customFormat="1" ht="15">
      <c r="A839" s="10"/>
      <c r="B839" s="10"/>
      <c r="C839" s="104"/>
      <c r="D839" s="128"/>
      <c r="E839" s="92"/>
      <c r="F839" s="92"/>
      <c r="G839" s="92"/>
      <c r="H839" s="11" t="s">
        <v>761</v>
      </c>
      <c r="I839" s="1">
        <v>0</v>
      </c>
      <c r="J839" s="1">
        <v>0</v>
      </c>
      <c r="K839" s="1">
        <v>0</v>
      </c>
    </row>
    <row r="840" spans="1:11" s="12" customFormat="1" ht="15">
      <c r="A840" s="10"/>
      <c r="B840" s="10"/>
      <c r="C840" s="104"/>
      <c r="D840" s="128"/>
      <c r="E840" s="92"/>
      <c r="F840" s="92"/>
      <c r="G840" s="92"/>
      <c r="H840" s="11" t="s">
        <v>762</v>
      </c>
      <c r="I840" s="1">
        <v>0</v>
      </c>
      <c r="J840" s="1">
        <v>0</v>
      </c>
      <c r="K840" s="1">
        <v>0</v>
      </c>
    </row>
    <row r="841" spans="1:11" s="12" customFormat="1" ht="15">
      <c r="A841" s="10"/>
      <c r="B841" s="10"/>
      <c r="C841" s="105"/>
      <c r="D841" s="128"/>
      <c r="E841" s="92"/>
      <c r="F841" s="92"/>
      <c r="G841" s="92"/>
      <c r="H841" s="11" t="s">
        <v>632</v>
      </c>
      <c r="I841" s="1">
        <v>0</v>
      </c>
      <c r="J841" s="1">
        <v>0</v>
      </c>
      <c r="K841" s="1">
        <v>0</v>
      </c>
    </row>
    <row r="842" spans="1:11" s="12" customFormat="1" ht="15" customHeight="1">
      <c r="A842" s="10"/>
      <c r="B842" s="10"/>
      <c r="C842" s="103" t="s">
        <v>582</v>
      </c>
      <c r="D842" s="128" t="s">
        <v>488</v>
      </c>
      <c r="E842" s="87" t="s">
        <v>784</v>
      </c>
      <c r="F842" s="87">
        <v>2019</v>
      </c>
      <c r="G842" s="87">
        <v>2019</v>
      </c>
      <c r="H842" s="11" t="s">
        <v>759</v>
      </c>
      <c r="I842" s="1">
        <f>I843+I844+I845+I846</f>
        <v>510</v>
      </c>
      <c r="J842" s="1">
        <f>J843+J844+J845+J846</f>
        <v>0</v>
      </c>
      <c r="K842" s="1">
        <f>K843+K844+K845+K846</f>
        <v>0</v>
      </c>
    </row>
    <row r="843" spans="1:11" s="12" customFormat="1" ht="15">
      <c r="A843" s="10"/>
      <c r="B843" s="10"/>
      <c r="C843" s="104"/>
      <c r="D843" s="85"/>
      <c r="E843" s="90"/>
      <c r="F843" s="90"/>
      <c r="G843" s="90"/>
      <c r="H843" s="11" t="s">
        <v>760</v>
      </c>
      <c r="I843" s="1">
        <v>510</v>
      </c>
      <c r="J843" s="1">
        <v>0</v>
      </c>
      <c r="K843" s="1">
        <v>0</v>
      </c>
    </row>
    <row r="844" spans="1:11" s="12" customFormat="1" ht="15">
      <c r="A844" s="10"/>
      <c r="B844" s="10"/>
      <c r="C844" s="104"/>
      <c r="D844" s="85"/>
      <c r="E844" s="90"/>
      <c r="F844" s="90"/>
      <c r="G844" s="90"/>
      <c r="H844" s="11" t="s">
        <v>761</v>
      </c>
      <c r="I844" s="1">
        <v>0</v>
      </c>
      <c r="J844" s="1">
        <v>0</v>
      </c>
      <c r="K844" s="1">
        <v>0</v>
      </c>
    </row>
    <row r="845" spans="1:11" s="12" customFormat="1" ht="15">
      <c r="A845" s="10"/>
      <c r="B845" s="10"/>
      <c r="C845" s="104"/>
      <c r="D845" s="85"/>
      <c r="E845" s="90"/>
      <c r="F845" s="90"/>
      <c r="G845" s="90"/>
      <c r="H845" s="11" t="s">
        <v>762</v>
      </c>
      <c r="I845" s="1">
        <v>0</v>
      </c>
      <c r="J845" s="1">
        <v>0</v>
      </c>
      <c r="K845" s="1">
        <v>0</v>
      </c>
    </row>
    <row r="846" spans="1:11" s="12" customFormat="1" ht="15">
      <c r="A846" s="10"/>
      <c r="B846" s="10"/>
      <c r="C846" s="105"/>
      <c r="D846" s="86"/>
      <c r="E846" s="91"/>
      <c r="F846" s="91"/>
      <c r="G846" s="91"/>
      <c r="H846" s="11" t="s">
        <v>632</v>
      </c>
      <c r="I846" s="1">
        <v>0</v>
      </c>
      <c r="J846" s="1">
        <v>0</v>
      </c>
      <c r="K846" s="1">
        <v>0</v>
      </c>
    </row>
    <row r="847" spans="1:11" s="12" customFormat="1" ht="14.25" customHeight="1">
      <c r="A847" s="10"/>
      <c r="B847" s="10"/>
      <c r="C847" s="129" t="s">
        <v>788</v>
      </c>
      <c r="D847" s="128" t="s">
        <v>121</v>
      </c>
      <c r="E847" s="92" t="s">
        <v>784</v>
      </c>
      <c r="F847" s="92">
        <v>2019</v>
      </c>
      <c r="G847" s="92">
        <v>2019</v>
      </c>
      <c r="H847" s="11" t="s">
        <v>759</v>
      </c>
      <c r="I847" s="1">
        <f>I848+I849+I850+I851</f>
        <v>300</v>
      </c>
      <c r="J847" s="1">
        <f>J848+J849+J850+J851</f>
        <v>0</v>
      </c>
      <c r="K847" s="1">
        <f>K848+K849+K850+K851</f>
        <v>0</v>
      </c>
    </row>
    <row r="848" spans="1:11" s="12" customFormat="1" ht="15" customHeight="1">
      <c r="A848" s="10"/>
      <c r="B848" s="10"/>
      <c r="C848" s="129"/>
      <c r="D848" s="128"/>
      <c r="E848" s="92"/>
      <c r="F848" s="92"/>
      <c r="G848" s="92"/>
      <c r="H848" s="11" t="s">
        <v>760</v>
      </c>
      <c r="I848" s="1">
        <v>300</v>
      </c>
      <c r="J848" s="1">
        <v>0</v>
      </c>
      <c r="K848" s="1">
        <v>0</v>
      </c>
    </row>
    <row r="849" spans="1:11" s="12" customFormat="1" ht="15">
      <c r="A849" s="10"/>
      <c r="B849" s="10"/>
      <c r="C849" s="129"/>
      <c r="D849" s="128"/>
      <c r="E849" s="92"/>
      <c r="F849" s="92"/>
      <c r="G849" s="92"/>
      <c r="H849" s="11" t="s">
        <v>761</v>
      </c>
      <c r="I849" s="1">
        <v>0</v>
      </c>
      <c r="J849" s="1">
        <v>0</v>
      </c>
      <c r="K849" s="1">
        <v>0</v>
      </c>
    </row>
    <row r="850" spans="1:11" s="12" customFormat="1" ht="15">
      <c r="A850" s="10"/>
      <c r="B850" s="10"/>
      <c r="C850" s="129"/>
      <c r="D850" s="128"/>
      <c r="E850" s="92"/>
      <c r="F850" s="92"/>
      <c r="G850" s="92"/>
      <c r="H850" s="11" t="s">
        <v>762</v>
      </c>
      <c r="I850" s="1">
        <v>0</v>
      </c>
      <c r="J850" s="1">
        <v>0</v>
      </c>
      <c r="K850" s="1">
        <v>0</v>
      </c>
    </row>
    <row r="851" spans="1:11" s="12" customFormat="1" ht="15">
      <c r="A851" s="10"/>
      <c r="B851" s="10"/>
      <c r="C851" s="129"/>
      <c r="D851" s="128"/>
      <c r="E851" s="92"/>
      <c r="F851" s="92"/>
      <c r="G851" s="92"/>
      <c r="H851" s="11" t="s">
        <v>632</v>
      </c>
      <c r="I851" s="1">
        <v>0</v>
      </c>
      <c r="J851" s="1">
        <v>0</v>
      </c>
      <c r="K851" s="1">
        <v>0</v>
      </c>
    </row>
    <row r="852" spans="1:11" s="12" customFormat="1" ht="15.75" customHeight="1">
      <c r="A852" s="10"/>
      <c r="B852" s="10"/>
      <c r="C852" s="129" t="s">
        <v>789</v>
      </c>
      <c r="D852" s="128" t="s">
        <v>489</v>
      </c>
      <c r="E852" s="92" t="s">
        <v>784</v>
      </c>
      <c r="F852" s="92">
        <v>2020</v>
      </c>
      <c r="G852" s="92">
        <v>2020</v>
      </c>
      <c r="H852" s="11" t="s">
        <v>759</v>
      </c>
      <c r="I852" s="1">
        <f>I853+I854+I855+I856</f>
        <v>0</v>
      </c>
      <c r="J852" s="1">
        <f>J853+J854+J855+J856</f>
        <v>350</v>
      </c>
      <c r="K852" s="1">
        <f>K853+K854+K855+K856</f>
        <v>0</v>
      </c>
    </row>
    <row r="853" spans="1:11" s="12" customFormat="1" ht="15" customHeight="1">
      <c r="A853" s="10"/>
      <c r="B853" s="10"/>
      <c r="C853" s="129"/>
      <c r="D853" s="128"/>
      <c r="E853" s="92"/>
      <c r="F853" s="92"/>
      <c r="G853" s="92"/>
      <c r="H853" s="11" t="s">
        <v>760</v>
      </c>
      <c r="I853" s="1">
        <v>0</v>
      </c>
      <c r="J853" s="1">
        <v>350</v>
      </c>
      <c r="K853" s="1"/>
    </row>
    <row r="854" spans="1:11" s="12" customFormat="1" ht="15">
      <c r="A854" s="10"/>
      <c r="B854" s="10"/>
      <c r="C854" s="129"/>
      <c r="D854" s="128"/>
      <c r="E854" s="92"/>
      <c r="F854" s="92"/>
      <c r="G854" s="92"/>
      <c r="H854" s="11" t="s">
        <v>761</v>
      </c>
      <c r="I854" s="1">
        <v>0</v>
      </c>
      <c r="J854" s="1">
        <v>0</v>
      </c>
      <c r="K854" s="1">
        <v>0</v>
      </c>
    </row>
    <row r="855" spans="1:11" s="12" customFormat="1" ht="15">
      <c r="A855" s="10"/>
      <c r="B855" s="10"/>
      <c r="C855" s="129"/>
      <c r="D855" s="128"/>
      <c r="E855" s="92"/>
      <c r="F855" s="92"/>
      <c r="G855" s="92"/>
      <c r="H855" s="11" t="s">
        <v>762</v>
      </c>
      <c r="I855" s="1">
        <v>0</v>
      </c>
      <c r="J855" s="1">
        <v>0</v>
      </c>
      <c r="K855" s="1">
        <v>0</v>
      </c>
    </row>
    <row r="856" spans="1:11" s="12" customFormat="1" ht="15.75" customHeight="1">
      <c r="A856" s="10"/>
      <c r="B856" s="10"/>
      <c r="C856" s="129"/>
      <c r="D856" s="128"/>
      <c r="E856" s="92"/>
      <c r="F856" s="92"/>
      <c r="G856" s="92"/>
      <c r="H856" s="11" t="s">
        <v>632</v>
      </c>
      <c r="I856" s="1">
        <v>0</v>
      </c>
      <c r="J856" s="1">
        <v>0</v>
      </c>
      <c r="K856" s="1">
        <v>0</v>
      </c>
    </row>
    <row r="857" spans="1:11" s="12" customFormat="1" ht="15.75" customHeight="1">
      <c r="A857" s="10"/>
      <c r="B857" s="10"/>
      <c r="C857" s="129" t="s">
        <v>596</v>
      </c>
      <c r="D857" s="84" t="s">
        <v>490</v>
      </c>
      <c r="E857" s="92" t="s">
        <v>784</v>
      </c>
      <c r="F857" s="92">
        <v>2019</v>
      </c>
      <c r="G857" s="92">
        <v>2019</v>
      </c>
      <c r="H857" s="11" t="s">
        <v>759</v>
      </c>
      <c r="I857" s="1">
        <f>I858+I859+I860+I861</f>
        <v>555</v>
      </c>
      <c r="J857" s="1">
        <f>J858+J859+J860+J861</f>
        <v>0</v>
      </c>
      <c r="K857" s="1">
        <f>K858+K859+K860+K861</f>
        <v>0</v>
      </c>
    </row>
    <row r="858" spans="1:11" s="12" customFormat="1" ht="15" customHeight="1">
      <c r="A858" s="10"/>
      <c r="B858" s="10"/>
      <c r="C858" s="129"/>
      <c r="D858" s="85"/>
      <c r="E858" s="92"/>
      <c r="F858" s="92"/>
      <c r="G858" s="92"/>
      <c r="H858" s="11" t="s">
        <v>760</v>
      </c>
      <c r="I858" s="1">
        <v>555</v>
      </c>
      <c r="J858" s="1">
        <v>0</v>
      </c>
      <c r="K858" s="1">
        <v>0</v>
      </c>
    </row>
    <row r="859" spans="1:11" s="12" customFormat="1" ht="15">
      <c r="A859" s="10"/>
      <c r="B859" s="10"/>
      <c r="C859" s="129"/>
      <c r="D859" s="85"/>
      <c r="E859" s="92"/>
      <c r="F859" s="92"/>
      <c r="G859" s="92"/>
      <c r="H859" s="11" t="s">
        <v>761</v>
      </c>
      <c r="I859" s="1">
        <v>0</v>
      </c>
      <c r="J859" s="1">
        <v>0</v>
      </c>
      <c r="K859" s="1">
        <v>0</v>
      </c>
    </row>
    <row r="860" spans="1:11" s="12" customFormat="1" ht="15">
      <c r="A860" s="10"/>
      <c r="B860" s="10"/>
      <c r="C860" s="129"/>
      <c r="D860" s="85"/>
      <c r="E860" s="92"/>
      <c r="F860" s="92"/>
      <c r="G860" s="92"/>
      <c r="H860" s="11" t="s">
        <v>762</v>
      </c>
      <c r="I860" s="1">
        <v>0</v>
      </c>
      <c r="J860" s="1">
        <v>0</v>
      </c>
      <c r="K860" s="1">
        <v>0</v>
      </c>
    </row>
    <row r="861" spans="1:11" s="12" customFormat="1" ht="15">
      <c r="A861" s="10"/>
      <c r="B861" s="10"/>
      <c r="C861" s="129"/>
      <c r="D861" s="86"/>
      <c r="E861" s="92"/>
      <c r="F861" s="92"/>
      <c r="G861" s="92"/>
      <c r="H861" s="11" t="s">
        <v>632</v>
      </c>
      <c r="I861" s="1">
        <v>0</v>
      </c>
      <c r="J861" s="1">
        <v>0</v>
      </c>
      <c r="K861" s="1">
        <v>0</v>
      </c>
    </row>
    <row r="862" spans="1:11" s="12" customFormat="1" ht="15.75" customHeight="1">
      <c r="A862" s="10"/>
      <c r="B862" s="10"/>
      <c r="C862" s="129" t="s">
        <v>597</v>
      </c>
      <c r="D862" s="128" t="s">
        <v>435</v>
      </c>
      <c r="E862" s="87" t="s">
        <v>431</v>
      </c>
      <c r="F862" s="92">
        <v>2019</v>
      </c>
      <c r="G862" s="92">
        <v>2021</v>
      </c>
      <c r="H862" s="11" t="s">
        <v>759</v>
      </c>
      <c r="I862" s="1">
        <f>I863+I864+I865+I866</f>
        <v>200</v>
      </c>
      <c r="J862" s="1">
        <f>J863+J864+J865+J866</f>
        <v>200</v>
      </c>
      <c r="K862" s="1">
        <f>K863+K864+K865+K866</f>
        <v>200</v>
      </c>
    </row>
    <row r="863" spans="1:11" s="12" customFormat="1" ht="15" customHeight="1">
      <c r="A863" s="10"/>
      <c r="B863" s="10"/>
      <c r="C863" s="129"/>
      <c r="D863" s="128"/>
      <c r="E863" s="90"/>
      <c r="F863" s="92"/>
      <c r="G863" s="92"/>
      <c r="H863" s="11" t="s">
        <v>760</v>
      </c>
      <c r="I863" s="1">
        <v>200</v>
      </c>
      <c r="J863" s="1">
        <v>200</v>
      </c>
      <c r="K863" s="1">
        <v>200</v>
      </c>
    </row>
    <row r="864" spans="1:11" s="12" customFormat="1" ht="15">
      <c r="A864" s="10"/>
      <c r="B864" s="10"/>
      <c r="C864" s="129"/>
      <c r="D864" s="128"/>
      <c r="E864" s="90"/>
      <c r="F864" s="92"/>
      <c r="G864" s="92"/>
      <c r="H864" s="11" t="s">
        <v>761</v>
      </c>
      <c r="I864" s="1">
        <v>0</v>
      </c>
      <c r="J864" s="1">
        <v>0</v>
      </c>
      <c r="K864" s="1">
        <v>0</v>
      </c>
    </row>
    <row r="865" spans="1:11" s="12" customFormat="1" ht="15">
      <c r="A865" s="10"/>
      <c r="B865" s="10"/>
      <c r="C865" s="129"/>
      <c r="D865" s="128"/>
      <c r="E865" s="90"/>
      <c r="F865" s="92"/>
      <c r="G865" s="92"/>
      <c r="H865" s="11" t="s">
        <v>762</v>
      </c>
      <c r="I865" s="1">
        <v>0</v>
      </c>
      <c r="J865" s="1">
        <v>0</v>
      </c>
      <c r="K865" s="1">
        <v>0</v>
      </c>
    </row>
    <row r="866" spans="1:11" s="12" customFormat="1" ht="12.75" customHeight="1">
      <c r="A866" s="10"/>
      <c r="B866" s="10"/>
      <c r="C866" s="129"/>
      <c r="D866" s="128"/>
      <c r="E866" s="91"/>
      <c r="F866" s="92"/>
      <c r="G866" s="92"/>
      <c r="H866" s="11" t="s">
        <v>632</v>
      </c>
      <c r="I866" s="1">
        <v>0</v>
      </c>
      <c r="J866" s="1">
        <v>0</v>
      </c>
      <c r="K866" s="1">
        <v>0</v>
      </c>
    </row>
    <row r="867" spans="1:11" s="12" customFormat="1" ht="26.25" customHeight="1">
      <c r="A867" s="10"/>
      <c r="B867" s="10"/>
      <c r="C867" s="103" t="s">
        <v>467</v>
      </c>
      <c r="D867" s="150" t="s">
        <v>491</v>
      </c>
      <c r="E867" s="92" t="s">
        <v>784</v>
      </c>
      <c r="F867" s="87">
        <v>2020</v>
      </c>
      <c r="G867" s="87">
        <v>2020</v>
      </c>
      <c r="H867" s="11" t="s">
        <v>759</v>
      </c>
      <c r="I867" s="1">
        <f>I868+I869+I870+I871</f>
        <v>0</v>
      </c>
      <c r="J867" s="1">
        <f>J868+J869+J870+J871</f>
        <v>350</v>
      </c>
      <c r="K867" s="1">
        <f>K868+K869+K870+K871</f>
        <v>0</v>
      </c>
    </row>
    <row r="868" spans="1:11" s="12" customFormat="1" ht="19.5" customHeight="1">
      <c r="A868" s="10"/>
      <c r="B868" s="10"/>
      <c r="C868" s="104"/>
      <c r="D868" s="151"/>
      <c r="E868" s="92"/>
      <c r="F868" s="90"/>
      <c r="G868" s="90"/>
      <c r="H868" s="11" t="s">
        <v>760</v>
      </c>
      <c r="I868" s="1">
        <v>0</v>
      </c>
      <c r="J868" s="1">
        <v>350</v>
      </c>
      <c r="K868" s="1">
        <v>0</v>
      </c>
    </row>
    <row r="869" spans="1:11" s="12" customFormat="1" ht="15.75" customHeight="1">
      <c r="A869" s="10"/>
      <c r="B869" s="10"/>
      <c r="C869" s="104"/>
      <c r="D869" s="151"/>
      <c r="E869" s="92"/>
      <c r="F869" s="90"/>
      <c r="G869" s="90"/>
      <c r="H869" s="11" t="s">
        <v>761</v>
      </c>
      <c r="I869" s="1">
        <v>0</v>
      </c>
      <c r="J869" s="1">
        <v>0</v>
      </c>
      <c r="K869" s="1">
        <v>0</v>
      </c>
    </row>
    <row r="870" spans="1:11" s="12" customFormat="1" ht="15.75" customHeight="1">
      <c r="A870" s="10"/>
      <c r="B870" s="10"/>
      <c r="C870" s="104"/>
      <c r="D870" s="151"/>
      <c r="E870" s="92"/>
      <c r="F870" s="90"/>
      <c r="G870" s="90"/>
      <c r="H870" s="11" t="s">
        <v>762</v>
      </c>
      <c r="I870" s="1">
        <v>0</v>
      </c>
      <c r="J870" s="1">
        <v>0</v>
      </c>
      <c r="K870" s="1">
        <v>0</v>
      </c>
    </row>
    <row r="871" spans="1:11" s="12" customFormat="1" ht="15.75" customHeight="1">
      <c r="A871" s="10"/>
      <c r="B871" s="10"/>
      <c r="C871" s="105"/>
      <c r="D871" s="152"/>
      <c r="E871" s="92"/>
      <c r="F871" s="91"/>
      <c r="G871" s="91"/>
      <c r="H871" s="11" t="s">
        <v>632</v>
      </c>
      <c r="I871" s="1">
        <v>0</v>
      </c>
      <c r="J871" s="1">
        <v>0</v>
      </c>
      <c r="K871" s="1">
        <v>0</v>
      </c>
    </row>
    <row r="872" spans="1:11" s="12" customFormat="1" ht="15">
      <c r="A872" s="10"/>
      <c r="B872" s="10"/>
      <c r="C872" s="103" t="s">
        <v>350</v>
      </c>
      <c r="D872" s="150" t="s">
        <v>142</v>
      </c>
      <c r="E872" s="92" t="s">
        <v>784</v>
      </c>
      <c r="F872" s="87">
        <v>2020</v>
      </c>
      <c r="G872" s="87">
        <v>2020</v>
      </c>
      <c r="H872" s="11" t="s">
        <v>759</v>
      </c>
      <c r="I872" s="1">
        <f>I873+I874+I875+I876</f>
        <v>0</v>
      </c>
      <c r="J872" s="1">
        <f>J873+J874+J875+J876</f>
        <v>370</v>
      </c>
      <c r="K872" s="1">
        <f>K873+K874+K875+K876</f>
        <v>0</v>
      </c>
    </row>
    <row r="873" spans="1:11" s="12" customFormat="1" ht="15.75" customHeight="1">
      <c r="A873" s="10"/>
      <c r="B873" s="10"/>
      <c r="C873" s="104"/>
      <c r="D873" s="151"/>
      <c r="E873" s="92"/>
      <c r="F873" s="90"/>
      <c r="G873" s="90"/>
      <c r="H873" s="11" t="s">
        <v>760</v>
      </c>
      <c r="I873" s="1">
        <v>0</v>
      </c>
      <c r="J873" s="1">
        <v>370</v>
      </c>
      <c r="K873" s="1">
        <v>0</v>
      </c>
    </row>
    <row r="874" spans="1:11" s="12" customFormat="1" ht="15.75" customHeight="1">
      <c r="A874" s="10"/>
      <c r="B874" s="10"/>
      <c r="C874" s="104"/>
      <c r="D874" s="151"/>
      <c r="E874" s="92"/>
      <c r="F874" s="90"/>
      <c r="G874" s="90"/>
      <c r="H874" s="11" t="s">
        <v>761</v>
      </c>
      <c r="I874" s="1">
        <v>0</v>
      </c>
      <c r="J874" s="1">
        <v>0</v>
      </c>
      <c r="K874" s="1">
        <v>0</v>
      </c>
    </row>
    <row r="875" spans="1:11" s="12" customFormat="1" ht="15.75" customHeight="1">
      <c r="A875" s="10"/>
      <c r="B875" s="10"/>
      <c r="C875" s="104"/>
      <c r="D875" s="151"/>
      <c r="E875" s="92"/>
      <c r="F875" s="90"/>
      <c r="G875" s="90"/>
      <c r="H875" s="11" t="s">
        <v>762</v>
      </c>
      <c r="I875" s="1">
        <v>0</v>
      </c>
      <c r="J875" s="1">
        <v>0</v>
      </c>
      <c r="K875" s="1">
        <v>0</v>
      </c>
    </row>
    <row r="876" spans="1:11" s="12" customFormat="1" ht="15.75" customHeight="1">
      <c r="A876" s="10"/>
      <c r="B876" s="10"/>
      <c r="C876" s="105"/>
      <c r="D876" s="152"/>
      <c r="E876" s="92"/>
      <c r="F876" s="91"/>
      <c r="G876" s="91"/>
      <c r="H876" s="11" t="s">
        <v>632</v>
      </c>
      <c r="I876" s="1">
        <v>0</v>
      </c>
      <c r="J876" s="1">
        <v>0</v>
      </c>
      <c r="K876" s="1">
        <v>0</v>
      </c>
    </row>
    <row r="877" spans="1:11" s="12" customFormat="1" ht="18.75" customHeight="1">
      <c r="A877" s="10"/>
      <c r="B877" s="10"/>
      <c r="C877" s="103" t="s">
        <v>351</v>
      </c>
      <c r="D877" s="150" t="s">
        <v>492</v>
      </c>
      <c r="E877" s="92" t="s">
        <v>784</v>
      </c>
      <c r="F877" s="87">
        <v>2021</v>
      </c>
      <c r="G877" s="87">
        <v>2021</v>
      </c>
      <c r="H877" s="11" t="s">
        <v>759</v>
      </c>
      <c r="I877" s="1">
        <f>I878+I879+I880+I881</f>
        <v>0</v>
      </c>
      <c r="J877" s="1">
        <f>J878+J879+J880+J881</f>
        <v>0</v>
      </c>
      <c r="K877" s="1">
        <f>K878+K879+K880+K881</f>
        <v>500</v>
      </c>
    </row>
    <row r="878" spans="1:11" s="12" customFormat="1" ht="15.75" customHeight="1">
      <c r="A878" s="10"/>
      <c r="B878" s="10"/>
      <c r="C878" s="104"/>
      <c r="D878" s="151"/>
      <c r="E878" s="92"/>
      <c r="F878" s="90"/>
      <c r="G878" s="90"/>
      <c r="H878" s="11" t="s">
        <v>760</v>
      </c>
      <c r="I878" s="1">
        <v>0</v>
      </c>
      <c r="J878" s="1">
        <v>0</v>
      </c>
      <c r="K878" s="1">
        <v>500</v>
      </c>
    </row>
    <row r="879" spans="1:11" s="12" customFormat="1" ht="15.75" customHeight="1">
      <c r="A879" s="10"/>
      <c r="B879" s="10"/>
      <c r="C879" s="104"/>
      <c r="D879" s="151"/>
      <c r="E879" s="92"/>
      <c r="F879" s="90"/>
      <c r="G879" s="90"/>
      <c r="H879" s="11" t="s">
        <v>761</v>
      </c>
      <c r="I879" s="1">
        <v>0</v>
      </c>
      <c r="J879" s="1">
        <v>0</v>
      </c>
      <c r="K879" s="1">
        <v>0</v>
      </c>
    </row>
    <row r="880" spans="1:11" s="12" customFormat="1" ht="15.75" customHeight="1">
      <c r="A880" s="10"/>
      <c r="B880" s="10"/>
      <c r="C880" s="104"/>
      <c r="D880" s="151"/>
      <c r="E880" s="92"/>
      <c r="F880" s="90"/>
      <c r="G880" s="90"/>
      <c r="H880" s="11" t="s">
        <v>762</v>
      </c>
      <c r="I880" s="1">
        <v>0</v>
      </c>
      <c r="J880" s="1">
        <v>0</v>
      </c>
      <c r="K880" s="1">
        <v>0</v>
      </c>
    </row>
    <row r="881" spans="1:11" s="12" customFormat="1" ht="15.75" customHeight="1">
      <c r="A881" s="10"/>
      <c r="B881" s="10"/>
      <c r="C881" s="105"/>
      <c r="D881" s="152"/>
      <c r="E881" s="92"/>
      <c r="F881" s="91"/>
      <c r="G881" s="91"/>
      <c r="H881" s="11" t="s">
        <v>632</v>
      </c>
      <c r="I881" s="1">
        <v>0</v>
      </c>
      <c r="J881" s="1">
        <v>0</v>
      </c>
      <c r="K881" s="1">
        <v>0</v>
      </c>
    </row>
    <row r="882" spans="1:11" s="12" customFormat="1" ht="15">
      <c r="A882" s="10"/>
      <c r="B882" s="10"/>
      <c r="C882" s="103" t="s">
        <v>352</v>
      </c>
      <c r="D882" s="150" t="s">
        <v>493</v>
      </c>
      <c r="E882" s="92" t="s">
        <v>784</v>
      </c>
      <c r="F882" s="87">
        <v>2021</v>
      </c>
      <c r="G882" s="87">
        <v>2021</v>
      </c>
      <c r="H882" s="11" t="s">
        <v>759</v>
      </c>
      <c r="I882" s="1">
        <f>I883+I884+I885+I886</f>
        <v>0</v>
      </c>
      <c r="J882" s="1">
        <f>J883+J884+J885+J886</f>
        <v>0</v>
      </c>
      <c r="K882" s="1">
        <f>K883+K884+K885+K886</f>
        <v>400</v>
      </c>
    </row>
    <row r="883" spans="1:11" s="12" customFormat="1" ht="15.75" customHeight="1">
      <c r="A883" s="10"/>
      <c r="B883" s="10"/>
      <c r="C883" s="104"/>
      <c r="D883" s="151"/>
      <c r="E883" s="92"/>
      <c r="F883" s="90"/>
      <c r="G883" s="90"/>
      <c r="H883" s="11" t="s">
        <v>760</v>
      </c>
      <c r="I883" s="1">
        <v>0</v>
      </c>
      <c r="J883" s="1">
        <v>0</v>
      </c>
      <c r="K883" s="1">
        <v>400</v>
      </c>
    </row>
    <row r="884" spans="1:11" s="12" customFormat="1" ht="15.75" customHeight="1">
      <c r="A884" s="10"/>
      <c r="B884" s="10"/>
      <c r="C884" s="104"/>
      <c r="D884" s="151"/>
      <c r="E884" s="92"/>
      <c r="F884" s="90"/>
      <c r="G884" s="90"/>
      <c r="H884" s="11" t="s">
        <v>761</v>
      </c>
      <c r="I884" s="1">
        <v>0</v>
      </c>
      <c r="J884" s="1">
        <v>0</v>
      </c>
      <c r="K884" s="1">
        <v>0</v>
      </c>
    </row>
    <row r="885" spans="1:11" s="12" customFormat="1" ht="15.75" customHeight="1">
      <c r="A885" s="10"/>
      <c r="B885" s="10"/>
      <c r="C885" s="104"/>
      <c r="D885" s="151"/>
      <c r="E885" s="92"/>
      <c r="F885" s="90"/>
      <c r="G885" s="90"/>
      <c r="H885" s="11" t="s">
        <v>762</v>
      </c>
      <c r="I885" s="1">
        <v>0</v>
      </c>
      <c r="J885" s="1">
        <v>0</v>
      </c>
      <c r="K885" s="1">
        <v>0</v>
      </c>
    </row>
    <row r="886" spans="1:11" s="12" customFormat="1" ht="15.75" customHeight="1">
      <c r="A886" s="10"/>
      <c r="B886" s="10"/>
      <c r="C886" s="105"/>
      <c r="D886" s="152"/>
      <c r="E886" s="92"/>
      <c r="F886" s="91"/>
      <c r="G886" s="91"/>
      <c r="H886" s="11" t="s">
        <v>632</v>
      </c>
      <c r="I886" s="1">
        <v>0</v>
      </c>
      <c r="J886" s="1">
        <v>0</v>
      </c>
      <c r="K886" s="1">
        <v>0</v>
      </c>
    </row>
    <row r="887" spans="1:11" s="12" customFormat="1" ht="15">
      <c r="A887" s="10"/>
      <c r="B887" s="10"/>
      <c r="C887" s="103" t="s">
        <v>353</v>
      </c>
      <c r="D887" s="150" t="s">
        <v>354</v>
      </c>
      <c r="E887" s="92" t="s">
        <v>624</v>
      </c>
      <c r="F887" s="87">
        <v>2019</v>
      </c>
      <c r="G887" s="87">
        <v>2021</v>
      </c>
      <c r="H887" s="11" t="s">
        <v>759</v>
      </c>
      <c r="I887" s="1">
        <f>I888+I889+I890+I891</f>
        <v>300</v>
      </c>
      <c r="J887" s="1">
        <f>J888+J889+J890+J891</f>
        <v>300</v>
      </c>
      <c r="K887" s="1">
        <f>K888+K889+K890+K891</f>
        <v>300</v>
      </c>
    </row>
    <row r="888" spans="1:11" s="12" customFormat="1" ht="15.75" customHeight="1">
      <c r="A888" s="10"/>
      <c r="B888" s="10"/>
      <c r="C888" s="104"/>
      <c r="D888" s="151"/>
      <c r="E888" s="92"/>
      <c r="F888" s="90"/>
      <c r="G888" s="90"/>
      <c r="H888" s="11" t="s">
        <v>760</v>
      </c>
      <c r="I888" s="1">
        <v>300</v>
      </c>
      <c r="J888" s="1">
        <v>300</v>
      </c>
      <c r="K888" s="1">
        <v>300</v>
      </c>
    </row>
    <row r="889" spans="1:11" s="12" customFormat="1" ht="15.75" customHeight="1">
      <c r="A889" s="10"/>
      <c r="B889" s="10"/>
      <c r="C889" s="104"/>
      <c r="D889" s="151"/>
      <c r="E889" s="92"/>
      <c r="F889" s="90"/>
      <c r="G889" s="90"/>
      <c r="H889" s="11" t="s">
        <v>761</v>
      </c>
      <c r="I889" s="1">
        <v>0</v>
      </c>
      <c r="J889" s="1">
        <v>0</v>
      </c>
      <c r="K889" s="1">
        <v>0</v>
      </c>
    </row>
    <row r="890" spans="1:11" s="12" customFormat="1" ht="15.75" customHeight="1">
      <c r="A890" s="10"/>
      <c r="B890" s="10"/>
      <c r="C890" s="104"/>
      <c r="D890" s="151"/>
      <c r="E890" s="92"/>
      <c r="F890" s="90"/>
      <c r="G890" s="90"/>
      <c r="H890" s="11" t="s">
        <v>762</v>
      </c>
      <c r="I890" s="1">
        <v>0</v>
      </c>
      <c r="J890" s="1">
        <v>0</v>
      </c>
      <c r="K890" s="1">
        <v>0</v>
      </c>
    </row>
    <row r="891" spans="1:11" s="12" customFormat="1" ht="15.75" customHeight="1">
      <c r="A891" s="10"/>
      <c r="B891" s="10"/>
      <c r="C891" s="105"/>
      <c r="D891" s="152"/>
      <c r="E891" s="92"/>
      <c r="F891" s="91"/>
      <c r="G891" s="91"/>
      <c r="H891" s="11" t="s">
        <v>632</v>
      </c>
      <c r="I891" s="1">
        <v>0</v>
      </c>
      <c r="J891" s="1">
        <v>0</v>
      </c>
      <c r="K891" s="1">
        <v>0</v>
      </c>
    </row>
    <row r="892" spans="1:11" s="12" customFormat="1" ht="15" customHeight="1">
      <c r="A892" s="10"/>
      <c r="B892" s="10"/>
      <c r="C892" s="129" t="s">
        <v>577</v>
      </c>
      <c r="D892" s="153" t="s">
        <v>783</v>
      </c>
      <c r="E892" s="112" t="s">
        <v>629</v>
      </c>
      <c r="F892" s="112" t="s">
        <v>355</v>
      </c>
      <c r="G892" s="112" t="s">
        <v>356</v>
      </c>
      <c r="H892" s="11" t="s">
        <v>759</v>
      </c>
      <c r="I892" s="1">
        <f>I893+I894+I895+I896</f>
        <v>185</v>
      </c>
      <c r="J892" s="1">
        <f>J893+J894+J895+J896</f>
        <v>185</v>
      </c>
      <c r="K892" s="1">
        <f>K893+K894+K895+K896</f>
        <v>185</v>
      </c>
    </row>
    <row r="893" spans="1:11" s="12" customFormat="1" ht="13.5" customHeight="1">
      <c r="A893" s="10"/>
      <c r="B893" s="10"/>
      <c r="C893" s="129"/>
      <c r="D893" s="153"/>
      <c r="E893" s="112"/>
      <c r="F893" s="112"/>
      <c r="G893" s="112"/>
      <c r="H893" s="11" t="s">
        <v>760</v>
      </c>
      <c r="I893" s="1">
        <f>I898+I903+I908+I913</f>
        <v>185</v>
      </c>
      <c r="J893" s="1">
        <f>J898+J903+J908+J913</f>
        <v>185</v>
      </c>
      <c r="K893" s="1">
        <f>K898+K903+K908+K913</f>
        <v>185</v>
      </c>
    </row>
    <row r="894" spans="1:11" s="12" customFormat="1" ht="15">
      <c r="A894" s="10"/>
      <c r="B894" s="10"/>
      <c r="C894" s="129"/>
      <c r="D894" s="153"/>
      <c r="E894" s="112"/>
      <c r="F894" s="112"/>
      <c r="G894" s="112"/>
      <c r="H894" s="11" t="s">
        <v>761</v>
      </c>
      <c r="I894" s="1">
        <v>0</v>
      </c>
      <c r="J894" s="1">
        <v>0</v>
      </c>
      <c r="K894" s="1">
        <v>0</v>
      </c>
    </row>
    <row r="895" spans="1:11" s="12" customFormat="1" ht="15">
      <c r="A895" s="10"/>
      <c r="B895" s="10"/>
      <c r="C895" s="129"/>
      <c r="D895" s="153"/>
      <c r="E895" s="112"/>
      <c r="F895" s="112"/>
      <c r="G895" s="112"/>
      <c r="H895" s="11" t="s">
        <v>762</v>
      </c>
      <c r="I895" s="1">
        <v>0</v>
      </c>
      <c r="J895" s="1">
        <v>0</v>
      </c>
      <c r="K895" s="1">
        <v>0</v>
      </c>
    </row>
    <row r="896" spans="1:11" s="12" customFormat="1" ht="15">
      <c r="A896" s="10"/>
      <c r="B896" s="10"/>
      <c r="C896" s="129"/>
      <c r="D896" s="153"/>
      <c r="E896" s="112"/>
      <c r="F896" s="112"/>
      <c r="G896" s="112"/>
      <c r="H896" s="11" t="s">
        <v>632</v>
      </c>
      <c r="I896" s="1">
        <v>0</v>
      </c>
      <c r="J896" s="1">
        <v>0</v>
      </c>
      <c r="K896" s="1">
        <v>0</v>
      </c>
    </row>
    <row r="897" spans="1:11" s="12" customFormat="1" ht="15" customHeight="1">
      <c r="A897" s="10"/>
      <c r="B897" s="10"/>
      <c r="C897" s="129" t="s">
        <v>649</v>
      </c>
      <c r="D897" s="128" t="s">
        <v>64</v>
      </c>
      <c r="E897" s="92" t="s">
        <v>623</v>
      </c>
      <c r="F897" s="92" t="s">
        <v>787</v>
      </c>
      <c r="G897" s="92">
        <v>2021</v>
      </c>
      <c r="H897" s="46" t="s">
        <v>759</v>
      </c>
      <c r="I897" s="1">
        <f>I898+I899+I900+I901</f>
        <v>85</v>
      </c>
      <c r="J897" s="1">
        <f>J898+J899+J900+J901</f>
        <v>85</v>
      </c>
      <c r="K897" s="1">
        <f>K898+K899+K900+K901</f>
        <v>85</v>
      </c>
    </row>
    <row r="898" spans="1:11" s="12" customFormat="1" ht="15.75" customHeight="1">
      <c r="A898" s="10"/>
      <c r="B898" s="10"/>
      <c r="C898" s="129"/>
      <c r="D898" s="128"/>
      <c r="E898" s="92"/>
      <c r="F898" s="92"/>
      <c r="G898" s="92"/>
      <c r="H898" s="46" t="s">
        <v>744</v>
      </c>
      <c r="I898" s="1">
        <v>85</v>
      </c>
      <c r="J898" s="1">
        <v>85</v>
      </c>
      <c r="K898" s="1">
        <v>85</v>
      </c>
    </row>
    <row r="899" spans="1:11" s="12" customFormat="1" ht="15">
      <c r="A899" s="10"/>
      <c r="B899" s="10"/>
      <c r="C899" s="129"/>
      <c r="D899" s="128"/>
      <c r="E899" s="92"/>
      <c r="F899" s="92"/>
      <c r="G899" s="92"/>
      <c r="H899" s="46" t="s">
        <v>761</v>
      </c>
      <c r="I899" s="1">
        <v>0</v>
      </c>
      <c r="J899" s="1">
        <v>0</v>
      </c>
      <c r="K899" s="1">
        <v>0</v>
      </c>
    </row>
    <row r="900" spans="1:11" s="15" customFormat="1" ht="15">
      <c r="A900" s="14"/>
      <c r="B900" s="14"/>
      <c r="C900" s="129"/>
      <c r="D900" s="128"/>
      <c r="E900" s="92"/>
      <c r="F900" s="92"/>
      <c r="G900" s="92"/>
      <c r="H900" s="46" t="s">
        <v>762</v>
      </c>
      <c r="I900" s="1">
        <v>0</v>
      </c>
      <c r="J900" s="1">
        <v>0</v>
      </c>
      <c r="K900" s="1">
        <v>0</v>
      </c>
    </row>
    <row r="901" spans="1:11" s="15" customFormat="1" ht="29.25" customHeight="1">
      <c r="A901" s="14"/>
      <c r="B901" s="14"/>
      <c r="C901" s="129"/>
      <c r="D901" s="128"/>
      <c r="E901" s="92"/>
      <c r="F901" s="92"/>
      <c r="G901" s="92"/>
      <c r="H901" s="46" t="s">
        <v>632</v>
      </c>
      <c r="I901" s="1">
        <v>0</v>
      </c>
      <c r="J901" s="1">
        <v>0</v>
      </c>
      <c r="K901" s="1">
        <v>0</v>
      </c>
    </row>
    <row r="902" spans="1:11" s="12" customFormat="1" ht="15" customHeight="1">
      <c r="A902" s="10"/>
      <c r="B902" s="10"/>
      <c r="C902" s="129" t="s">
        <v>579</v>
      </c>
      <c r="D902" s="128" t="s">
        <v>184</v>
      </c>
      <c r="E902" s="92" t="s">
        <v>784</v>
      </c>
      <c r="F902" s="92" t="s">
        <v>231</v>
      </c>
      <c r="G902" s="92">
        <v>2021</v>
      </c>
      <c r="H902" s="11" t="s">
        <v>578</v>
      </c>
      <c r="I902" s="1">
        <f>I903+I904+I905+I906</f>
        <v>20</v>
      </c>
      <c r="J902" s="1">
        <f>J903+J904+J905+J906</f>
        <v>20</v>
      </c>
      <c r="K902" s="1">
        <f>K903+K904+K905+K906</f>
        <v>20</v>
      </c>
    </row>
    <row r="903" spans="1:11" s="12" customFormat="1" ht="16.5" customHeight="1">
      <c r="A903" s="10"/>
      <c r="B903" s="10"/>
      <c r="C903" s="129"/>
      <c r="D903" s="128"/>
      <c r="E903" s="92"/>
      <c r="F903" s="92"/>
      <c r="G903" s="92"/>
      <c r="H903" s="11" t="s">
        <v>760</v>
      </c>
      <c r="I903" s="1">
        <v>20</v>
      </c>
      <c r="J903" s="1">
        <v>20</v>
      </c>
      <c r="K903" s="1">
        <v>20</v>
      </c>
    </row>
    <row r="904" spans="1:11" s="12" customFormat="1" ht="18" customHeight="1">
      <c r="A904" s="10"/>
      <c r="B904" s="10"/>
      <c r="C904" s="129"/>
      <c r="D904" s="128"/>
      <c r="E904" s="92"/>
      <c r="F904" s="92"/>
      <c r="G904" s="92"/>
      <c r="H904" s="11" t="s">
        <v>761</v>
      </c>
      <c r="I904" s="1">
        <v>0</v>
      </c>
      <c r="J904" s="1">
        <v>0</v>
      </c>
      <c r="K904" s="1">
        <v>0</v>
      </c>
    </row>
    <row r="905" spans="1:11" s="12" customFormat="1" ht="15">
      <c r="A905" s="10"/>
      <c r="B905" s="10"/>
      <c r="C905" s="129"/>
      <c r="D905" s="128"/>
      <c r="E905" s="92"/>
      <c r="F905" s="92"/>
      <c r="G905" s="92"/>
      <c r="H905" s="11" t="s">
        <v>762</v>
      </c>
      <c r="I905" s="1">
        <v>0</v>
      </c>
      <c r="J905" s="1">
        <v>0</v>
      </c>
      <c r="K905" s="1">
        <v>0</v>
      </c>
    </row>
    <row r="906" spans="1:11" s="12" customFormat="1" ht="16.5" customHeight="1">
      <c r="A906" s="10"/>
      <c r="B906" s="10"/>
      <c r="C906" s="129"/>
      <c r="D906" s="128"/>
      <c r="E906" s="92"/>
      <c r="F906" s="92"/>
      <c r="G906" s="92"/>
      <c r="H906" s="11" t="s">
        <v>632</v>
      </c>
      <c r="I906" s="1">
        <v>0</v>
      </c>
      <c r="J906" s="1">
        <v>0</v>
      </c>
      <c r="K906" s="1">
        <v>0</v>
      </c>
    </row>
    <row r="907" spans="1:11" s="12" customFormat="1" ht="15">
      <c r="A907" s="10"/>
      <c r="B907" s="10"/>
      <c r="C907" s="129" t="s">
        <v>595</v>
      </c>
      <c r="D907" s="84" t="s">
        <v>65</v>
      </c>
      <c r="E907" s="87" t="s">
        <v>784</v>
      </c>
      <c r="F907" s="87" t="s">
        <v>231</v>
      </c>
      <c r="G907" s="92" t="s">
        <v>357</v>
      </c>
      <c r="H907" s="11" t="s">
        <v>759</v>
      </c>
      <c r="I907" s="1">
        <f>I908+I909+I910+I911</f>
        <v>40</v>
      </c>
      <c r="J907" s="1">
        <f>J908+J909+J910+J911</f>
        <v>40</v>
      </c>
      <c r="K907" s="1">
        <f>K908+K909+K910+K911</f>
        <v>40</v>
      </c>
    </row>
    <row r="908" spans="1:11" s="12" customFormat="1" ht="18.75" customHeight="1">
      <c r="A908" s="10"/>
      <c r="B908" s="10"/>
      <c r="C908" s="129"/>
      <c r="D908" s="85"/>
      <c r="E908" s="90"/>
      <c r="F908" s="90"/>
      <c r="G908" s="92"/>
      <c r="H908" s="16" t="s">
        <v>760</v>
      </c>
      <c r="I908" s="1">
        <v>40</v>
      </c>
      <c r="J908" s="1">
        <v>40</v>
      </c>
      <c r="K908" s="1">
        <v>40</v>
      </c>
    </row>
    <row r="909" spans="1:11" s="12" customFormat="1" ht="15">
      <c r="A909" s="10"/>
      <c r="B909" s="10"/>
      <c r="C909" s="129"/>
      <c r="D909" s="85"/>
      <c r="E909" s="90"/>
      <c r="F909" s="90"/>
      <c r="G909" s="92"/>
      <c r="H909" s="11" t="s">
        <v>761</v>
      </c>
      <c r="I909" s="1">
        <v>0</v>
      </c>
      <c r="J909" s="1">
        <v>0</v>
      </c>
      <c r="K909" s="1">
        <v>0</v>
      </c>
    </row>
    <row r="910" spans="1:11" s="12" customFormat="1" ht="15">
      <c r="A910" s="10"/>
      <c r="B910" s="10"/>
      <c r="C910" s="129"/>
      <c r="D910" s="85"/>
      <c r="E910" s="90"/>
      <c r="F910" s="90"/>
      <c r="G910" s="92"/>
      <c r="H910" s="11" t="s">
        <v>762</v>
      </c>
      <c r="I910" s="1">
        <v>0</v>
      </c>
      <c r="J910" s="1">
        <v>0</v>
      </c>
      <c r="K910" s="1">
        <v>0</v>
      </c>
    </row>
    <row r="911" spans="1:11" s="12" customFormat="1" ht="15">
      <c r="A911" s="10"/>
      <c r="B911" s="10"/>
      <c r="C911" s="129"/>
      <c r="D911" s="86"/>
      <c r="E911" s="91"/>
      <c r="F911" s="91"/>
      <c r="G911" s="92"/>
      <c r="H911" s="11" t="s">
        <v>632</v>
      </c>
      <c r="I911" s="1">
        <v>0</v>
      </c>
      <c r="J911" s="1">
        <v>0</v>
      </c>
      <c r="K911" s="1">
        <v>0</v>
      </c>
    </row>
    <row r="912" spans="1:11" s="12" customFormat="1" ht="15" customHeight="1">
      <c r="A912" s="10"/>
      <c r="B912" s="10"/>
      <c r="C912" s="103" t="s">
        <v>580</v>
      </c>
      <c r="D912" s="84" t="s">
        <v>66</v>
      </c>
      <c r="E912" s="87" t="s">
        <v>784</v>
      </c>
      <c r="F912" s="87" t="s">
        <v>231</v>
      </c>
      <c r="G912" s="92" t="s">
        <v>357</v>
      </c>
      <c r="H912" s="11" t="s">
        <v>759</v>
      </c>
      <c r="I912" s="1">
        <f>I913+I914+I915+I916</f>
        <v>40</v>
      </c>
      <c r="J912" s="1">
        <f>J913+J914+J915+J916</f>
        <v>40</v>
      </c>
      <c r="K912" s="1">
        <f>K913+K914+K915+K916</f>
        <v>40</v>
      </c>
    </row>
    <row r="913" spans="1:11" s="12" customFormat="1" ht="17.25" customHeight="1">
      <c r="A913" s="10"/>
      <c r="B913" s="10"/>
      <c r="C913" s="104"/>
      <c r="D913" s="85"/>
      <c r="E913" s="90"/>
      <c r="F913" s="90"/>
      <c r="G913" s="92"/>
      <c r="H913" s="11" t="s">
        <v>760</v>
      </c>
      <c r="I913" s="1">
        <v>40</v>
      </c>
      <c r="J913" s="1">
        <v>40</v>
      </c>
      <c r="K913" s="1">
        <v>40</v>
      </c>
    </row>
    <row r="914" spans="1:11" s="12" customFormat="1" ht="15.75" customHeight="1">
      <c r="A914" s="10"/>
      <c r="B914" s="10"/>
      <c r="C914" s="104"/>
      <c r="D914" s="85"/>
      <c r="E914" s="90"/>
      <c r="F914" s="90"/>
      <c r="G914" s="92"/>
      <c r="H914" s="11" t="s">
        <v>761</v>
      </c>
      <c r="I914" s="1">
        <v>0</v>
      </c>
      <c r="J914" s="1">
        <v>0</v>
      </c>
      <c r="K914" s="1">
        <v>0</v>
      </c>
    </row>
    <row r="915" spans="1:11" s="12" customFormat="1" ht="19.5" customHeight="1">
      <c r="A915" s="10"/>
      <c r="B915" s="10"/>
      <c r="C915" s="104"/>
      <c r="D915" s="85"/>
      <c r="E915" s="90"/>
      <c r="F915" s="90"/>
      <c r="G915" s="92"/>
      <c r="H915" s="11" t="s">
        <v>762</v>
      </c>
      <c r="I915" s="1">
        <v>0</v>
      </c>
      <c r="J915" s="1">
        <v>0</v>
      </c>
      <c r="K915" s="1">
        <v>0</v>
      </c>
    </row>
    <row r="916" spans="1:11" s="12" customFormat="1" ht="19.5" customHeight="1">
      <c r="A916" s="10"/>
      <c r="B916" s="10"/>
      <c r="C916" s="105"/>
      <c r="D916" s="86"/>
      <c r="E916" s="91"/>
      <c r="F916" s="91"/>
      <c r="G916" s="92"/>
      <c r="H916" s="11" t="s">
        <v>632</v>
      </c>
      <c r="I916" s="1">
        <v>0</v>
      </c>
      <c r="J916" s="1">
        <v>0</v>
      </c>
      <c r="K916" s="1">
        <v>0</v>
      </c>
    </row>
    <row r="917" spans="1:11" s="12" customFormat="1" ht="15" customHeight="1">
      <c r="A917" s="10"/>
      <c r="B917" s="10"/>
      <c r="C917" s="103" t="s">
        <v>80</v>
      </c>
      <c r="D917" s="84" t="s">
        <v>494</v>
      </c>
      <c r="E917" s="87" t="s">
        <v>724</v>
      </c>
      <c r="F917" s="87" t="s">
        <v>231</v>
      </c>
      <c r="G917" s="92" t="s">
        <v>357</v>
      </c>
      <c r="H917" s="11" t="s">
        <v>759</v>
      </c>
      <c r="I917" s="1">
        <f>I918+I919+I920+I921</f>
        <v>4766.400000000001</v>
      </c>
      <c r="J917" s="1">
        <f>J918+J919+J920+J921</f>
        <v>524.3</v>
      </c>
      <c r="K917" s="1">
        <f>K918+K919+K920+K921</f>
        <v>524.3</v>
      </c>
    </row>
    <row r="918" spans="1:11" s="12" customFormat="1" ht="17.25" customHeight="1">
      <c r="A918" s="10"/>
      <c r="B918" s="10"/>
      <c r="C918" s="104"/>
      <c r="D918" s="85"/>
      <c r="E918" s="90"/>
      <c r="F918" s="90"/>
      <c r="G918" s="92"/>
      <c r="H918" s="11" t="s">
        <v>760</v>
      </c>
      <c r="I918" s="1">
        <v>524.3</v>
      </c>
      <c r="J918" s="1">
        <v>524.3</v>
      </c>
      <c r="K918" s="1">
        <v>524.3</v>
      </c>
    </row>
    <row r="919" spans="1:11" s="12" customFormat="1" ht="19.5" customHeight="1">
      <c r="A919" s="10"/>
      <c r="B919" s="10"/>
      <c r="C919" s="104"/>
      <c r="D919" s="85"/>
      <c r="E919" s="90"/>
      <c r="F919" s="90"/>
      <c r="G919" s="92"/>
      <c r="H919" s="11" t="s">
        <v>761</v>
      </c>
      <c r="I919" s="1">
        <v>4242.1</v>
      </c>
      <c r="J919" s="1"/>
      <c r="K919" s="1"/>
    </row>
    <row r="920" spans="1:11" s="12" customFormat="1" ht="19.5" customHeight="1">
      <c r="A920" s="10"/>
      <c r="B920" s="10"/>
      <c r="C920" s="104"/>
      <c r="D920" s="85"/>
      <c r="E920" s="90"/>
      <c r="F920" s="90"/>
      <c r="G920" s="92"/>
      <c r="H920" s="11" t="s">
        <v>762</v>
      </c>
      <c r="I920" s="1">
        <v>0</v>
      </c>
      <c r="J920" s="1">
        <v>0</v>
      </c>
      <c r="K920" s="1">
        <v>0</v>
      </c>
    </row>
    <row r="921" spans="1:11" s="12" customFormat="1" ht="19.5" customHeight="1">
      <c r="A921" s="10"/>
      <c r="B921" s="10"/>
      <c r="C921" s="105"/>
      <c r="D921" s="86"/>
      <c r="E921" s="91"/>
      <c r="F921" s="91"/>
      <c r="G921" s="92"/>
      <c r="H921" s="11" t="s">
        <v>632</v>
      </c>
      <c r="I921" s="1">
        <v>0</v>
      </c>
      <c r="J921" s="1">
        <v>0</v>
      </c>
      <c r="K921" s="1">
        <v>0</v>
      </c>
    </row>
    <row r="922" spans="1:11" s="7" customFormat="1" ht="15" customHeight="1">
      <c r="A922" s="8"/>
      <c r="B922" s="8"/>
      <c r="C922" s="142" t="s">
        <v>588</v>
      </c>
      <c r="D922" s="96" t="s">
        <v>598</v>
      </c>
      <c r="E922" s="100" t="s">
        <v>669</v>
      </c>
      <c r="F922" s="100" t="s">
        <v>787</v>
      </c>
      <c r="G922" s="100" t="s">
        <v>358</v>
      </c>
      <c r="H922" s="11" t="s">
        <v>759</v>
      </c>
      <c r="I922" s="3">
        <f>I923+I924+I925+I926</f>
        <v>1292625.6</v>
      </c>
      <c r="J922" s="3">
        <f>J923+J924+J925+J926</f>
        <v>1335549</v>
      </c>
      <c r="K922" s="3">
        <f>K923+K924+K925+K926</f>
        <v>1350549.2999999998</v>
      </c>
    </row>
    <row r="923" spans="1:11" s="7" customFormat="1" ht="15.75" customHeight="1">
      <c r="A923" s="8"/>
      <c r="B923" s="8"/>
      <c r="C923" s="143"/>
      <c r="D923" s="97"/>
      <c r="E923" s="101"/>
      <c r="F923" s="101"/>
      <c r="G923" s="101"/>
      <c r="H923" s="11" t="s">
        <v>760</v>
      </c>
      <c r="I923" s="3">
        <f aca="true" t="shared" si="21" ref="I923:K926">I928+I933+I938+I943+I948</f>
        <v>295393.6</v>
      </c>
      <c r="J923" s="3">
        <f t="shared" si="21"/>
        <v>307899.2</v>
      </c>
      <c r="K923" s="3">
        <f t="shared" si="21"/>
        <v>319788.3</v>
      </c>
    </row>
    <row r="924" spans="1:11" s="7" customFormat="1" ht="15">
      <c r="A924" s="8"/>
      <c r="B924" s="8"/>
      <c r="C924" s="143"/>
      <c r="D924" s="97"/>
      <c r="E924" s="101"/>
      <c r="F924" s="101"/>
      <c r="G924" s="101"/>
      <c r="H924" s="11" t="s">
        <v>761</v>
      </c>
      <c r="I924" s="3">
        <f t="shared" si="21"/>
        <v>0</v>
      </c>
      <c r="J924" s="3">
        <f t="shared" si="21"/>
        <v>0</v>
      </c>
      <c r="K924" s="3">
        <f t="shared" si="21"/>
        <v>0</v>
      </c>
    </row>
    <row r="925" spans="1:11" s="7" customFormat="1" ht="15">
      <c r="A925" s="8"/>
      <c r="B925" s="8"/>
      <c r="C925" s="143"/>
      <c r="D925" s="97"/>
      <c r="E925" s="101"/>
      <c r="F925" s="101"/>
      <c r="G925" s="101"/>
      <c r="H925" s="11" t="s">
        <v>762</v>
      </c>
      <c r="I925" s="3">
        <f t="shared" si="21"/>
        <v>981297</v>
      </c>
      <c r="J925" s="3">
        <f t="shared" si="21"/>
        <v>1011173</v>
      </c>
      <c r="K925" s="3">
        <f t="shared" si="21"/>
        <v>1013674.6</v>
      </c>
    </row>
    <row r="926" spans="1:11" s="7" customFormat="1" ht="15">
      <c r="A926" s="8"/>
      <c r="B926" s="8"/>
      <c r="C926" s="144"/>
      <c r="D926" s="98"/>
      <c r="E926" s="102"/>
      <c r="F926" s="102"/>
      <c r="G926" s="102"/>
      <c r="H926" s="11" t="s">
        <v>632</v>
      </c>
      <c r="I926" s="3">
        <f t="shared" si="21"/>
        <v>15935</v>
      </c>
      <c r="J926" s="3">
        <f t="shared" si="21"/>
        <v>16476.8</v>
      </c>
      <c r="K926" s="3">
        <f t="shared" si="21"/>
        <v>17086.4</v>
      </c>
    </row>
    <row r="927" spans="1:11" s="12" customFormat="1" ht="15" customHeight="1">
      <c r="A927" s="10"/>
      <c r="B927" s="10"/>
      <c r="C927" s="103" t="s">
        <v>599</v>
      </c>
      <c r="D927" s="84" t="s">
        <v>458</v>
      </c>
      <c r="E927" s="87" t="s">
        <v>629</v>
      </c>
      <c r="F927" s="87" t="s">
        <v>787</v>
      </c>
      <c r="G927" s="87" t="s">
        <v>227</v>
      </c>
      <c r="H927" s="6" t="s">
        <v>759</v>
      </c>
      <c r="I927" s="1">
        <f>I928+I929+I930+I931</f>
        <v>1277247.3</v>
      </c>
      <c r="J927" s="1">
        <f>J928+J929+J930+J931</f>
        <v>1320238.7</v>
      </c>
      <c r="K927" s="1">
        <f>K928+K929+K930+K931</f>
        <v>1335171</v>
      </c>
    </row>
    <row r="928" spans="1:11" s="12" customFormat="1" ht="15">
      <c r="A928" s="10"/>
      <c r="B928" s="10"/>
      <c r="C928" s="104"/>
      <c r="D928" s="85"/>
      <c r="E928" s="90"/>
      <c r="F928" s="90"/>
      <c r="G928" s="90"/>
      <c r="H928" s="6" t="s">
        <v>760</v>
      </c>
      <c r="I928" s="1">
        <v>280015.3</v>
      </c>
      <c r="J928" s="1">
        <v>292588.9</v>
      </c>
      <c r="K928" s="1">
        <v>304410</v>
      </c>
    </row>
    <row r="929" spans="1:11" s="12" customFormat="1" ht="15">
      <c r="A929" s="10"/>
      <c r="B929" s="10"/>
      <c r="C929" s="104"/>
      <c r="D929" s="85"/>
      <c r="E929" s="90"/>
      <c r="F929" s="90"/>
      <c r="G929" s="90"/>
      <c r="H929" s="6" t="s">
        <v>761</v>
      </c>
      <c r="I929" s="1">
        <v>0</v>
      </c>
      <c r="J929" s="1"/>
      <c r="K929" s="1">
        <v>0</v>
      </c>
    </row>
    <row r="930" spans="1:11" s="12" customFormat="1" ht="15">
      <c r="A930" s="10"/>
      <c r="B930" s="10"/>
      <c r="C930" s="104"/>
      <c r="D930" s="85"/>
      <c r="E930" s="90"/>
      <c r="F930" s="90"/>
      <c r="G930" s="90"/>
      <c r="H930" s="6" t="s">
        <v>762</v>
      </c>
      <c r="I930" s="1">
        <v>981297</v>
      </c>
      <c r="J930" s="1">
        <v>1011173</v>
      </c>
      <c r="K930" s="1">
        <v>1013674.6</v>
      </c>
    </row>
    <row r="931" spans="1:11" s="12" customFormat="1" ht="19.5" customHeight="1">
      <c r="A931" s="10"/>
      <c r="B931" s="10"/>
      <c r="C931" s="105"/>
      <c r="D931" s="86"/>
      <c r="E931" s="91"/>
      <c r="F931" s="91"/>
      <c r="G931" s="91"/>
      <c r="H931" s="6" t="s">
        <v>632</v>
      </c>
      <c r="I931" s="1">
        <v>15935</v>
      </c>
      <c r="J931" s="1">
        <v>16476.8</v>
      </c>
      <c r="K931" s="1">
        <v>17086.4</v>
      </c>
    </row>
    <row r="932" spans="1:11" s="12" customFormat="1" ht="15" customHeight="1">
      <c r="A932" s="10"/>
      <c r="B932" s="10"/>
      <c r="C932" s="103" t="s">
        <v>600</v>
      </c>
      <c r="D932" s="84" t="s">
        <v>601</v>
      </c>
      <c r="E932" s="87" t="s">
        <v>629</v>
      </c>
      <c r="F932" s="87"/>
      <c r="G932" s="87"/>
      <c r="H932" s="11" t="s">
        <v>759</v>
      </c>
      <c r="I932" s="1">
        <f>I933+I934+I935+I936</f>
        <v>0</v>
      </c>
      <c r="J932" s="1">
        <f>J933+J934+J935+J936</f>
        <v>0</v>
      </c>
      <c r="K932" s="1">
        <f>K933+K934+K935+K936</f>
        <v>0</v>
      </c>
    </row>
    <row r="933" spans="1:11" s="12" customFormat="1" ht="18.75" customHeight="1">
      <c r="A933" s="10"/>
      <c r="B933" s="10"/>
      <c r="C933" s="104"/>
      <c r="D933" s="85"/>
      <c r="E933" s="90"/>
      <c r="F933" s="90"/>
      <c r="G933" s="90"/>
      <c r="H933" s="11" t="s">
        <v>760</v>
      </c>
      <c r="I933" s="1">
        <v>0</v>
      </c>
      <c r="J933" s="1">
        <v>0</v>
      </c>
      <c r="K933" s="1">
        <v>0</v>
      </c>
    </row>
    <row r="934" spans="1:11" s="12" customFormat="1" ht="16.5" customHeight="1">
      <c r="A934" s="10"/>
      <c r="B934" s="10"/>
      <c r="C934" s="104"/>
      <c r="D934" s="85"/>
      <c r="E934" s="90"/>
      <c r="F934" s="90"/>
      <c r="G934" s="90"/>
      <c r="H934" s="11" t="s">
        <v>761</v>
      </c>
      <c r="I934" s="1">
        <v>0</v>
      </c>
      <c r="J934" s="1">
        <v>0</v>
      </c>
      <c r="K934" s="1">
        <v>0</v>
      </c>
    </row>
    <row r="935" spans="1:11" s="12" customFormat="1" ht="15">
      <c r="A935" s="10"/>
      <c r="B935" s="10"/>
      <c r="C935" s="104"/>
      <c r="D935" s="85"/>
      <c r="E935" s="90"/>
      <c r="F935" s="90"/>
      <c r="G935" s="90"/>
      <c r="H935" s="11" t="s">
        <v>762</v>
      </c>
      <c r="I935" s="1">
        <v>0</v>
      </c>
      <c r="J935" s="1">
        <v>0</v>
      </c>
      <c r="K935" s="1">
        <v>0</v>
      </c>
    </row>
    <row r="936" spans="1:11" s="12" customFormat="1" ht="15">
      <c r="A936" s="10"/>
      <c r="B936" s="10"/>
      <c r="C936" s="105"/>
      <c r="D936" s="86"/>
      <c r="E936" s="91"/>
      <c r="F936" s="91"/>
      <c r="G936" s="91"/>
      <c r="H936" s="11" t="s">
        <v>632</v>
      </c>
      <c r="I936" s="1">
        <v>0</v>
      </c>
      <c r="J936" s="1">
        <v>0</v>
      </c>
      <c r="K936" s="1">
        <v>0</v>
      </c>
    </row>
    <row r="937" spans="1:11" s="12" customFormat="1" ht="15" customHeight="1">
      <c r="A937" s="10"/>
      <c r="B937" s="10"/>
      <c r="C937" s="103" t="s">
        <v>602</v>
      </c>
      <c r="D937" s="84" t="s">
        <v>603</v>
      </c>
      <c r="E937" s="87" t="s">
        <v>629</v>
      </c>
      <c r="F937" s="87"/>
      <c r="G937" s="87"/>
      <c r="H937" s="11" t="s">
        <v>759</v>
      </c>
      <c r="I937" s="1">
        <f>0</f>
        <v>0</v>
      </c>
      <c r="J937" s="1">
        <f>0</f>
        <v>0</v>
      </c>
      <c r="K937" s="1">
        <f>0</f>
        <v>0</v>
      </c>
    </row>
    <row r="938" spans="1:11" s="12" customFormat="1" ht="18" customHeight="1">
      <c r="A938" s="10"/>
      <c r="B938" s="10"/>
      <c r="C938" s="104"/>
      <c r="D938" s="85"/>
      <c r="E938" s="90"/>
      <c r="F938" s="90"/>
      <c r="G938" s="90"/>
      <c r="H938" s="11" t="s">
        <v>760</v>
      </c>
      <c r="I938" s="1">
        <f>0</f>
        <v>0</v>
      </c>
      <c r="J938" s="1">
        <f>0</f>
        <v>0</v>
      </c>
      <c r="K938" s="1">
        <f>0</f>
        <v>0</v>
      </c>
    </row>
    <row r="939" spans="1:11" s="12" customFormat="1" ht="17.25" customHeight="1">
      <c r="A939" s="10"/>
      <c r="B939" s="10"/>
      <c r="C939" s="104"/>
      <c r="D939" s="85"/>
      <c r="E939" s="90"/>
      <c r="F939" s="90"/>
      <c r="G939" s="90"/>
      <c r="H939" s="11" t="s">
        <v>761</v>
      </c>
      <c r="I939" s="1">
        <f>0</f>
        <v>0</v>
      </c>
      <c r="J939" s="1">
        <f>0</f>
        <v>0</v>
      </c>
      <c r="K939" s="1">
        <f>0</f>
        <v>0</v>
      </c>
    </row>
    <row r="940" spans="1:11" s="12" customFormat="1" ht="20.25" customHeight="1">
      <c r="A940" s="10"/>
      <c r="B940" s="10"/>
      <c r="C940" s="104"/>
      <c r="D940" s="85"/>
      <c r="E940" s="90"/>
      <c r="F940" s="90"/>
      <c r="G940" s="90"/>
      <c r="H940" s="11" t="s">
        <v>762</v>
      </c>
      <c r="I940" s="1">
        <f>0</f>
        <v>0</v>
      </c>
      <c r="J940" s="1">
        <f>0</f>
        <v>0</v>
      </c>
      <c r="K940" s="1">
        <f>0</f>
        <v>0</v>
      </c>
    </row>
    <row r="941" spans="1:11" s="12" customFormat="1" ht="18" customHeight="1">
      <c r="A941" s="10"/>
      <c r="B941" s="10"/>
      <c r="C941" s="105"/>
      <c r="D941" s="86"/>
      <c r="E941" s="91"/>
      <c r="F941" s="91"/>
      <c r="G941" s="91"/>
      <c r="H941" s="11" t="s">
        <v>632</v>
      </c>
      <c r="I941" s="1">
        <f>0</f>
        <v>0</v>
      </c>
      <c r="J941" s="1">
        <f>0</f>
        <v>0</v>
      </c>
      <c r="K941" s="1">
        <f>0</f>
        <v>0</v>
      </c>
    </row>
    <row r="942" spans="1:11" s="12" customFormat="1" ht="15" customHeight="1">
      <c r="A942" s="10"/>
      <c r="B942" s="10"/>
      <c r="C942" s="103" t="s">
        <v>583</v>
      </c>
      <c r="D942" s="84" t="s">
        <v>584</v>
      </c>
      <c r="E942" s="87" t="s">
        <v>629</v>
      </c>
      <c r="F942" s="87"/>
      <c r="G942" s="84"/>
      <c r="H942" s="11" t="s">
        <v>759</v>
      </c>
      <c r="I942" s="1">
        <f>0</f>
        <v>0</v>
      </c>
      <c r="J942" s="1">
        <f>0</f>
        <v>0</v>
      </c>
      <c r="K942" s="1">
        <f>0</f>
        <v>0</v>
      </c>
    </row>
    <row r="943" spans="1:11" s="12" customFormat="1" ht="16.5" customHeight="1">
      <c r="A943" s="10"/>
      <c r="B943" s="10"/>
      <c r="C943" s="104"/>
      <c r="D943" s="85"/>
      <c r="E943" s="90"/>
      <c r="F943" s="90"/>
      <c r="G943" s="85"/>
      <c r="H943" s="11" t="s">
        <v>760</v>
      </c>
      <c r="I943" s="1">
        <f>0</f>
        <v>0</v>
      </c>
      <c r="J943" s="1">
        <f>0</f>
        <v>0</v>
      </c>
      <c r="K943" s="1">
        <f>0</f>
        <v>0</v>
      </c>
    </row>
    <row r="944" spans="1:11" s="12" customFormat="1" ht="14.25" customHeight="1">
      <c r="A944" s="10"/>
      <c r="B944" s="10"/>
      <c r="C944" s="104"/>
      <c r="D944" s="85"/>
      <c r="E944" s="90"/>
      <c r="F944" s="90"/>
      <c r="G944" s="85"/>
      <c r="H944" s="11" t="s">
        <v>761</v>
      </c>
      <c r="I944" s="1">
        <f>0</f>
        <v>0</v>
      </c>
      <c r="J944" s="1">
        <f>0</f>
        <v>0</v>
      </c>
      <c r="K944" s="1">
        <f>0</f>
        <v>0</v>
      </c>
    </row>
    <row r="945" spans="1:11" s="12" customFormat="1" ht="15">
      <c r="A945" s="10"/>
      <c r="B945" s="10"/>
      <c r="C945" s="104"/>
      <c r="D945" s="85"/>
      <c r="E945" s="90"/>
      <c r="F945" s="90"/>
      <c r="G945" s="85"/>
      <c r="H945" s="11" t="s">
        <v>762</v>
      </c>
      <c r="I945" s="1">
        <f>0</f>
        <v>0</v>
      </c>
      <c r="J945" s="1">
        <f>0</f>
        <v>0</v>
      </c>
      <c r="K945" s="1">
        <f>0</f>
        <v>0</v>
      </c>
    </row>
    <row r="946" spans="1:11" s="12" customFormat="1" ht="17.25" customHeight="1">
      <c r="A946" s="10"/>
      <c r="B946" s="10"/>
      <c r="C946" s="105"/>
      <c r="D946" s="86"/>
      <c r="E946" s="91"/>
      <c r="F946" s="91"/>
      <c r="G946" s="86"/>
      <c r="H946" s="11" t="s">
        <v>632</v>
      </c>
      <c r="I946" s="1">
        <f>0</f>
        <v>0</v>
      </c>
      <c r="J946" s="1">
        <f>0</f>
        <v>0</v>
      </c>
      <c r="K946" s="1">
        <f>0</f>
        <v>0</v>
      </c>
    </row>
    <row r="947" spans="1:11" s="12" customFormat="1" ht="15" customHeight="1">
      <c r="A947" s="10"/>
      <c r="B947" s="10"/>
      <c r="C947" s="103" t="s">
        <v>586</v>
      </c>
      <c r="D947" s="84" t="s">
        <v>587</v>
      </c>
      <c r="E947" s="87" t="s">
        <v>629</v>
      </c>
      <c r="F947" s="87" t="s">
        <v>392</v>
      </c>
      <c r="G947" s="84" t="s">
        <v>227</v>
      </c>
      <c r="H947" s="11" t="s">
        <v>759</v>
      </c>
      <c r="I947" s="1">
        <f>I948+I950+I949+I951</f>
        <v>15378.3</v>
      </c>
      <c r="J947" s="1">
        <f>J948+J950+J949+J951</f>
        <v>15310.3</v>
      </c>
      <c r="K947" s="1">
        <f>K948+K950+K949+K951</f>
        <v>15378.3</v>
      </c>
    </row>
    <row r="948" spans="1:11" s="12" customFormat="1" ht="15.75" customHeight="1">
      <c r="A948" s="10"/>
      <c r="B948" s="10"/>
      <c r="C948" s="104"/>
      <c r="D948" s="85"/>
      <c r="E948" s="90"/>
      <c r="F948" s="90"/>
      <c r="G948" s="85"/>
      <c r="H948" s="11" t="s">
        <v>744</v>
      </c>
      <c r="I948" s="1">
        <v>15378.3</v>
      </c>
      <c r="J948" s="1">
        <v>15310.3</v>
      </c>
      <c r="K948" s="1">
        <v>15378.3</v>
      </c>
    </row>
    <row r="949" spans="1:11" s="12" customFormat="1" ht="16.5" customHeight="1">
      <c r="A949" s="10"/>
      <c r="B949" s="10"/>
      <c r="C949" s="104"/>
      <c r="D949" s="85"/>
      <c r="E949" s="90"/>
      <c r="F949" s="90"/>
      <c r="G949" s="85"/>
      <c r="H949" s="11" t="s">
        <v>761</v>
      </c>
      <c r="I949" s="1">
        <v>0</v>
      </c>
      <c r="J949" s="1">
        <v>0</v>
      </c>
      <c r="K949" s="1">
        <v>0</v>
      </c>
    </row>
    <row r="950" spans="1:11" s="12" customFormat="1" ht="15">
      <c r="A950" s="10"/>
      <c r="B950" s="10"/>
      <c r="C950" s="104"/>
      <c r="D950" s="85"/>
      <c r="E950" s="90"/>
      <c r="F950" s="90"/>
      <c r="G950" s="85"/>
      <c r="H950" s="11" t="s">
        <v>630</v>
      </c>
      <c r="I950" s="1">
        <v>0</v>
      </c>
      <c r="J950" s="1">
        <v>0</v>
      </c>
      <c r="K950" s="1">
        <v>0</v>
      </c>
    </row>
    <row r="951" spans="1:11" s="12" customFormat="1" ht="18.75" customHeight="1">
      <c r="A951" s="10"/>
      <c r="B951" s="10"/>
      <c r="C951" s="105"/>
      <c r="D951" s="86"/>
      <c r="E951" s="91"/>
      <c r="F951" s="91"/>
      <c r="G951" s="86"/>
      <c r="H951" s="11" t="s">
        <v>632</v>
      </c>
      <c r="I951" s="1">
        <v>0</v>
      </c>
      <c r="J951" s="1">
        <v>0</v>
      </c>
      <c r="K951" s="1">
        <v>0</v>
      </c>
    </row>
    <row r="952" spans="3:11" s="8" customFormat="1" ht="17.25" customHeight="1">
      <c r="C952" s="142" t="s">
        <v>650</v>
      </c>
      <c r="D952" s="96" t="s">
        <v>670</v>
      </c>
      <c r="E952" s="100" t="s">
        <v>629</v>
      </c>
      <c r="F952" s="100">
        <v>2019</v>
      </c>
      <c r="G952" s="100">
        <v>2021</v>
      </c>
      <c r="H952" s="11" t="s">
        <v>759</v>
      </c>
      <c r="I952" s="3">
        <f>I953+I954+I955+I956</f>
        <v>1323054.9</v>
      </c>
      <c r="J952" s="3">
        <f>J953+J954+J955+J956</f>
        <v>1411620.5999999999</v>
      </c>
      <c r="K952" s="3">
        <f>K953+K954+K955+K956</f>
        <v>1443868</v>
      </c>
    </row>
    <row r="953" spans="1:11" s="7" customFormat="1" ht="17.25" customHeight="1">
      <c r="A953" s="8"/>
      <c r="B953" s="8"/>
      <c r="C953" s="143"/>
      <c r="D953" s="97"/>
      <c r="E953" s="101"/>
      <c r="F953" s="101"/>
      <c r="G953" s="101"/>
      <c r="H953" s="11" t="s">
        <v>760</v>
      </c>
      <c r="I953" s="3">
        <f aca="true" t="shared" si="22" ref="I953:K956">I958+I963+I1068+I1078+I1088+I1113</f>
        <v>127464.7</v>
      </c>
      <c r="J953" s="3">
        <f t="shared" si="22"/>
        <v>133392.4</v>
      </c>
      <c r="K953" s="3">
        <f t="shared" si="22"/>
        <v>139897.3</v>
      </c>
    </row>
    <row r="954" spans="1:11" s="7" customFormat="1" ht="15">
      <c r="A954" s="8"/>
      <c r="B954" s="8"/>
      <c r="C954" s="143"/>
      <c r="D954" s="97"/>
      <c r="E954" s="101"/>
      <c r="F954" s="101"/>
      <c r="G954" s="101"/>
      <c r="H954" s="11" t="s">
        <v>761</v>
      </c>
      <c r="I954" s="3">
        <f t="shared" si="22"/>
        <v>0</v>
      </c>
      <c r="J954" s="3">
        <f t="shared" si="22"/>
        <v>0</v>
      </c>
      <c r="K954" s="3">
        <f t="shared" si="22"/>
        <v>0</v>
      </c>
    </row>
    <row r="955" spans="1:11" s="7" customFormat="1" ht="15">
      <c r="A955" s="8"/>
      <c r="B955" s="8"/>
      <c r="C955" s="143"/>
      <c r="D955" s="97"/>
      <c r="E955" s="101"/>
      <c r="F955" s="101"/>
      <c r="G955" s="101"/>
      <c r="H955" s="11" t="s">
        <v>762</v>
      </c>
      <c r="I955" s="3">
        <f t="shared" si="22"/>
        <v>1162782.7</v>
      </c>
      <c r="J955" s="3">
        <f t="shared" si="22"/>
        <v>1244305.2</v>
      </c>
      <c r="K955" s="3">
        <f t="shared" si="22"/>
        <v>1268792.5</v>
      </c>
    </row>
    <row r="956" spans="1:11" s="7" customFormat="1" ht="14.25" customHeight="1">
      <c r="A956" s="8"/>
      <c r="B956" s="8"/>
      <c r="C956" s="144"/>
      <c r="D956" s="98"/>
      <c r="E956" s="102"/>
      <c r="F956" s="102"/>
      <c r="G956" s="102"/>
      <c r="H956" s="11" t="s">
        <v>632</v>
      </c>
      <c r="I956" s="3">
        <f t="shared" si="22"/>
        <v>32807.5</v>
      </c>
      <c r="J956" s="3">
        <f t="shared" si="22"/>
        <v>33923</v>
      </c>
      <c r="K956" s="3">
        <f t="shared" si="22"/>
        <v>35178.2</v>
      </c>
    </row>
    <row r="957" spans="1:11" s="12" customFormat="1" ht="16.5" customHeight="1">
      <c r="A957" s="10"/>
      <c r="B957" s="10"/>
      <c r="C957" s="103" t="s">
        <v>651</v>
      </c>
      <c r="D957" s="84" t="s">
        <v>459</v>
      </c>
      <c r="E957" s="87" t="s">
        <v>629</v>
      </c>
      <c r="F957" s="87" t="s">
        <v>359</v>
      </c>
      <c r="G957" s="87" t="s">
        <v>357</v>
      </c>
      <c r="H957" s="6" t="s">
        <v>759</v>
      </c>
      <c r="I957" s="1">
        <f>I958+I959+I960+I961</f>
        <v>1313754.9</v>
      </c>
      <c r="J957" s="1">
        <f>J958+J959+J960+J961</f>
        <v>1402320.5999999999</v>
      </c>
      <c r="K957" s="1">
        <f>K958+K959+K960+K961</f>
        <v>1434568</v>
      </c>
    </row>
    <row r="958" spans="1:11" s="12" customFormat="1" ht="15.75" customHeight="1">
      <c r="A958" s="10"/>
      <c r="B958" s="10"/>
      <c r="C958" s="104"/>
      <c r="D958" s="85"/>
      <c r="E958" s="90"/>
      <c r="F958" s="90"/>
      <c r="G958" s="90"/>
      <c r="H958" s="6" t="s">
        <v>760</v>
      </c>
      <c r="I958" s="1">
        <v>118164.7</v>
      </c>
      <c r="J958" s="1">
        <v>124092.4</v>
      </c>
      <c r="K958" s="1">
        <v>130597.3</v>
      </c>
    </row>
    <row r="959" spans="1:11" s="12" customFormat="1" ht="15">
      <c r="A959" s="10"/>
      <c r="B959" s="10"/>
      <c r="C959" s="104"/>
      <c r="D959" s="85"/>
      <c r="E959" s="90"/>
      <c r="F959" s="90"/>
      <c r="G959" s="90"/>
      <c r="H959" s="6" t="s">
        <v>761</v>
      </c>
      <c r="I959" s="1">
        <v>0</v>
      </c>
      <c r="J959" s="1">
        <v>0</v>
      </c>
      <c r="K959" s="1">
        <v>0</v>
      </c>
    </row>
    <row r="960" spans="1:11" s="12" customFormat="1" ht="15">
      <c r="A960" s="10"/>
      <c r="B960" s="10"/>
      <c r="C960" s="104"/>
      <c r="D960" s="85"/>
      <c r="E960" s="90"/>
      <c r="F960" s="90"/>
      <c r="G960" s="90"/>
      <c r="H960" s="6" t="s">
        <v>762</v>
      </c>
      <c r="I960" s="1">
        <v>1162782.7</v>
      </c>
      <c r="J960" s="1">
        <v>1244305.2</v>
      </c>
      <c r="K960" s="1">
        <v>1268792.5</v>
      </c>
    </row>
    <row r="961" spans="1:11" s="12" customFormat="1" ht="15">
      <c r="A961" s="10"/>
      <c r="B961" s="10"/>
      <c r="C961" s="105"/>
      <c r="D961" s="86"/>
      <c r="E961" s="91"/>
      <c r="F961" s="91"/>
      <c r="G961" s="91"/>
      <c r="H961" s="6" t="s">
        <v>632</v>
      </c>
      <c r="I961" s="1">
        <v>32807.5</v>
      </c>
      <c r="J961" s="1">
        <v>33923</v>
      </c>
      <c r="K961" s="1">
        <v>35178.2</v>
      </c>
    </row>
    <row r="962" spans="1:11" s="12" customFormat="1" ht="15" customHeight="1">
      <c r="A962" s="10"/>
      <c r="B962" s="10"/>
      <c r="C962" s="103" t="s">
        <v>652</v>
      </c>
      <c r="D962" s="84" t="s">
        <v>671</v>
      </c>
      <c r="E962" s="87" t="s">
        <v>629</v>
      </c>
      <c r="F962" s="87">
        <v>2019</v>
      </c>
      <c r="G962" s="87">
        <v>2021</v>
      </c>
      <c r="H962" s="11" t="s">
        <v>759</v>
      </c>
      <c r="I962" s="1">
        <f>I963+I964+I965+I966</f>
        <v>6500</v>
      </c>
      <c r="J962" s="1">
        <f>J963+J964+J965+J966</f>
        <v>6500</v>
      </c>
      <c r="K962" s="1">
        <f>K963+K964+K965+K966</f>
        <v>6500</v>
      </c>
    </row>
    <row r="963" spans="1:11" s="12" customFormat="1" ht="15.75" customHeight="1">
      <c r="A963" s="10"/>
      <c r="B963" s="10"/>
      <c r="C963" s="104"/>
      <c r="D963" s="85"/>
      <c r="E963" s="90"/>
      <c r="F963" s="90"/>
      <c r="G963" s="90"/>
      <c r="H963" s="11" t="s">
        <v>760</v>
      </c>
      <c r="I963" s="75">
        <f>I968+I973+I988+I993+I998+I1003+I1008+I1013+I1018+I1023+I1028+I1033+I1038+I1043+I978+I983+I1048+I1053+I1058+I1063</f>
        <v>6500</v>
      </c>
      <c r="J963" s="75">
        <f>J968+J973+J988+J993+J998+J1003+J1008+J1013+J1018+J1023+J1028+J1033+J1038+J1043+J978+J983+J1048+J1053+J1058+J1063</f>
        <v>6500</v>
      </c>
      <c r="K963" s="75">
        <f>K968+K973+K988+K993+K998+K1003+K1008+K1013+K1018+K1023+K1028+K1033+K1038+K1043+K978+K983+K1048+K1053+K1058+K1063</f>
        <v>6500</v>
      </c>
    </row>
    <row r="964" spans="1:11" s="12" customFormat="1" ht="15" customHeight="1">
      <c r="A964" s="10"/>
      <c r="B964" s="10"/>
      <c r="C964" s="104"/>
      <c r="D964" s="85"/>
      <c r="E964" s="90"/>
      <c r="F964" s="90"/>
      <c r="G964" s="90"/>
      <c r="H964" s="11" t="s">
        <v>761</v>
      </c>
      <c r="I964" s="75">
        <f aca="true" t="shared" si="23" ref="I964:K966">I969+I974+I989+I994+I999+I1004+I1009+I1014+I1019+I1024+I1029+I1034+I1044</f>
        <v>0</v>
      </c>
      <c r="J964" s="75">
        <f t="shared" si="23"/>
        <v>0</v>
      </c>
      <c r="K964" s="75">
        <f t="shared" si="23"/>
        <v>0</v>
      </c>
    </row>
    <row r="965" spans="1:11" s="12" customFormat="1" ht="15" customHeight="1">
      <c r="A965" s="10"/>
      <c r="B965" s="10"/>
      <c r="C965" s="104"/>
      <c r="D965" s="85"/>
      <c r="E965" s="90"/>
      <c r="F965" s="90"/>
      <c r="G965" s="90"/>
      <c r="H965" s="11" t="s">
        <v>762</v>
      </c>
      <c r="I965" s="75">
        <f t="shared" si="23"/>
        <v>0</v>
      </c>
      <c r="J965" s="75">
        <f t="shared" si="23"/>
        <v>0</v>
      </c>
      <c r="K965" s="75">
        <f t="shared" si="23"/>
        <v>0</v>
      </c>
    </row>
    <row r="966" spans="1:11" s="12" customFormat="1" ht="15" customHeight="1">
      <c r="A966" s="10"/>
      <c r="B966" s="10"/>
      <c r="C966" s="104"/>
      <c r="D966" s="85"/>
      <c r="E966" s="90"/>
      <c r="F966" s="90"/>
      <c r="G966" s="90"/>
      <c r="H966" s="11" t="s">
        <v>632</v>
      </c>
      <c r="I966" s="75">
        <f t="shared" si="23"/>
        <v>0</v>
      </c>
      <c r="J966" s="75">
        <f t="shared" si="23"/>
        <v>0</v>
      </c>
      <c r="K966" s="75">
        <f t="shared" si="23"/>
        <v>0</v>
      </c>
    </row>
    <row r="967" spans="1:11" s="12" customFormat="1" ht="15" customHeight="1">
      <c r="A967" s="10"/>
      <c r="B967" s="10"/>
      <c r="C967" s="103" t="s">
        <v>653</v>
      </c>
      <c r="D967" s="128" t="s">
        <v>495</v>
      </c>
      <c r="E967" s="87" t="s">
        <v>785</v>
      </c>
      <c r="F967" s="87">
        <v>2020</v>
      </c>
      <c r="G967" s="87">
        <v>2020</v>
      </c>
      <c r="H967" s="11" t="s">
        <v>759</v>
      </c>
      <c r="I967" s="1">
        <f>I968+I969+I970+I971</f>
        <v>0</v>
      </c>
      <c r="J967" s="1">
        <f>J968+J969+J970+J971</f>
        <v>100</v>
      </c>
      <c r="K967" s="1">
        <f>K968+K969+K970+K971</f>
        <v>0</v>
      </c>
    </row>
    <row r="968" spans="1:11" s="12" customFormat="1" ht="17.25" customHeight="1">
      <c r="A968" s="10"/>
      <c r="B968" s="10"/>
      <c r="C968" s="104"/>
      <c r="D968" s="128"/>
      <c r="E968" s="90"/>
      <c r="F968" s="90"/>
      <c r="G968" s="90"/>
      <c r="H968" s="11" t="s">
        <v>760</v>
      </c>
      <c r="I968" s="1">
        <v>0</v>
      </c>
      <c r="J968" s="1">
        <v>100</v>
      </c>
      <c r="K968" s="1">
        <v>0</v>
      </c>
    </row>
    <row r="969" spans="1:11" s="12" customFormat="1" ht="15">
      <c r="A969" s="10"/>
      <c r="B969" s="10"/>
      <c r="C969" s="104"/>
      <c r="D969" s="128"/>
      <c r="E969" s="90"/>
      <c r="F969" s="90"/>
      <c r="G969" s="90"/>
      <c r="H969" s="11" t="s">
        <v>761</v>
      </c>
      <c r="I969" s="1">
        <v>0</v>
      </c>
      <c r="J969" s="1">
        <v>0</v>
      </c>
      <c r="K969" s="1">
        <v>0</v>
      </c>
    </row>
    <row r="970" spans="1:11" s="12" customFormat="1" ht="15">
      <c r="A970" s="10"/>
      <c r="B970" s="10"/>
      <c r="C970" s="104"/>
      <c r="D970" s="128"/>
      <c r="E970" s="90"/>
      <c r="F970" s="90"/>
      <c r="G970" s="90"/>
      <c r="H970" s="11" t="s">
        <v>762</v>
      </c>
      <c r="I970" s="1">
        <v>0</v>
      </c>
      <c r="J970" s="1">
        <v>0</v>
      </c>
      <c r="K970" s="1">
        <v>0</v>
      </c>
    </row>
    <row r="971" spans="1:11" s="12" customFormat="1" ht="15">
      <c r="A971" s="10"/>
      <c r="B971" s="10"/>
      <c r="C971" s="105"/>
      <c r="D971" s="128"/>
      <c r="E971" s="91"/>
      <c r="F971" s="91"/>
      <c r="G971" s="91"/>
      <c r="H971" s="11" t="s">
        <v>632</v>
      </c>
      <c r="I971" s="1">
        <v>0</v>
      </c>
      <c r="J971" s="1">
        <v>0</v>
      </c>
      <c r="K971" s="1">
        <v>0</v>
      </c>
    </row>
    <row r="972" spans="1:11" s="12" customFormat="1" ht="15" customHeight="1">
      <c r="A972" s="10"/>
      <c r="B972" s="10"/>
      <c r="C972" s="103" t="s">
        <v>654</v>
      </c>
      <c r="D972" s="84" t="s">
        <v>67</v>
      </c>
      <c r="E972" s="87" t="s">
        <v>785</v>
      </c>
      <c r="F972" s="87" t="s">
        <v>361</v>
      </c>
      <c r="G972" s="87" t="s">
        <v>360</v>
      </c>
      <c r="H972" s="11" t="s">
        <v>759</v>
      </c>
      <c r="I972" s="1">
        <f>I973+I974+I975+I976</f>
        <v>110</v>
      </c>
      <c r="J972" s="1">
        <f>J973+J974+J975+J976</f>
        <v>110</v>
      </c>
      <c r="K972" s="1">
        <f>K973+K974+K975+K976</f>
        <v>110</v>
      </c>
    </row>
    <row r="973" spans="1:11" s="12" customFormat="1" ht="15">
      <c r="A973" s="10"/>
      <c r="B973" s="10"/>
      <c r="C973" s="104"/>
      <c r="D973" s="85"/>
      <c r="E973" s="90"/>
      <c r="F973" s="90"/>
      <c r="G973" s="90"/>
      <c r="H973" s="11" t="s">
        <v>760</v>
      </c>
      <c r="I973" s="1">
        <v>110</v>
      </c>
      <c r="J973" s="1">
        <v>110</v>
      </c>
      <c r="K973" s="1">
        <v>110</v>
      </c>
    </row>
    <row r="974" spans="1:11" s="12" customFormat="1" ht="19.5" customHeight="1">
      <c r="A974" s="10"/>
      <c r="B974" s="10"/>
      <c r="C974" s="104"/>
      <c r="D974" s="85"/>
      <c r="E974" s="90"/>
      <c r="F974" s="90"/>
      <c r="G974" s="90"/>
      <c r="H974" s="11" t="s">
        <v>761</v>
      </c>
      <c r="I974" s="1">
        <v>0</v>
      </c>
      <c r="J974" s="1">
        <v>0</v>
      </c>
      <c r="K974" s="1">
        <v>0</v>
      </c>
    </row>
    <row r="975" spans="1:11" s="12" customFormat="1" ht="18" customHeight="1">
      <c r="A975" s="10"/>
      <c r="B975" s="10"/>
      <c r="C975" s="104"/>
      <c r="D975" s="85"/>
      <c r="E975" s="90"/>
      <c r="F975" s="90"/>
      <c r="G975" s="90"/>
      <c r="H975" s="11" t="s">
        <v>762</v>
      </c>
      <c r="I975" s="1">
        <v>0</v>
      </c>
      <c r="J975" s="1">
        <v>0</v>
      </c>
      <c r="K975" s="1">
        <v>0</v>
      </c>
    </row>
    <row r="976" spans="1:11" s="12" customFormat="1" ht="18" customHeight="1">
      <c r="A976" s="10"/>
      <c r="B976" s="10"/>
      <c r="C976" s="105"/>
      <c r="D976" s="86"/>
      <c r="E976" s="91"/>
      <c r="F976" s="91"/>
      <c r="G976" s="91"/>
      <c r="H976" s="11" t="s">
        <v>632</v>
      </c>
      <c r="I976" s="1">
        <v>0</v>
      </c>
      <c r="J976" s="1">
        <v>0</v>
      </c>
      <c r="K976" s="1">
        <v>0</v>
      </c>
    </row>
    <row r="977" spans="1:11" s="12" customFormat="1" ht="15" customHeight="1">
      <c r="A977" s="10"/>
      <c r="B977" s="10"/>
      <c r="C977" s="103" t="s">
        <v>655</v>
      </c>
      <c r="D977" s="84" t="s">
        <v>496</v>
      </c>
      <c r="E977" s="87" t="s">
        <v>785</v>
      </c>
      <c r="F977" s="87" t="s">
        <v>363</v>
      </c>
      <c r="G977" s="87" t="s">
        <v>362</v>
      </c>
      <c r="H977" s="11" t="s">
        <v>759</v>
      </c>
      <c r="I977" s="1">
        <f>I978+I979+I980+I981</f>
        <v>90</v>
      </c>
      <c r="J977" s="1">
        <f>J978+J979+J980+J981</f>
        <v>0</v>
      </c>
      <c r="K977" s="1">
        <f>K978+K979+K980+K981</f>
        <v>0</v>
      </c>
    </row>
    <row r="978" spans="1:11" s="12" customFormat="1" ht="15">
      <c r="A978" s="10"/>
      <c r="B978" s="10"/>
      <c r="C978" s="104"/>
      <c r="D978" s="85"/>
      <c r="E978" s="90"/>
      <c r="F978" s="90"/>
      <c r="G978" s="90"/>
      <c r="H978" s="11" t="s">
        <v>760</v>
      </c>
      <c r="I978" s="1">
        <v>90</v>
      </c>
      <c r="J978" s="1">
        <v>0</v>
      </c>
      <c r="K978" s="1">
        <v>0</v>
      </c>
    </row>
    <row r="979" spans="1:11" s="12" customFormat="1" ht="19.5" customHeight="1">
      <c r="A979" s="10"/>
      <c r="B979" s="10"/>
      <c r="C979" s="104"/>
      <c r="D979" s="85"/>
      <c r="E979" s="90"/>
      <c r="F979" s="90"/>
      <c r="G979" s="90"/>
      <c r="H979" s="11" t="s">
        <v>761</v>
      </c>
      <c r="I979" s="1">
        <v>0</v>
      </c>
      <c r="J979" s="1">
        <v>0</v>
      </c>
      <c r="K979" s="1">
        <v>0</v>
      </c>
    </row>
    <row r="980" spans="1:11" s="12" customFormat="1" ht="18" customHeight="1">
      <c r="A980" s="10"/>
      <c r="B980" s="10"/>
      <c r="C980" s="104"/>
      <c r="D980" s="85"/>
      <c r="E980" s="90"/>
      <c r="F980" s="90"/>
      <c r="G980" s="90"/>
      <c r="H980" s="11" t="s">
        <v>762</v>
      </c>
      <c r="I980" s="1">
        <v>0</v>
      </c>
      <c r="J980" s="1">
        <v>0</v>
      </c>
      <c r="K980" s="1">
        <v>0</v>
      </c>
    </row>
    <row r="981" spans="1:11" s="12" customFormat="1" ht="18" customHeight="1">
      <c r="A981" s="10"/>
      <c r="B981" s="10"/>
      <c r="C981" s="105"/>
      <c r="D981" s="86"/>
      <c r="E981" s="91"/>
      <c r="F981" s="91"/>
      <c r="G981" s="91"/>
      <c r="H981" s="11" t="s">
        <v>632</v>
      </c>
      <c r="I981" s="1">
        <v>0</v>
      </c>
      <c r="J981" s="1">
        <v>0</v>
      </c>
      <c r="K981" s="1">
        <v>0</v>
      </c>
    </row>
    <row r="982" spans="1:11" s="12" customFormat="1" ht="15" customHeight="1">
      <c r="A982" s="10"/>
      <c r="B982" s="10"/>
      <c r="C982" s="103" t="s">
        <v>656</v>
      </c>
      <c r="D982" s="84" t="s">
        <v>185</v>
      </c>
      <c r="E982" s="87" t="s">
        <v>785</v>
      </c>
      <c r="F982" s="87">
        <v>2019</v>
      </c>
      <c r="G982" s="87">
        <v>2019</v>
      </c>
      <c r="H982" s="11" t="s">
        <v>759</v>
      </c>
      <c r="I982" s="1">
        <f>I983+I984+I985+I986</f>
        <v>95</v>
      </c>
      <c r="J982" s="1">
        <f>J983+J984+J985+J986</f>
        <v>0</v>
      </c>
      <c r="K982" s="1">
        <f>K983+K984+K985+K986</f>
        <v>0</v>
      </c>
    </row>
    <row r="983" spans="1:11" s="12" customFormat="1" ht="15">
      <c r="A983" s="10"/>
      <c r="B983" s="10"/>
      <c r="C983" s="104"/>
      <c r="D983" s="85"/>
      <c r="E983" s="90"/>
      <c r="F983" s="90"/>
      <c r="G983" s="90"/>
      <c r="H983" s="11" t="s">
        <v>760</v>
      </c>
      <c r="I983" s="1">
        <v>95</v>
      </c>
      <c r="J983" s="1">
        <v>0</v>
      </c>
      <c r="K983" s="1">
        <v>0</v>
      </c>
    </row>
    <row r="984" spans="1:11" s="12" customFormat="1" ht="19.5" customHeight="1">
      <c r="A984" s="10"/>
      <c r="B984" s="10"/>
      <c r="C984" s="104"/>
      <c r="D984" s="85"/>
      <c r="E984" s="90"/>
      <c r="F984" s="90"/>
      <c r="G984" s="90"/>
      <c r="H984" s="11" t="s">
        <v>761</v>
      </c>
      <c r="I984" s="1">
        <v>0</v>
      </c>
      <c r="J984" s="1">
        <v>0</v>
      </c>
      <c r="K984" s="1">
        <v>0</v>
      </c>
    </row>
    <row r="985" spans="1:11" s="12" customFormat="1" ht="18" customHeight="1">
      <c r="A985" s="10"/>
      <c r="B985" s="10"/>
      <c r="C985" s="104"/>
      <c r="D985" s="85"/>
      <c r="E985" s="90"/>
      <c r="F985" s="90"/>
      <c r="G985" s="90"/>
      <c r="H985" s="11" t="s">
        <v>762</v>
      </c>
      <c r="I985" s="1">
        <v>0</v>
      </c>
      <c r="J985" s="1">
        <v>0</v>
      </c>
      <c r="K985" s="1">
        <v>0</v>
      </c>
    </row>
    <row r="986" spans="1:11" s="12" customFormat="1" ht="18" customHeight="1">
      <c r="A986" s="10"/>
      <c r="B986" s="10"/>
      <c r="C986" s="105"/>
      <c r="D986" s="86"/>
      <c r="E986" s="91"/>
      <c r="F986" s="91"/>
      <c r="G986" s="91"/>
      <c r="H986" s="11" t="s">
        <v>632</v>
      </c>
      <c r="I986" s="1">
        <v>0</v>
      </c>
      <c r="J986" s="1">
        <v>0</v>
      </c>
      <c r="K986" s="1">
        <v>0</v>
      </c>
    </row>
    <row r="987" spans="1:11" s="12" customFormat="1" ht="15" customHeight="1">
      <c r="A987" s="10"/>
      <c r="B987" s="10"/>
      <c r="C987" s="103" t="s">
        <v>657</v>
      </c>
      <c r="D987" s="128" t="s">
        <v>364</v>
      </c>
      <c r="E987" s="92" t="s">
        <v>672</v>
      </c>
      <c r="F987" s="92" t="s">
        <v>365</v>
      </c>
      <c r="G987" s="92" t="s">
        <v>366</v>
      </c>
      <c r="H987" s="11" t="s">
        <v>759</v>
      </c>
      <c r="I987" s="1">
        <f>I988+I989+I990+I991</f>
        <v>110</v>
      </c>
      <c r="J987" s="1">
        <f>J988+J989+J990+J991</f>
        <v>120</v>
      </c>
      <c r="K987" s="1">
        <f>K988+K989+K990+K991</f>
        <v>130</v>
      </c>
    </row>
    <row r="988" spans="1:11" s="12" customFormat="1" ht="15">
      <c r="A988" s="10"/>
      <c r="B988" s="10"/>
      <c r="C988" s="104"/>
      <c r="D988" s="128"/>
      <c r="E988" s="92"/>
      <c r="F988" s="92"/>
      <c r="G988" s="92"/>
      <c r="H988" s="11" t="s">
        <v>760</v>
      </c>
      <c r="I988" s="1">
        <v>110</v>
      </c>
      <c r="J988" s="1">
        <v>120</v>
      </c>
      <c r="K988" s="1">
        <v>130</v>
      </c>
    </row>
    <row r="989" spans="1:11" s="12" customFormat="1" ht="15">
      <c r="A989" s="10"/>
      <c r="B989" s="10"/>
      <c r="C989" s="104"/>
      <c r="D989" s="128"/>
      <c r="E989" s="92"/>
      <c r="F989" s="92"/>
      <c r="G989" s="92"/>
      <c r="H989" s="11" t="s">
        <v>761</v>
      </c>
      <c r="I989" s="1">
        <v>0</v>
      </c>
      <c r="J989" s="1">
        <v>0</v>
      </c>
      <c r="K989" s="1">
        <v>0</v>
      </c>
    </row>
    <row r="990" spans="1:11" s="12" customFormat="1" ht="15">
      <c r="A990" s="10"/>
      <c r="B990" s="10"/>
      <c r="C990" s="104"/>
      <c r="D990" s="128"/>
      <c r="E990" s="92"/>
      <c r="F990" s="92"/>
      <c r="G990" s="92"/>
      <c r="H990" s="11" t="s">
        <v>762</v>
      </c>
      <c r="I990" s="1">
        <v>0</v>
      </c>
      <c r="J990" s="1">
        <v>0</v>
      </c>
      <c r="K990" s="1">
        <v>0</v>
      </c>
    </row>
    <row r="991" spans="1:11" s="12" customFormat="1" ht="15">
      <c r="A991" s="10"/>
      <c r="B991" s="10"/>
      <c r="C991" s="105"/>
      <c r="D991" s="128"/>
      <c r="E991" s="92"/>
      <c r="F991" s="92"/>
      <c r="G991" s="92"/>
      <c r="H991" s="11" t="s">
        <v>632</v>
      </c>
      <c r="I991" s="1">
        <v>0</v>
      </c>
      <c r="J991" s="1">
        <v>0</v>
      </c>
      <c r="K991" s="1">
        <v>0</v>
      </c>
    </row>
    <row r="992" spans="1:11" s="12" customFormat="1" ht="15" customHeight="1">
      <c r="A992" s="10"/>
      <c r="B992" s="10"/>
      <c r="C992" s="103" t="s">
        <v>658</v>
      </c>
      <c r="D992" s="84" t="s">
        <v>370</v>
      </c>
      <c r="E992" s="87" t="s">
        <v>672</v>
      </c>
      <c r="F992" s="87" t="s">
        <v>367</v>
      </c>
      <c r="G992" s="87" t="s">
        <v>368</v>
      </c>
      <c r="H992" s="11" t="s">
        <v>759</v>
      </c>
      <c r="I992" s="1">
        <f>I993+I995+I994+I996</f>
        <v>150</v>
      </c>
      <c r="J992" s="1">
        <f>J993+J995+J994+J996</f>
        <v>120</v>
      </c>
      <c r="K992" s="1">
        <f>K993+K995+K994+K996</f>
        <v>130</v>
      </c>
    </row>
    <row r="993" spans="1:11" s="12" customFormat="1" ht="18.75" customHeight="1">
      <c r="A993" s="10"/>
      <c r="B993" s="10"/>
      <c r="C993" s="104"/>
      <c r="D993" s="85"/>
      <c r="E993" s="90"/>
      <c r="F993" s="90"/>
      <c r="G993" s="90"/>
      <c r="H993" s="11" t="s">
        <v>760</v>
      </c>
      <c r="I993" s="1">
        <v>150</v>
      </c>
      <c r="J993" s="1">
        <v>120</v>
      </c>
      <c r="K993" s="1">
        <v>130</v>
      </c>
    </row>
    <row r="994" spans="1:11" s="12" customFormat="1" ht="15" customHeight="1">
      <c r="A994" s="10"/>
      <c r="B994" s="10"/>
      <c r="C994" s="104"/>
      <c r="D994" s="85"/>
      <c r="E994" s="90"/>
      <c r="F994" s="90"/>
      <c r="G994" s="90"/>
      <c r="H994" s="11" t="s">
        <v>761</v>
      </c>
      <c r="I994" s="1">
        <v>0</v>
      </c>
      <c r="J994" s="1">
        <v>0</v>
      </c>
      <c r="K994" s="1">
        <v>0</v>
      </c>
    </row>
    <row r="995" spans="1:11" s="12" customFormat="1" ht="15" customHeight="1">
      <c r="A995" s="10"/>
      <c r="B995" s="10"/>
      <c r="C995" s="104"/>
      <c r="D995" s="85"/>
      <c r="E995" s="90"/>
      <c r="F995" s="90"/>
      <c r="G995" s="90"/>
      <c r="H995" s="11" t="s">
        <v>762</v>
      </c>
      <c r="I995" s="1"/>
      <c r="J995" s="1"/>
      <c r="K995" s="1"/>
    </row>
    <row r="996" spans="1:11" s="12" customFormat="1" ht="14.25" customHeight="1">
      <c r="A996" s="10"/>
      <c r="B996" s="10"/>
      <c r="C996" s="104"/>
      <c r="D996" s="85"/>
      <c r="E996" s="90"/>
      <c r="F996" s="90"/>
      <c r="G996" s="90"/>
      <c r="H996" s="11" t="s">
        <v>632</v>
      </c>
      <c r="I996" s="1">
        <v>0</v>
      </c>
      <c r="J996" s="1">
        <v>0</v>
      </c>
      <c r="K996" s="1">
        <v>0</v>
      </c>
    </row>
    <row r="997" spans="1:11" s="12" customFormat="1" ht="18.75" customHeight="1">
      <c r="A997" s="10"/>
      <c r="B997" s="10"/>
      <c r="C997" s="103" t="s">
        <v>659</v>
      </c>
      <c r="D997" s="84" t="s">
        <v>371</v>
      </c>
      <c r="E997" s="87" t="s">
        <v>672</v>
      </c>
      <c r="F997" s="87" t="s">
        <v>369</v>
      </c>
      <c r="G997" s="87" t="s">
        <v>368</v>
      </c>
      <c r="H997" s="11" t="s">
        <v>759</v>
      </c>
      <c r="I997" s="1">
        <f>I998+I999+I1000+I1001</f>
        <v>70</v>
      </c>
      <c r="J997" s="1">
        <f>J998+J999+J1000+J1001</f>
        <v>120</v>
      </c>
      <c r="K997" s="1">
        <f>K998+K999+K1000+K1001</f>
        <v>125</v>
      </c>
    </row>
    <row r="998" spans="1:11" s="12" customFormat="1" ht="15">
      <c r="A998" s="10"/>
      <c r="B998" s="10"/>
      <c r="C998" s="104"/>
      <c r="D998" s="85"/>
      <c r="E998" s="90"/>
      <c r="F998" s="90"/>
      <c r="G998" s="90"/>
      <c r="H998" s="11" t="s">
        <v>760</v>
      </c>
      <c r="I998" s="1">
        <v>70</v>
      </c>
      <c r="J998" s="1">
        <v>120</v>
      </c>
      <c r="K998" s="1">
        <v>125</v>
      </c>
    </row>
    <row r="999" spans="1:11" s="12" customFormat="1" ht="15.75" customHeight="1">
      <c r="A999" s="10"/>
      <c r="B999" s="10"/>
      <c r="C999" s="104"/>
      <c r="D999" s="85"/>
      <c r="E999" s="90"/>
      <c r="F999" s="90"/>
      <c r="G999" s="90"/>
      <c r="H999" s="11" t="s">
        <v>761</v>
      </c>
      <c r="I999" s="1">
        <v>0</v>
      </c>
      <c r="J999" s="1">
        <v>0</v>
      </c>
      <c r="K999" s="1">
        <v>0</v>
      </c>
    </row>
    <row r="1000" spans="1:11" s="12" customFormat="1" ht="15">
      <c r="A1000" s="10"/>
      <c r="B1000" s="10"/>
      <c r="C1000" s="104"/>
      <c r="D1000" s="85"/>
      <c r="E1000" s="90"/>
      <c r="F1000" s="90"/>
      <c r="G1000" s="90"/>
      <c r="H1000" s="11" t="s">
        <v>762</v>
      </c>
      <c r="I1000" s="1">
        <v>0</v>
      </c>
      <c r="J1000" s="1">
        <v>0</v>
      </c>
      <c r="K1000" s="1">
        <v>0</v>
      </c>
    </row>
    <row r="1001" spans="1:11" s="12" customFormat="1" ht="18" customHeight="1">
      <c r="A1001" s="10"/>
      <c r="B1001" s="10"/>
      <c r="C1001" s="105"/>
      <c r="D1001" s="86"/>
      <c r="E1001" s="91"/>
      <c r="F1001" s="91"/>
      <c r="G1001" s="91"/>
      <c r="H1001" s="11" t="s">
        <v>632</v>
      </c>
      <c r="I1001" s="1">
        <v>0</v>
      </c>
      <c r="J1001" s="1">
        <v>0</v>
      </c>
      <c r="K1001" s="1">
        <v>0</v>
      </c>
    </row>
    <row r="1002" spans="1:11" s="12" customFormat="1" ht="16.5" customHeight="1">
      <c r="A1002" s="10"/>
      <c r="B1002" s="10"/>
      <c r="C1002" s="103" t="s">
        <v>372</v>
      </c>
      <c r="D1002" s="84" t="s">
        <v>373</v>
      </c>
      <c r="E1002" s="87" t="s">
        <v>497</v>
      </c>
      <c r="F1002" s="87">
        <v>2020</v>
      </c>
      <c r="G1002" s="87">
        <v>2020</v>
      </c>
      <c r="H1002" s="11" t="s">
        <v>759</v>
      </c>
      <c r="I1002" s="1">
        <f>I1003+I1004+I1005+I1006</f>
        <v>0</v>
      </c>
      <c r="J1002" s="1">
        <f>J1003+J1004+J1005+J1006</f>
        <v>1445</v>
      </c>
      <c r="K1002" s="1">
        <f>K1003+K1004+K1005+K1006</f>
        <v>0</v>
      </c>
    </row>
    <row r="1003" spans="1:11" s="12" customFormat="1" ht="16.5" customHeight="1">
      <c r="A1003" s="10"/>
      <c r="B1003" s="10"/>
      <c r="C1003" s="104"/>
      <c r="D1003" s="85"/>
      <c r="E1003" s="90"/>
      <c r="F1003" s="90"/>
      <c r="G1003" s="90"/>
      <c r="H1003" s="11" t="s">
        <v>760</v>
      </c>
      <c r="I1003" s="1">
        <v>0</v>
      </c>
      <c r="J1003" s="1">
        <v>1445</v>
      </c>
      <c r="K1003" s="1">
        <v>0</v>
      </c>
    </row>
    <row r="1004" spans="1:11" s="12" customFormat="1" ht="16.5" customHeight="1">
      <c r="A1004" s="10"/>
      <c r="B1004" s="10"/>
      <c r="C1004" s="104"/>
      <c r="D1004" s="85"/>
      <c r="E1004" s="90"/>
      <c r="F1004" s="90"/>
      <c r="G1004" s="90"/>
      <c r="H1004" s="11" t="s">
        <v>761</v>
      </c>
      <c r="I1004" s="1"/>
      <c r="J1004" s="1">
        <v>0</v>
      </c>
      <c r="K1004" s="1">
        <v>0</v>
      </c>
    </row>
    <row r="1005" spans="1:11" s="12" customFormat="1" ht="16.5" customHeight="1">
      <c r="A1005" s="10"/>
      <c r="B1005" s="10"/>
      <c r="C1005" s="104"/>
      <c r="D1005" s="85"/>
      <c r="E1005" s="90"/>
      <c r="F1005" s="90"/>
      <c r="G1005" s="90"/>
      <c r="H1005" s="11" t="s">
        <v>762</v>
      </c>
      <c r="I1005" s="1">
        <v>0</v>
      </c>
      <c r="J1005" s="1">
        <v>0</v>
      </c>
      <c r="K1005" s="1">
        <v>0</v>
      </c>
    </row>
    <row r="1006" spans="1:11" s="12" customFormat="1" ht="16.5" customHeight="1">
      <c r="A1006" s="10"/>
      <c r="B1006" s="10"/>
      <c r="C1006" s="105"/>
      <c r="D1006" s="86"/>
      <c r="E1006" s="91"/>
      <c r="F1006" s="91"/>
      <c r="G1006" s="91"/>
      <c r="H1006" s="11" t="s">
        <v>632</v>
      </c>
      <c r="I1006" s="1">
        <v>0</v>
      </c>
      <c r="J1006" s="1"/>
      <c r="K1006" s="1">
        <v>0</v>
      </c>
    </row>
    <row r="1007" spans="1:11" s="12" customFormat="1" ht="16.5" customHeight="1">
      <c r="A1007" s="10"/>
      <c r="B1007" s="10"/>
      <c r="C1007" s="103" t="s">
        <v>374</v>
      </c>
      <c r="D1007" s="84" t="s">
        <v>375</v>
      </c>
      <c r="E1007" s="87" t="s">
        <v>497</v>
      </c>
      <c r="F1007" s="87">
        <v>2019</v>
      </c>
      <c r="G1007" s="92">
        <v>2019</v>
      </c>
      <c r="H1007" s="11" t="s">
        <v>759</v>
      </c>
      <c r="I1007" s="1">
        <f>I1008+I1009+I1010+I1011</f>
        <v>1405</v>
      </c>
      <c r="J1007" s="1">
        <f>J1008+J1009+J1010+J1011</f>
        <v>0</v>
      </c>
      <c r="K1007" s="1">
        <f>K1008+K1009+K1010+K1011</f>
        <v>0</v>
      </c>
    </row>
    <row r="1008" spans="1:11" s="12" customFormat="1" ht="16.5" customHeight="1">
      <c r="A1008" s="10"/>
      <c r="B1008" s="10"/>
      <c r="C1008" s="104"/>
      <c r="D1008" s="85"/>
      <c r="E1008" s="90"/>
      <c r="F1008" s="90"/>
      <c r="G1008" s="92"/>
      <c r="H1008" s="11" t="s">
        <v>744</v>
      </c>
      <c r="I1008" s="1">
        <v>1405</v>
      </c>
      <c r="J1008" s="1">
        <v>0</v>
      </c>
      <c r="K1008" s="1"/>
    </row>
    <row r="1009" spans="1:11" s="12" customFormat="1" ht="16.5" customHeight="1">
      <c r="A1009" s="10"/>
      <c r="B1009" s="10"/>
      <c r="C1009" s="104"/>
      <c r="D1009" s="85"/>
      <c r="E1009" s="90"/>
      <c r="F1009" s="90"/>
      <c r="G1009" s="92"/>
      <c r="H1009" s="11" t="s">
        <v>143</v>
      </c>
      <c r="I1009" s="1">
        <v>0</v>
      </c>
      <c r="J1009" s="1">
        <v>0</v>
      </c>
      <c r="K1009" s="1">
        <v>0</v>
      </c>
    </row>
    <row r="1010" spans="1:11" s="12" customFormat="1" ht="16.5" customHeight="1">
      <c r="A1010" s="10"/>
      <c r="B1010" s="10"/>
      <c r="C1010" s="104"/>
      <c r="D1010" s="85"/>
      <c r="E1010" s="90"/>
      <c r="F1010" s="90"/>
      <c r="G1010" s="92"/>
      <c r="H1010" s="11" t="s">
        <v>630</v>
      </c>
      <c r="I1010" s="1">
        <v>0</v>
      </c>
      <c r="J1010" s="1">
        <v>0</v>
      </c>
      <c r="K1010" s="1">
        <v>0</v>
      </c>
    </row>
    <row r="1011" spans="1:11" s="12" customFormat="1" ht="16.5" customHeight="1">
      <c r="A1011" s="10"/>
      <c r="B1011" s="10"/>
      <c r="C1011" s="105"/>
      <c r="D1011" s="86"/>
      <c r="E1011" s="91"/>
      <c r="F1011" s="91"/>
      <c r="G1011" s="92"/>
      <c r="H1011" s="11" t="s">
        <v>632</v>
      </c>
      <c r="I1011" s="1">
        <v>0</v>
      </c>
      <c r="J1011" s="1">
        <v>0</v>
      </c>
      <c r="K1011" s="1"/>
    </row>
    <row r="1012" spans="1:11" s="12" customFormat="1" ht="16.5" customHeight="1">
      <c r="A1012" s="10"/>
      <c r="B1012" s="10"/>
      <c r="C1012" s="103" t="s">
        <v>68</v>
      </c>
      <c r="D1012" s="84" t="s">
        <v>376</v>
      </c>
      <c r="E1012" s="87" t="s">
        <v>497</v>
      </c>
      <c r="F1012" s="87">
        <v>2020</v>
      </c>
      <c r="G1012" s="92">
        <v>2020</v>
      </c>
      <c r="H1012" s="11" t="s">
        <v>759</v>
      </c>
      <c r="I1012" s="1">
        <f>I1013+I1014+I1015+I1016</f>
        <v>0</v>
      </c>
      <c r="J1012" s="1">
        <f>J1013+J1014+J1015+J1016</f>
        <v>155</v>
      </c>
      <c r="K1012" s="1">
        <f>K1013+K1014+K1015+K1016</f>
        <v>0</v>
      </c>
    </row>
    <row r="1013" spans="1:11" s="12" customFormat="1" ht="16.5" customHeight="1">
      <c r="A1013" s="10"/>
      <c r="B1013" s="10"/>
      <c r="C1013" s="104"/>
      <c r="D1013" s="85"/>
      <c r="E1013" s="90"/>
      <c r="F1013" s="90"/>
      <c r="G1013" s="92"/>
      <c r="H1013" s="11" t="s">
        <v>744</v>
      </c>
      <c r="I1013" s="1">
        <v>0</v>
      </c>
      <c r="J1013" s="1">
        <v>155</v>
      </c>
      <c r="K1013" s="1">
        <v>0</v>
      </c>
    </row>
    <row r="1014" spans="1:11" s="12" customFormat="1" ht="16.5" customHeight="1">
      <c r="A1014" s="10"/>
      <c r="B1014" s="10"/>
      <c r="C1014" s="104"/>
      <c r="D1014" s="85"/>
      <c r="E1014" s="90"/>
      <c r="F1014" s="90"/>
      <c r="G1014" s="92"/>
      <c r="H1014" s="11" t="s">
        <v>143</v>
      </c>
      <c r="I1014" s="1">
        <v>0</v>
      </c>
      <c r="J1014" s="1">
        <v>0</v>
      </c>
      <c r="K1014" s="1">
        <v>0</v>
      </c>
    </row>
    <row r="1015" spans="1:11" s="12" customFormat="1" ht="16.5" customHeight="1">
      <c r="A1015" s="10"/>
      <c r="B1015" s="10"/>
      <c r="C1015" s="104"/>
      <c r="D1015" s="85"/>
      <c r="E1015" s="90"/>
      <c r="F1015" s="90"/>
      <c r="G1015" s="92"/>
      <c r="H1015" s="11" t="s">
        <v>630</v>
      </c>
      <c r="I1015" s="1">
        <v>0</v>
      </c>
      <c r="J1015" s="1">
        <v>0</v>
      </c>
      <c r="K1015" s="1">
        <v>0</v>
      </c>
    </row>
    <row r="1016" spans="1:11" s="12" customFormat="1" ht="15">
      <c r="A1016" s="10"/>
      <c r="B1016" s="10"/>
      <c r="C1016" s="105"/>
      <c r="D1016" s="86"/>
      <c r="E1016" s="91"/>
      <c r="F1016" s="91"/>
      <c r="G1016" s="92"/>
      <c r="H1016" s="11" t="s">
        <v>632</v>
      </c>
      <c r="I1016" s="1">
        <v>0</v>
      </c>
      <c r="J1016" s="1">
        <v>0</v>
      </c>
      <c r="K1016" s="1">
        <v>0</v>
      </c>
    </row>
    <row r="1017" spans="1:11" s="12" customFormat="1" ht="16.5" customHeight="1">
      <c r="A1017" s="10"/>
      <c r="B1017" s="10"/>
      <c r="C1017" s="103" t="s">
        <v>381</v>
      </c>
      <c r="D1017" s="84" t="s">
        <v>498</v>
      </c>
      <c r="E1017" s="87" t="s">
        <v>497</v>
      </c>
      <c r="F1017" s="87" t="s">
        <v>377</v>
      </c>
      <c r="G1017" s="92" t="s">
        <v>378</v>
      </c>
      <c r="H1017" s="11" t="s">
        <v>759</v>
      </c>
      <c r="I1017" s="1">
        <f>I1018+I1019+I1020+I1021</f>
        <v>0</v>
      </c>
      <c r="J1017" s="1">
        <f>J1018+J1019+J1020+J1021</f>
        <v>0</v>
      </c>
      <c r="K1017" s="1">
        <f>K1018+K1019+K1020+K1021</f>
        <v>1445</v>
      </c>
    </row>
    <row r="1018" spans="1:11" s="12" customFormat="1" ht="16.5" customHeight="1">
      <c r="A1018" s="10"/>
      <c r="B1018" s="10"/>
      <c r="C1018" s="104"/>
      <c r="D1018" s="85"/>
      <c r="E1018" s="90"/>
      <c r="F1018" s="90"/>
      <c r="G1018" s="92"/>
      <c r="H1018" s="11" t="s">
        <v>744</v>
      </c>
      <c r="I1018" s="1">
        <v>0</v>
      </c>
      <c r="J1018" s="1"/>
      <c r="K1018" s="1">
        <v>1445</v>
      </c>
    </row>
    <row r="1019" spans="1:11" s="12" customFormat="1" ht="16.5" customHeight="1">
      <c r="A1019" s="10"/>
      <c r="B1019" s="10"/>
      <c r="C1019" s="104"/>
      <c r="D1019" s="85"/>
      <c r="E1019" s="90"/>
      <c r="F1019" s="90"/>
      <c r="G1019" s="92"/>
      <c r="H1019" s="11" t="s">
        <v>143</v>
      </c>
      <c r="I1019" s="1">
        <v>0</v>
      </c>
      <c r="J1019" s="1">
        <v>0</v>
      </c>
      <c r="K1019" s="1">
        <v>0</v>
      </c>
    </row>
    <row r="1020" spans="1:11" s="12" customFormat="1" ht="16.5" customHeight="1">
      <c r="A1020" s="10"/>
      <c r="B1020" s="10"/>
      <c r="C1020" s="104"/>
      <c r="D1020" s="85"/>
      <c r="E1020" s="90"/>
      <c r="F1020" s="90"/>
      <c r="G1020" s="92"/>
      <c r="H1020" s="11" t="s">
        <v>630</v>
      </c>
      <c r="I1020" s="1">
        <v>0</v>
      </c>
      <c r="J1020" s="1">
        <v>0</v>
      </c>
      <c r="K1020" s="1">
        <v>0</v>
      </c>
    </row>
    <row r="1021" spans="1:11" s="12" customFormat="1" ht="16.5" customHeight="1">
      <c r="A1021" s="10"/>
      <c r="B1021" s="10"/>
      <c r="C1021" s="105"/>
      <c r="D1021" s="86"/>
      <c r="E1021" s="91"/>
      <c r="F1021" s="91"/>
      <c r="G1021" s="92"/>
      <c r="H1021" s="11" t="s">
        <v>632</v>
      </c>
      <c r="I1021" s="1">
        <v>0</v>
      </c>
      <c r="J1021" s="1">
        <v>0</v>
      </c>
      <c r="K1021" s="1">
        <v>0</v>
      </c>
    </row>
    <row r="1022" spans="1:11" s="23" customFormat="1" ht="15" customHeight="1">
      <c r="A1022" s="22"/>
      <c r="B1022" s="22"/>
      <c r="C1022" s="103" t="s">
        <v>379</v>
      </c>
      <c r="D1022" s="84" t="s">
        <v>988</v>
      </c>
      <c r="E1022" s="87" t="s">
        <v>497</v>
      </c>
      <c r="F1022" s="87" t="s">
        <v>8</v>
      </c>
      <c r="G1022" s="87" t="s">
        <v>380</v>
      </c>
      <c r="H1022" s="11" t="s">
        <v>759</v>
      </c>
      <c r="I1022" s="1">
        <f>I1023+I1024+I1025+I1026</f>
        <v>220</v>
      </c>
      <c r="J1022" s="1">
        <f>J1023+J1024+J1025+J1026</f>
        <v>0</v>
      </c>
      <c r="K1022" s="1">
        <f>K1023+K1024+K1025+K1026</f>
        <v>0</v>
      </c>
    </row>
    <row r="1023" spans="1:11" s="23" customFormat="1" ht="15">
      <c r="A1023" s="22"/>
      <c r="B1023" s="22"/>
      <c r="C1023" s="104"/>
      <c r="D1023" s="85"/>
      <c r="E1023" s="90"/>
      <c r="F1023" s="90"/>
      <c r="G1023" s="90"/>
      <c r="H1023" s="11" t="s">
        <v>744</v>
      </c>
      <c r="I1023" s="1">
        <v>220</v>
      </c>
      <c r="J1023" s="1">
        <v>0</v>
      </c>
      <c r="K1023" s="1">
        <v>0</v>
      </c>
    </row>
    <row r="1024" spans="1:11" s="23" customFormat="1" ht="15">
      <c r="A1024" s="22"/>
      <c r="B1024" s="22"/>
      <c r="C1024" s="104"/>
      <c r="D1024" s="85"/>
      <c r="E1024" s="90"/>
      <c r="F1024" s="90"/>
      <c r="G1024" s="90"/>
      <c r="H1024" s="11" t="s">
        <v>143</v>
      </c>
      <c r="I1024" s="1">
        <v>0</v>
      </c>
      <c r="J1024" s="1">
        <v>0</v>
      </c>
      <c r="K1024" s="1">
        <v>0</v>
      </c>
    </row>
    <row r="1025" spans="1:11" s="23" customFormat="1" ht="15.75" customHeight="1">
      <c r="A1025" s="22"/>
      <c r="B1025" s="22"/>
      <c r="C1025" s="104"/>
      <c r="D1025" s="85"/>
      <c r="E1025" s="90"/>
      <c r="F1025" s="90"/>
      <c r="G1025" s="90"/>
      <c r="H1025" s="11" t="s">
        <v>630</v>
      </c>
      <c r="I1025" s="1">
        <v>0</v>
      </c>
      <c r="J1025" s="1">
        <v>0</v>
      </c>
      <c r="K1025" s="1">
        <v>0</v>
      </c>
    </row>
    <row r="1026" spans="1:11" s="23" customFormat="1" ht="19.5" customHeight="1">
      <c r="A1026" s="22"/>
      <c r="B1026" s="22"/>
      <c r="C1026" s="105"/>
      <c r="D1026" s="86"/>
      <c r="E1026" s="91"/>
      <c r="F1026" s="91"/>
      <c r="G1026" s="91"/>
      <c r="H1026" s="11" t="s">
        <v>632</v>
      </c>
      <c r="I1026" s="1">
        <v>0</v>
      </c>
      <c r="J1026" s="1">
        <v>0</v>
      </c>
      <c r="K1026" s="1">
        <v>0</v>
      </c>
    </row>
    <row r="1027" spans="1:11" s="12" customFormat="1" ht="15" customHeight="1">
      <c r="A1027" s="10"/>
      <c r="B1027" s="10"/>
      <c r="C1027" s="103" t="s">
        <v>382</v>
      </c>
      <c r="D1027" s="84" t="s">
        <v>499</v>
      </c>
      <c r="E1027" s="87" t="s">
        <v>785</v>
      </c>
      <c r="F1027" s="87">
        <v>2021</v>
      </c>
      <c r="G1027" s="87">
        <v>2021</v>
      </c>
      <c r="H1027" s="11" t="s">
        <v>759</v>
      </c>
      <c r="I1027" s="1">
        <f>I1028+I1029+I1030+I1031</f>
        <v>0</v>
      </c>
      <c r="J1027" s="1">
        <f>J1028+J1029+J1030+J1031</f>
        <v>0</v>
      </c>
      <c r="K1027" s="1">
        <f>K1028+K1029+K1030+K1031</f>
        <v>80</v>
      </c>
    </row>
    <row r="1028" spans="1:11" s="12" customFormat="1" ht="15">
      <c r="A1028" s="10"/>
      <c r="B1028" s="10"/>
      <c r="C1028" s="104"/>
      <c r="D1028" s="85"/>
      <c r="E1028" s="90"/>
      <c r="F1028" s="90"/>
      <c r="G1028" s="90"/>
      <c r="H1028" s="11" t="s">
        <v>744</v>
      </c>
      <c r="I1028" s="1">
        <v>0</v>
      </c>
      <c r="J1028" s="1">
        <v>0</v>
      </c>
      <c r="K1028" s="1">
        <v>80</v>
      </c>
    </row>
    <row r="1029" spans="1:11" s="12" customFormat="1" ht="18" customHeight="1">
      <c r="A1029" s="10"/>
      <c r="B1029" s="10"/>
      <c r="C1029" s="104"/>
      <c r="D1029" s="85"/>
      <c r="E1029" s="90"/>
      <c r="F1029" s="90"/>
      <c r="G1029" s="90"/>
      <c r="H1029" s="11" t="s">
        <v>143</v>
      </c>
      <c r="I1029" s="1">
        <v>0</v>
      </c>
      <c r="J1029" s="1">
        <v>0</v>
      </c>
      <c r="K1029" s="1">
        <v>0</v>
      </c>
    </row>
    <row r="1030" spans="1:11" s="12" customFormat="1" ht="15" customHeight="1">
      <c r="A1030" s="10"/>
      <c r="B1030" s="10"/>
      <c r="C1030" s="104"/>
      <c r="D1030" s="85"/>
      <c r="E1030" s="90"/>
      <c r="F1030" s="90"/>
      <c r="G1030" s="90"/>
      <c r="H1030" s="11" t="s">
        <v>630</v>
      </c>
      <c r="I1030" s="1">
        <v>0</v>
      </c>
      <c r="J1030" s="1">
        <v>0</v>
      </c>
      <c r="K1030" s="1">
        <v>0</v>
      </c>
    </row>
    <row r="1031" spans="1:11" s="12" customFormat="1" ht="19.5" customHeight="1">
      <c r="A1031" s="10"/>
      <c r="B1031" s="10"/>
      <c r="C1031" s="105"/>
      <c r="D1031" s="86"/>
      <c r="E1031" s="91"/>
      <c r="F1031" s="91"/>
      <c r="G1031" s="91"/>
      <c r="H1031" s="11" t="s">
        <v>632</v>
      </c>
      <c r="I1031" s="1">
        <v>0</v>
      </c>
      <c r="J1031" s="1">
        <v>0</v>
      </c>
      <c r="K1031" s="1">
        <v>0</v>
      </c>
    </row>
    <row r="1032" spans="1:11" s="23" customFormat="1" ht="15" customHeight="1">
      <c r="A1032" s="22"/>
      <c r="B1032" s="22"/>
      <c r="C1032" s="103" t="s">
        <v>383</v>
      </c>
      <c r="D1032" s="84" t="s">
        <v>500</v>
      </c>
      <c r="E1032" s="87" t="s">
        <v>785</v>
      </c>
      <c r="F1032" s="87">
        <v>2021</v>
      </c>
      <c r="G1032" s="87">
        <v>2021</v>
      </c>
      <c r="H1032" s="11" t="s">
        <v>759</v>
      </c>
      <c r="I1032" s="1">
        <f>I1033+I1034+I1035+I1036</f>
        <v>0</v>
      </c>
      <c r="J1032" s="1">
        <f>J1033+J1034+J1035+J1036</f>
        <v>0</v>
      </c>
      <c r="K1032" s="1">
        <f>K1033+K1034+K1035+K1036</f>
        <v>80</v>
      </c>
    </row>
    <row r="1033" spans="1:11" s="23" customFormat="1" ht="15" customHeight="1">
      <c r="A1033" s="22"/>
      <c r="B1033" s="22"/>
      <c r="C1033" s="104"/>
      <c r="D1033" s="85"/>
      <c r="E1033" s="90"/>
      <c r="F1033" s="90"/>
      <c r="G1033" s="90"/>
      <c r="H1033" s="11" t="s">
        <v>744</v>
      </c>
      <c r="I1033" s="1"/>
      <c r="J1033" s="1">
        <v>0</v>
      </c>
      <c r="K1033" s="1">
        <v>80</v>
      </c>
    </row>
    <row r="1034" spans="1:11" s="23" customFormat="1" ht="18" customHeight="1">
      <c r="A1034" s="22"/>
      <c r="B1034" s="22"/>
      <c r="C1034" s="104"/>
      <c r="D1034" s="85"/>
      <c r="E1034" s="90"/>
      <c r="F1034" s="90"/>
      <c r="G1034" s="90"/>
      <c r="H1034" s="11" t="s">
        <v>143</v>
      </c>
      <c r="I1034" s="1">
        <v>0</v>
      </c>
      <c r="J1034" s="1">
        <v>0</v>
      </c>
      <c r="K1034" s="1">
        <v>0</v>
      </c>
    </row>
    <row r="1035" spans="1:11" s="23" customFormat="1" ht="17.25" customHeight="1">
      <c r="A1035" s="22"/>
      <c r="B1035" s="22"/>
      <c r="C1035" s="104"/>
      <c r="D1035" s="85"/>
      <c r="E1035" s="90"/>
      <c r="F1035" s="90"/>
      <c r="G1035" s="90"/>
      <c r="H1035" s="11" t="s">
        <v>630</v>
      </c>
      <c r="I1035" s="1">
        <v>0</v>
      </c>
      <c r="J1035" s="1">
        <v>0</v>
      </c>
      <c r="K1035" s="1">
        <v>0</v>
      </c>
    </row>
    <row r="1036" spans="1:11" s="23" customFormat="1" ht="19.5" customHeight="1">
      <c r="A1036" s="22"/>
      <c r="B1036" s="22"/>
      <c r="C1036" s="105"/>
      <c r="D1036" s="86"/>
      <c r="E1036" s="91"/>
      <c r="F1036" s="91"/>
      <c r="G1036" s="91"/>
      <c r="H1036" s="11" t="s">
        <v>632</v>
      </c>
      <c r="I1036" s="1">
        <v>0</v>
      </c>
      <c r="J1036" s="1">
        <v>0</v>
      </c>
      <c r="K1036" s="1">
        <v>0</v>
      </c>
    </row>
    <row r="1037" spans="1:11" s="23" customFormat="1" ht="15" customHeight="1">
      <c r="A1037" s="22"/>
      <c r="B1037" s="22"/>
      <c r="C1037" s="103" t="s">
        <v>384</v>
      </c>
      <c r="D1037" s="84" t="s">
        <v>501</v>
      </c>
      <c r="E1037" s="87" t="s">
        <v>785</v>
      </c>
      <c r="F1037" s="87">
        <v>2020</v>
      </c>
      <c r="G1037" s="87">
        <v>2021</v>
      </c>
      <c r="H1037" s="11" t="s">
        <v>759</v>
      </c>
      <c r="I1037" s="1">
        <f>I1038+I1039+I1040+I1041</f>
        <v>0</v>
      </c>
      <c r="J1037" s="1">
        <f>J1038+J1039+J1040+J1041</f>
        <v>80</v>
      </c>
      <c r="K1037" s="1">
        <f>K1038+K1039+K1040+K1041</f>
        <v>90</v>
      </c>
    </row>
    <row r="1038" spans="1:11" s="23" customFormat="1" ht="16.5" customHeight="1">
      <c r="A1038" s="22"/>
      <c r="B1038" s="22"/>
      <c r="C1038" s="104"/>
      <c r="D1038" s="85"/>
      <c r="E1038" s="90"/>
      <c r="F1038" s="90"/>
      <c r="G1038" s="90"/>
      <c r="H1038" s="11" t="s">
        <v>744</v>
      </c>
      <c r="I1038" s="28">
        <v>0</v>
      </c>
      <c r="J1038" s="1">
        <v>80</v>
      </c>
      <c r="K1038" s="1">
        <v>90</v>
      </c>
    </row>
    <row r="1039" spans="1:11" s="23" customFormat="1" ht="15" customHeight="1">
      <c r="A1039" s="22"/>
      <c r="B1039" s="22"/>
      <c r="C1039" s="104"/>
      <c r="D1039" s="85"/>
      <c r="E1039" s="90"/>
      <c r="F1039" s="90"/>
      <c r="G1039" s="90"/>
      <c r="H1039" s="11" t="s">
        <v>143</v>
      </c>
      <c r="I1039" s="1">
        <v>0</v>
      </c>
      <c r="J1039" s="1">
        <v>0</v>
      </c>
      <c r="K1039" s="1">
        <v>0</v>
      </c>
    </row>
    <row r="1040" spans="1:11" s="23" customFormat="1" ht="29.25" customHeight="1">
      <c r="A1040" s="22"/>
      <c r="B1040" s="22"/>
      <c r="C1040" s="104"/>
      <c r="D1040" s="85"/>
      <c r="E1040" s="90"/>
      <c r="F1040" s="90"/>
      <c r="G1040" s="90"/>
      <c r="H1040" s="11" t="s">
        <v>630</v>
      </c>
      <c r="I1040" s="1">
        <v>0</v>
      </c>
      <c r="J1040" s="1">
        <v>0</v>
      </c>
      <c r="K1040" s="1">
        <v>0</v>
      </c>
    </row>
    <row r="1041" spans="1:11" s="23" customFormat="1" ht="16.5" customHeight="1">
      <c r="A1041" s="22"/>
      <c r="B1041" s="22"/>
      <c r="C1041" s="105"/>
      <c r="D1041" s="86"/>
      <c r="E1041" s="91"/>
      <c r="F1041" s="91"/>
      <c r="G1041" s="91"/>
      <c r="H1041" s="11" t="s">
        <v>632</v>
      </c>
      <c r="I1041" s="1">
        <v>0</v>
      </c>
      <c r="J1041" s="1">
        <v>0</v>
      </c>
      <c r="K1041" s="1">
        <v>0</v>
      </c>
    </row>
    <row r="1042" spans="1:11" s="23" customFormat="1" ht="15" customHeight="1">
      <c r="A1042" s="22"/>
      <c r="B1042" s="22"/>
      <c r="C1042" s="103" t="s">
        <v>385</v>
      </c>
      <c r="D1042" s="84" t="s">
        <v>502</v>
      </c>
      <c r="E1042" s="87" t="s">
        <v>785</v>
      </c>
      <c r="F1042" s="87">
        <v>2021</v>
      </c>
      <c r="G1042" s="87">
        <v>2021</v>
      </c>
      <c r="H1042" s="11" t="s">
        <v>759</v>
      </c>
      <c r="I1042" s="1">
        <f>I1043+I1044+I1045+I1046</f>
        <v>0</v>
      </c>
      <c r="J1042" s="1">
        <f>J1043+J1044+J1045+J1046</f>
        <v>0</v>
      </c>
      <c r="K1042" s="1">
        <f>K1043+K1044+K1045+K1046</f>
        <v>60</v>
      </c>
    </row>
    <row r="1043" spans="1:11" s="23" customFormat="1" ht="16.5" customHeight="1">
      <c r="A1043" s="22"/>
      <c r="B1043" s="22"/>
      <c r="C1043" s="104"/>
      <c r="D1043" s="85"/>
      <c r="E1043" s="90"/>
      <c r="F1043" s="90"/>
      <c r="G1043" s="90"/>
      <c r="H1043" s="11" t="s">
        <v>744</v>
      </c>
      <c r="I1043" s="28">
        <v>0</v>
      </c>
      <c r="J1043" s="1">
        <v>0</v>
      </c>
      <c r="K1043" s="1">
        <v>60</v>
      </c>
    </row>
    <row r="1044" spans="1:11" s="23" customFormat="1" ht="15" customHeight="1">
      <c r="A1044" s="22"/>
      <c r="B1044" s="22"/>
      <c r="C1044" s="104"/>
      <c r="D1044" s="85"/>
      <c r="E1044" s="90"/>
      <c r="F1044" s="90"/>
      <c r="G1044" s="90"/>
      <c r="H1044" s="11" t="s">
        <v>143</v>
      </c>
      <c r="I1044" s="1">
        <v>0</v>
      </c>
      <c r="J1044" s="1">
        <v>0</v>
      </c>
      <c r="K1044" s="1">
        <v>0</v>
      </c>
    </row>
    <row r="1045" spans="1:11" s="23" customFormat="1" ht="15" customHeight="1">
      <c r="A1045" s="22"/>
      <c r="B1045" s="22"/>
      <c r="C1045" s="104"/>
      <c r="D1045" s="85"/>
      <c r="E1045" s="90"/>
      <c r="F1045" s="90"/>
      <c r="G1045" s="90"/>
      <c r="H1045" s="11" t="s">
        <v>630</v>
      </c>
      <c r="I1045" s="1">
        <v>0</v>
      </c>
      <c r="J1045" s="1">
        <v>0</v>
      </c>
      <c r="K1045" s="1">
        <v>0</v>
      </c>
    </row>
    <row r="1046" spans="1:11" s="23" customFormat="1" ht="16.5" customHeight="1">
      <c r="A1046" s="22"/>
      <c r="B1046" s="22"/>
      <c r="C1046" s="105"/>
      <c r="D1046" s="86"/>
      <c r="E1046" s="91"/>
      <c r="F1046" s="91"/>
      <c r="G1046" s="91"/>
      <c r="H1046" s="11" t="s">
        <v>632</v>
      </c>
      <c r="I1046" s="1">
        <v>0</v>
      </c>
      <c r="J1046" s="1">
        <v>0</v>
      </c>
      <c r="K1046" s="1">
        <v>0</v>
      </c>
    </row>
    <row r="1047" spans="1:11" s="23" customFormat="1" ht="15" customHeight="1">
      <c r="A1047" s="22"/>
      <c r="B1047" s="22"/>
      <c r="C1047" s="103" t="s">
        <v>386</v>
      </c>
      <c r="D1047" s="84" t="s">
        <v>390</v>
      </c>
      <c r="E1047" s="87" t="s">
        <v>503</v>
      </c>
      <c r="F1047" s="87">
        <v>2020</v>
      </c>
      <c r="G1047" s="87">
        <v>2020</v>
      </c>
      <c r="H1047" s="11" t="s">
        <v>759</v>
      </c>
      <c r="I1047" s="1"/>
      <c r="J1047" s="1">
        <f>J1048+J1049+J1050+J1051</f>
        <v>750</v>
      </c>
      <c r="K1047" s="1"/>
    </row>
    <row r="1048" spans="1:11" s="23" customFormat="1" ht="15">
      <c r="A1048" s="22"/>
      <c r="B1048" s="22"/>
      <c r="C1048" s="104"/>
      <c r="D1048" s="85"/>
      <c r="E1048" s="90"/>
      <c r="F1048" s="90"/>
      <c r="G1048" s="90"/>
      <c r="H1048" s="11" t="s">
        <v>744</v>
      </c>
      <c r="I1048" s="1"/>
      <c r="J1048" s="1">
        <v>750</v>
      </c>
      <c r="K1048" s="1"/>
    </row>
    <row r="1049" spans="1:11" s="23" customFormat="1" ht="15">
      <c r="A1049" s="22"/>
      <c r="B1049" s="22"/>
      <c r="C1049" s="104"/>
      <c r="D1049" s="85"/>
      <c r="E1049" s="90"/>
      <c r="F1049" s="90"/>
      <c r="G1049" s="90"/>
      <c r="H1049" s="11" t="s">
        <v>143</v>
      </c>
      <c r="I1049" s="1">
        <v>0</v>
      </c>
      <c r="J1049" s="1">
        <v>0</v>
      </c>
      <c r="K1049" s="1">
        <v>0</v>
      </c>
    </row>
    <row r="1050" spans="1:11" s="23" customFormat="1" ht="15.75" customHeight="1">
      <c r="A1050" s="22"/>
      <c r="B1050" s="22"/>
      <c r="C1050" s="104"/>
      <c r="D1050" s="85"/>
      <c r="E1050" s="90"/>
      <c r="F1050" s="90"/>
      <c r="G1050" s="90"/>
      <c r="H1050" s="11" t="s">
        <v>630</v>
      </c>
      <c r="I1050" s="1">
        <v>0</v>
      </c>
      <c r="J1050" s="1">
        <v>0</v>
      </c>
      <c r="K1050" s="1">
        <v>0</v>
      </c>
    </row>
    <row r="1051" spans="1:11" s="23" customFormat="1" ht="19.5" customHeight="1">
      <c r="A1051" s="22"/>
      <c r="B1051" s="22"/>
      <c r="C1051" s="105"/>
      <c r="D1051" s="86"/>
      <c r="E1051" s="91"/>
      <c r="F1051" s="91"/>
      <c r="G1051" s="91"/>
      <c r="H1051" s="11" t="s">
        <v>632</v>
      </c>
      <c r="I1051" s="1">
        <v>0</v>
      </c>
      <c r="J1051" s="1">
        <v>0</v>
      </c>
      <c r="K1051" s="1">
        <v>0</v>
      </c>
    </row>
    <row r="1052" spans="1:11" s="12" customFormat="1" ht="15" customHeight="1">
      <c r="A1052" s="10"/>
      <c r="B1052" s="10"/>
      <c r="C1052" s="103" t="s">
        <v>387</v>
      </c>
      <c r="D1052" s="84" t="s">
        <v>504</v>
      </c>
      <c r="E1052" s="87" t="s">
        <v>503</v>
      </c>
      <c r="F1052" s="87">
        <v>2019</v>
      </c>
      <c r="G1052" s="87">
        <v>2021</v>
      </c>
      <c r="H1052" s="11" t="s">
        <v>759</v>
      </c>
      <c r="I1052" s="1">
        <v>3040</v>
      </c>
      <c r="J1052" s="1">
        <v>3040</v>
      </c>
      <c r="K1052" s="1">
        <v>3040</v>
      </c>
    </row>
    <row r="1053" spans="1:11" s="12" customFormat="1" ht="15">
      <c r="A1053" s="10"/>
      <c r="B1053" s="10"/>
      <c r="C1053" s="104"/>
      <c r="D1053" s="85"/>
      <c r="E1053" s="90"/>
      <c r="F1053" s="90"/>
      <c r="G1053" s="90"/>
      <c r="H1053" s="11" t="s">
        <v>744</v>
      </c>
      <c r="I1053" s="1">
        <v>3040</v>
      </c>
      <c r="J1053" s="1">
        <v>3040</v>
      </c>
      <c r="K1053" s="1">
        <v>3040</v>
      </c>
    </row>
    <row r="1054" spans="1:11" s="12" customFormat="1" ht="18" customHeight="1">
      <c r="A1054" s="10"/>
      <c r="B1054" s="10"/>
      <c r="C1054" s="104"/>
      <c r="D1054" s="85"/>
      <c r="E1054" s="90"/>
      <c r="F1054" s="90"/>
      <c r="G1054" s="90"/>
      <c r="H1054" s="11" t="s">
        <v>143</v>
      </c>
      <c r="I1054" s="1">
        <v>0</v>
      </c>
      <c r="J1054" s="1">
        <v>0</v>
      </c>
      <c r="K1054" s="1">
        <v>0</v>
      </c>
    </row>
    <row r="1055" spans="1:11" s="12" customFormat="1" ht="15" customHeight="1">
      <c r="A1055" s="10"/>
      <c r="B1055" s="10"/>
      <c r="C1055" s="104"/>
      <c r="D1055" s="85"/>
      <c r="E1055" s="90"/>
      <c r="F1055" s="90"/>
      <c r="G1055" s="90"/>
      <c r="H1055" s="11" t="s">
        <v>630</v>
      </c>
      <c r="I1055" s="1">
        <v>0</v>
      </c>
      <c r="J1055" s="1">
        <v>0</v>
      </c>
      <c r="K1055" s="1">
        <v>0</v>
      </c>
    </row>
    <row r="1056" spans="1:11" s="12" customFormat="1" ht="19.5" customHeight="1">
      <c r="A1056" s="10"/>
      <c r="B1056" s="10"/>
      <c r="C1056" s="105"/>
      <c r="D1056" s="86"/>
      <c r="E1056" s="91"/>
      <c r="F1056" s="91"/>
      <c r="G1056" s="91"/>
      <c r="H1056" s="11" t="s">
        <v>632</v>
      </c>
      <c r="I1056" s="1">
        <v>0</v>
      </c>
      <c r="J1056" s="1">
        <v>0</v>
      </c>
      <c r="K1056" s="1">
        <v>0</v>
      </c>
    </row>
    <row r="1057" spans="1:11" s="23" customFormat="1" ht="15" customHeight="1">
      <c r="A1057" s="22"/>
      <c r="B1057" s="22"/>
      <c r="C1057" s="103" t="s">
        <v>388</v>
      </c>
      <c r="D1057" s="84" t="s">
        <v>505</v>
      </c>
      <c r="E1057" s="87" t="s">
        <v>503</v>
      </c>
      <c r="F1057" s="87">
        <v>2019</v>
      </c>
      <c r="G1057" s="87">
        <v>2021</v>
      </c>
      <c r="H1057" s="11" t="s">
        <v>759</v>
      </c>
      <c r="I1057" s="1">
        <v>750</v>
      </c>
      <c r="J1057" s="1"/>
      <c r="K1057" s="1">
        <v>750</v>
      </c>
    </row>
    <row r="1058" spans="1:11" s="23" customFormat="1" ht="15" customHeight="1">
      <c r="A1058" s="22"/>
      <c r="B1058" s="22"/>
      <c r="C1058" s="104"/>
      <c r="D1058" s="85"/>
      <c r="E1058" s="90"/>
      <c r="F1058" s="90"/>
      <c r="G1058" s="90"/>
      <c r="H1058" s="11" t="s">
        <v>744</v>
      </c>
      <c r="I1058" s="1">
        <v>750</v>
      </c>
      <c r="J1058" s="1"/>
      <c r="K1058" s="1">
        <v>750</v>
      </c>
    </row>
    <row r="1059" spans="1:11" s="23" customFormat="1" ht="18" customHeight="1">
      <c r="A1059" s="22"/>
      <c r="B1059" s="22"/>
      <c r="C1059" s="104"/>
      <c r="D1059" s="85"/>
      <c r="E1059" s="90"/>
      <c r="F1059" s="90"/>
      <c r="G1059" s="90"/>
      <c r="H1059" s="11" t="s">
        <v>143</v>
      </c>
      <c r="I1059" s="1">
        <v>0</v>
      </c>
      <c r="J1059" s="1">
        <v>0</v>
      </c>
      <c r="K1059" s="1">
        <v>0</v>
      </c>
    </row>
    <row r="1060" spans="1:11" s="23" customFormat="1" ht="17.25" customHeight="1">
      <c r="A1060" s="22"/>
      <c r="B1060" s="22"/>
      <c r="C1060" s="104"/>
      <c r="D1060" s="85"/>
      <c r="E1060" s="90"/>
      <c r="F1060" s="90"/>
      <c r="G1060" s="90"/>
      <c r="H1060" s="11" t="s">
        <v>630</v>
      </c>
      <c r="I1060" s="1">
        <v>0</v>
      </c>
      <c r="J1060" s="1">
        <v>0</v>
      </c>
      <c r="K1060" s="1">
        <v>0</v>
      </c>
    </row>
    <row r="1061" spans="1:11" s="23" customFormat="1" ht="19.5" customHeight="1">
      <c r="A1061" s="22"/>
      <c r="B1061" s="22"/>
      <c r="C1061" s="105"/>
      <c r="D1061" s="86"/>
      <c r="E1061" s="91"/>
      <c r="F1061" s="91"/>
      <c r="G1061" s="91"/>
      <c r="H1061" s="11" t="s">
        <v>632</v>
      </c>
      <c r="I1061" s="1">
        <v>0</v>
      </c>
      <c r="J1061" s="1">
        <v>0</v>
      </c>
      <c r="K1061" s="1">
        <v>0</v>
      </c>
    </row>
    <row r="1062" spans="1:11" s="23" customFormat="1" ht="15" customHeight="1">
      <c r="A1062" s="22"/>
      <c r="B1062" s="22"/>
      <c r="C1062" s="103" t="s">
        <v>389</v>
      </c>
      <c r="D1062" s="84" t="s">
        <v>391</v>
      </c>
      <c r="E1062" s="87" t="s">
        <v>503</v>
      </c>
      <c r="F1062" s="87">
        <v>2019</v>
      </c>
      <c r="G1062" s="87">
        <v>2021</v>
      </c>
      <c r="H1062" s="11" t="s">
        <v>759</v>
      </c>
      <c r="I1062" s="1">
        <v>460</v>
      </c>
      <c r="J1062" s="1">
        <v>460</v>
      </c>
      <c r="K1062" s="1">
        <v>460</v>
      </c>
    </row>
    <row r="1063" spans="1:11" s="23" customFormat="1" ht="16.5" customHeight="1">
      <c r="A1063" s="22"/>
      <c r="B1063" s="22"/>
      <c r="C1063" s="104"/>
      <c r="D1063" s="85"/>
      <c r="E1063" s="90"/>
      <c r="F1063" s="90"/>
      <c r="G1063" s="90"/>
      <c r="H1063" s="11" t="s">
        <v>744</v>
      </c>
      <c r="I1063" s="28">
        <v>460</v>
      </c>
      <c r="J1063" s="28">
        <v>460</v>
      </c>
      <c r="K1063" s="28">
        <v>460</v>
      </c>
    </row>
    <row r="1064" spans="1:11" s="23" customFormat="1" ht="15" customHeight="1">
      <c r="A1064" s="22"/>
      <c r="B1064" s="22"/>
      <c r="C1064" s="104"/>
      <c r="D1064" s="85"/>
      <c r="E1064" s="90"/>
      <c r="F1064" s="90"/>
      <c r="G1064" s="90"/>
      <c r="H1064" s="11" t="s">
        <v>143</v>
      </c>
      <c r="I1064" s="1">
        <v>0</v>
      </c>
      <c r="J1064" s="1">
        <v>0</v>
      </c>
      <c r="K1064" s="1">
        <v>0</v>
      </c>
    </row>
    <row r="1065" spans="1:11" s="23" customFormat="1" ht="18" customHeight="1">
      <c r="A1065" s="22"/>
      <c r="B1065" s="22"/>
      <c r="C1065" s="104"/>
      <c r="D1065" s="85"/>
      <c r="E1065" s="90"/>
      <c r="F1065" s="90"/>
      <c r="G1065" s="90"/>
      <c r="H1065" s="11" t="s">
        <v>630</v>
      </c>
      <c r="I1065" s="1">
        <v>0</v>
      </c>
      <c r="J1065" s="1">
        <v>0</v>
      </c>
      <c r="K1065" s="1">
        <v>0</v>
      </c>
    </row>
    <row r="1066" spans="1:11" s="23" customFormat="1" ht="16.5" customHeight="1">
      <c r="A1066" s="22"/>
      <c r="B1066" s="22"/>
      <c r="C1066" s="105"/>
      <c r="D1066" s="86"/>
      <c r="E1066" s="91"/>
      <c r="F1066" s="91"/>
      <c r="G1066" s="91"/>
      <c r="H1066" s="11" t="s">
        <v>632</v>
      </c>
      <c r="I1066" s="1">
        <v>0</v>
      </c>
      <c r="J1066" s="1">
        <v>0</v>
      </c>
      <c r="K1066" s="1">
        <v>0</v>
      </c>
    </row>
    <row r="1067" spans="1:11" s="12" customFormat="1" ht="15" customHeight="1">
      <c r="A1067" s="10"/>
      <c r="B1067" s="10"/>
      <c r="C1067" s="129" t="s">
        <v>660</v>
      </c>
      <c r="D1067" s="128" t="s">
        <v>506</v>
      </c>
      <c r="E1067" s="92" t="s">
        <v>629</v>
      </c>
      <c r="F1067" s="154">
        <v>2019</v>
      </c>
      <c r="G1067" s="92">
        <v>2021</v>
      </c>
      <c r="H1067" s="11" t="s">
        <v>759</v>
      </c>
      <c r="I1067" s="1">
        <f>I1068+I1069+I1070+I1071</f>
        <v>200</v>
      </c>
      <c r="J1067" s="1">
        <f>J1068+J1069+J1070+J1071</f>
        <v>200</v>
      </c>
      <c r="K1067" s="1">
        <f>K1068+K1069+K1070+K1071</f>
        <v>200</v>
      </c>
    </row>
    <row r="1068" spans="1:11" s="12" customFormat="1" ht="18.75" customHeight="1">
      <c r="A1068" s="10"/>
      <c r="B1068" s="10"/>
      <c r="C1068" s="129"/>
      <c r="D1068" s="128"/>
      <c r="E1068" s="92"/>
      <c r="F1068" s="154"/>
      <c r="G1068" s="92"/>
      <c r="H1068" s="11" t="s">
        <v>744</v>
      </c>
      <c r="I1068" s="1">
        <f>I1073</f>
        <v>200</v>
      </c>
      <c r="J1068" s="1">
        <f>J1073</f>
        <v>200</v>
      </c>
      <c r="K1068" s="1">
        <f>K1073</f>
        <v>200</v>
      </c>
    </row>
    <row r="1069" spans="1:11" s="12" customFormat="1" ht="19.5" customHeight="1">
      <c r="A1069" s="10"/>
      <c r="B1069" s="10"/>
      <c r="C1069" s="129"/>
      <c r="D1069" s="128"/>
      <c r="E1069" s="92"/>
      <c r="F1069" s="154"/>
      <c r="G1069" s="92"/>
      <c r="H1069" s="11" t="s">
        <v>143</v>
      </c>
      <c r="I1069" s="1">
        <v>0</v>
      </c>
      <c r="J1069" s="1">
        <v>0</v>
      </c>
      <c r="K1069" s="1">
        <v>0</v>
      </c>
    </row>
    <row r="1070" spans="1:11" s="12" customFormat="1" ht="19.5" customHeight="1">
      <c r="A1070" s="10"/>
      <c r="B1070" s="10"/>
      <c r="C1070" s="129"/>
      <c r="D1070" s="128"/>
      <c r="E1070" s="92"/>
      <c r="F1070" s="154"/>
      <c r="G1070" s="92"/>
      <c r="H1070" s="11" t="s">
        <v>630</v>
      </c>
      <c r="I1070" s="1">
        <v>0</v>
      </c>
      <c r="J1070" s="1">
        <v>0</v>
      </c>
      <c r="K1070" s="1">
        <v>0</v>
      </c>
    </row>
    <row r="1071" spans="1:11" s="12" customFormat="1" ht="15.75" customHeight="1">
      <c r="A1071" s="10"/>
      <c r="B1071" s="10"/>
      <c r="C1071" s="129"/>
      <c r="D1071" s="128"/>
      <c r="E1071" s="92"/>
      <c r="F1071" s="154"/>
      <c r="G1071" s="92"/>
      <c r="H1071" s="11" t="s">
        <v>632</v>
      </c>
      <c r="I1071" s="1">
        <v>0</v>
      </c>
      <c r="J1071" s="1">
        <v>0</v>
      </c>
      <c r="K1071" s="1">
        <v>0</v>
      </c>
    </row>
    <row r="1072" spans="1:11" s="12" customFormat="1" ht="15" customHeight="1">
      <c r="A1072" s="10"/>
      <c r="B1072" s="10"/>
      <c r="C1072" s="103" t="s">
        <v>781</v>
      </c>
      <c r="D1072" s="128" t="s">
        <v>732</v>
      </c>
      <c r="E1072" s="92" t="s">
        <v>507</v>
      </c>
      <c r="F1072" s="87">
        <v>2019</v>
      </c>
      <c r="G1072" s="92">
        <v>2021</v>
      </c>
      <c r="H1072" s="11" t="s">
        <v>759</v>
      </c>
      <c r="I1072" s="1">
        <f>I1073+I1074+I1075+I1076</f>
        <v>200</v>
      </c>
      <c r="J1072" s="1">
        <f>J1073+J1074+J1075+J1076</f>
        <v>200</v>
      </c>
      <c r="K1072" s="1">
        <f>K1073+K1074+K1075+K1076</f>
        <v>200</v>
      </c>
    </row>
    <row r="1073" spans="1:11" s="12" customFormat="1" ht="18.75" customHeight="1">
      <c r="A1073" s="10"/>
      <c r="B1073" s="10"/>
      <c r="C1073" s="104"/>
      <c r="D1073" s="128"/>
      <c r="E1073" s="92"/>
      <c r="F1073" s="90"/>
      <c r="G1073" s="92"/>
      <c r="H1073" s="11" t="s">
        <v>760</v>
      </c>
      <c r="I1073" s="1">
        <v>200</v>
      </c>
      <c r="J1073" s="1">
        <v>200</v>
      </c>
      <c r="K1073" s="1">
        <v>200</v>
      </c>
    </row>
    <row r="1074" spans="1:11" s="12" customFormat="1" ht="19.5" customHeight="1">
      <c r="A1074" s="10"/>
      <c r="B1074" s="10"/>
      <c r="C1074" s="104"/>
      <c r="D1074" s="128"/>
      <c r="E1074" s="92"/>
      <c r="F1074" s="90"/>
      <c r="G1074" s="92"/>
      <c r="H1074" s="11" t="s">
        <v>761</v>
      </c>
      <c r="I1074" s="1">
        <v>0</v>
      </c>
      <c r="J1074" s="1">
        <v>0</v>
      </c>
      <c r="K1074" s="1">
        <v>0</v>
      </c>
    </row>
    <row r="1075" spans="1:11" s="12" customFormat="1" ht="19.5" customHeight="1">
      <c r="A1075" s="10"/>
      <c r="B1075" s="10"/>
      <c r="C1075" s="104"/>
      <c r="D1075" s="128"/>
      <c r="E1075" s="92"/>
      <c r="F1075" s="90"/>
      <c r="G1075" s="92"/>
      <c r="H1075" s="11" t="s">
        <v>762</v>
      </c>
      <c r="I1075" s="1">
        <v>0</v>
      </c>
      <c r="J1075" s="1">
        <v>0</v>
      </c>
      <c r="K1075" s="1">
        <v>0</v>
      </c>
    </row>
    <row r="1076" spans="1:11" s="12" customFormat="1" ht="22.5" customHeight="1">
      <c r="A1076" s="10"/>
      <c r="B1076" s="10"/>
      <c r="C1076" s="105"/>
      <c r="D1076" s="128"/>
      <c r="E1076" s="92"/>
      <c r="F1076" s="91"/>
      <c r="G1076" s="92"/>
      <c r="H1076" s="11" t="s">
        <v>632</v>
      </c>
      <c r="I1076" s="1">
        <v>0</v>
      </c>
      <c r="J1076" s="1">
        <v>0</v>
      </c>
      <c r="K1076" s="1">
        <v>0</v>
      </c>
    </row>
    <row r="1077" spans="1:11" s="12" customFormat="1" ht="16.5" customHeight="1">
      <c r="A1077" s="10"/>
      <c r="B1077" s="10"/>
      <c r="C1077" s="129" t="s">
        <v>661</v>
      </c>
      <c r="D1077" s="128" t="s">
        <v>673</v>
      </c>
      <c r="E1077" s="92" t="s">
        <v>629</v>
      </c>
      <c r="F1077" s="92">
        <v>2019</v>
      </c>
      <c r="G1077" s="92">
        <v>2021</v>
      </c>
      <c r="H1077" s="11" t="s">
        <v>759</v>
      </c>
      <c r="I1077" s="1">
        <f>I1078</f>
        <v>200</v>
      </c>
      <c r="J1077" s="1">
        <f>J1078</f>
        <v>200</v>
      </c>
      <c r="K1077" s="1">
        <f>K1078</f>
        <v>200</v>
      </c>
    </row>
    <row r="1078" spans="1:11" s="12" customFormat="1" ht="15">
      <c r="A1078" s="10"/>
      <c r="B1078" s="10"/>
      <c r="C1078" s="129"/>
      <c r="D1078" s="128"/>
      <c r="E1078" s="92"/>
      <c r="F1078" s="92"/>
      <c r="G1078" s="92"/>
      <c r="H1078" s="11" t="s">
        <v>760</v>
      </c>
      <c r="I1078" s="1">
        <f>I1083</f>
        <v>200</v>
      </c>
      <c r="J1078" s="1">
        <f>J1083</f>
        <v>200</v>
      </c>
      <c r="K1078" s="1">
        <f>K1083</f>
        <v>200</v>
      </c>
    </row>
    <row r="1079" spans="1:11" s="12" customFormat="1" ht="20.25" customHeight="1">
      <c r="A1079" s="10"/>
      <c r="B1079" s="10"/>
      <c r="C1079" s="129"/>
      <c r="D1079" s="128"/>
      <c r="E1079" s="92"/>
      <c r="F1079" s="92"/>
      <c r="G1079" s="92"/>
      <c r="H1079" s="11" t="s">
        <v>761</v>
      </c>
      <c r="I1079" s="1">
        <v>0</v>
      </c>
      <c r="J1079" s="1">
        <v>0</v>
      </c>
      <c r="K1079" s="1">
        <v>0</v>
      </c>
    </row>
    <row r="1080" spans="1:11" s="12" customFormat="1" ht="15">
      <c r="A1080" s="10"/>
      <c r="B1080" s="10"/>
      <c r="C1080" s="129"/>
      <c r="D1080" s="128"/>
      <c r="E1080" s="92"/>
      <c r="F1080" s="92"/>
      <c r="G1080" s="92"/>
      <c r="H1080" s="11" t="s">
        <v>762</v>
      </c>
      <c r="I1080" s="1">
        <v>0</v>
      </c>
      <c r="J1080" s="1">
        <v>0</v>
      </c>
      <c r="K1080" s="1">
        <v>0</v>
      </c>
    </row>
    <row r="1081" spans="1:11" s="12" customFormat="1" ht="16.5" customHeight="1">
      <c r="A1081" s="10"/>
      <c r="B1081" s="10"/>
      <c r="C1081" s="129"/>
      <c r="D1081" s="128"/>
      <c r="E1081" s="92"/>
      <c r="F1081" s="92"/>
      <c r="G1081" s="92"/>
      <c r="H1081" s="11" t="s">
        <v>632</v>
      </c>
      <c r="I1081" s="1">
        <v>0</v>
      </c>
      <c r="J1081" s="1">
        <v>0</v>
      </c>
      <c r="K1081" s="1">
        <v>0</v>
      </c>
    </row>
    <row r="1082" spans="1:11" s="12" customFormat="1" ht="22.5" customHeight="1">
      <c r="A1082" s="10"/>
      <c r="B1082" s="10"/>
      <c r="C1082" s="129" t="s">
        <v>662</v>
      </c>
      <c r="D1082" s="128" t="s">
        <v>739</v>
      </c>
      <c r="E1082" s="92" t="s">
        <v>674</v>
      </c>
      <c r="F1082" s="92" t="s">
        <v>9</v>
      </c>
      <c r="G1082" s="92" t="s">
        <v>227</v>
      </c>
      <c r="H1082" s="11" t="s">
        <v>759</v>
      </c>
      <c r="I1082" s="1">
        <f>I1083+I1084+I1085+I1086</f>
        <v>200</v>
      </c>
      <c r="J1082" s="1">
        <f>J1083+J1084+J1085+J1086</f>
        <v>200</v>
      </c>
      <c r="K1082" s="1">
        <f>K1083+K1084+K1085+K1086</f>
        <v>200</v>
      </c>
    </row>
    <row r="1083" spans="1:11" s="12" customFormat="1" ht="22.5" customHeight="1">
      <c r="A1083" s="10"/>
      <c r="B1083" s="10"/>
      <c r="C1083" s="129"/>
      <c r="D1083" s="128"/>
      <c r="E1083" s="92"/>
      <c r="F1083" s="92"/>
      <c r="G1083" s="92"/>
      <c r="H1083" s="11" t="s">
        <v>760</v>
      </c>
      <c r="I1083" s="1">
        <v>200</v>
      </c>
      <c r="J1083" s="1">
        <v>200</v>
      </c>
      <c r="K1083" s="1">
        <v>200</v>
      </c>
    </row>
    <row r="1084" spans="1:11" s="12" customFormat="1" ht="15">
      <c r="A1084" s="10"/>
      <c r="B1084" s="10"/>
      <c r="C1084" s="129"/>
      <c r="D1084" s="128"/>
      <c r="E1084" s="92"/>
      <c r="F1084" s="92"/>
      <c r="G1084" s="92"/>
      <c r="H1084" s="11" t="s">
        <v>761</v>
      </c>
      <c r="I1084" s="1">
        <v>0</v>
      </c>
      <c r="J1084" s="1">
        <v>0</v>
      </c>
      <c r="K1084" s="1">
        <v>0</v>
      </c>
    </row>
    <row r="1085" spans="1:11" s="12" customFormat="1" ht="18" customHeight="1">
      <c r="A1085" s="10"/>
      <c r="B1085" s="10"/>
      <c r="C1085" s="129"/>
      <c r="D1085" s="128"/>
      <c r="E1085" s="92"/>
      <c r="F1085" s="92"/>
      <c r="G1085" s="92"/>
      <c r="H1085" s="11" t="s">
        <v>762</v>
      </c>
      <c r="I1085" s="1">
        <v>0</v>
      </c>
      <c r="J1085" s="1">
        <v>0</v>
      </c>
      <c r="K1085" s="1">
        <v>0</v>
      </c>
    </row>
    <row r="1086" spans="1:11" s="12" customFormat="1" ht="14.25" customHeight="1">
      <c r="A1086" s="10"/>
      <c r="B1086" s="10"/>
      <c r="C1086" s="129"/>
      <c r="D1086" s="128"/>
      <c r="E1086" s="92"/>
      <c r="F1086" s="92"/>
      <c r="G1086" s="92"/>
      <c r="H1086" s="11" t="s">
        <v>632</v>
      </c>
      <c r="I1086" s="1">
        <v>0</v>
      </c>
      <c r="J1086" s="1">
        <v>0</v>
      </c>
      <c r="K1086" s="1">
        <v>0</v>
      </c>
    </row>
    <row r="1087" spans="3:11" s="10" customFormat="1" ht="15">
      <c r="C1087" s="129" t="s">
        <v>663</v>
      </c>
      <c r="D1087" s="128" t="s">
        <v>508</v>
      </c>
      <c r="E1087" s="92" t="s">
        <v>629</v>
      </c>
      <c r="F1087" s="92">
        <v>2019</v>
      </c>
      <c r="G1087" s="92">
        <v>2021</v>
      </c>
      <c r="H1087" s="11" t="s">
        <v>759</v>
      </c>
      <c r="I1087" s="1">
        <f>I1088+I1089+I1090+I1091</f>
        <v>1200</v>
      </c>
      <c r="J1087" s="1">
        <f>J1088+J1089+J1090+J1091</f>
        <v>1200</v>
      </c>
      <c r="K1087" s="1">
        <f>K1088+K1089+K1090+K1091</f>
        <v>1200</v>
      </c>
    </row>
    <row r="1088" spans="3:11" s="10" customFormat="1" ht="17.25" customHeight="1">
      <c r="C1088" s="129"/>
      <c r="D1088" s="128"/>
      <c r="E1088" s="92"/>
      <c r="F1088" s="92"/>
      <c r="G1088" s="92"/>
      <c r="H1088" s="11" t="s">
        <v>760</v>
      </c>
      <c r="I1088" s="1">
        <f>I1093+I1098+I1103+I1108</f>
        <v>1200</v>
      </c>
      <c r="J1088" s="1">
        <f>J1093+J1098+J1103+J1108</f>
        <v>1200</v>
      </c>
      <c r="K1088" s="1">
        <f>K1093+K1098+K1103+K1108</f>
        <v>1200</v>
      </c>
    </row>
    <row r="1089" spans="3:11" s="10" customFormat="1" ht="15">
      <c r="C1089" s="129"/>
      <c r="D1089" s="128"/>
      <c r="E1089" s="92"/>
      <c r="F1089" s="92"/>
      <c r="G1089" s="92"/>
      <c r="H1089" s="11" t="s">
        <v>761</v>
      </c>
      <c r="I1089" s="1">
        <v>0</v>
      </c>
      <c r="J1089" s="1">
        <v>0</v>
      </c>
      <c r="K1089" s="1">
        <v>0</v>
      </c>
    </row>
    <row r="1090" spans="3:11" s="10" customFormat="1" ht="18.75" customHeight="1">
      <c r="C1090" s="129"/>
      <c r="D1090" s="128"/>
      <c r="E1090" s="92"/>
      <c r="F1090" s="92"/>
      <c r="G1090" s="92"/>
      <c r="H1090" s="11" t="s">
        <v>762</v>
      </c>
      <c r="I1090" s="1">
        <v>0</v>
      </c>
      <c r="J1090" s="1">
        <v>0</v>
      </c>
      <c r="K1090" s="1">
        <v>0</v>
      </c>
    </row>
    <row r="1091" spans="3:11" s="10" customFormat="1" ht="21" customHeight="1">
      <c r="C1091" s="129"/>
      <c r="D1091" s="128"/>
      <c r="E1091" s="92"/>
      <c r="F1091" s="92"/>
      <c r="G1091" s="92"/>
      <c r="H1091" s="11" t="s">
        <v>632</v>
      </c>
      <c r="I1091" s="1">
        <v>0</v>
      </c>
      <c r="J1091" s="1">
        <v>0</v>
      </c>
      <c r="K1091" s="1">
        <v>0</v>
      </c>
    </row>
    <row r="1092" spans="3:11" s="10" customFormat="1" ht="19.5" customHeight="1">
      <c r="C1092" s="129" t="s">
        <v>736</v>
      </c>
      <c r="D1092" s="128" t="s">
        <v>69</v>
      </c>
      <c r="E1092" s="92" t="s">
        <v>674</v>
      </c>
      <c r="F1092" s="92" t="s">
        <v>393</v>
      </c>
      <c r="G1092" s="92" t="s">
        <v>394</v>
      </c>
      <c r="H1092" s="11" t="s">
        <v>759</v>
      </c>
      <c r="I1092" s="1">
        <f>I1093+I1094+I1095+I1096</f>
        <v>400</v>
      </c>
      <c r="J1092" s="1">
        <f>J1093+J1094+J1095+J1096</f>
        <v>400</v>
      </c>
      <c r="K1092" s="1">
        <f>K1093+K1094+K1095+K1096</f>
        <v>400</v>
      </c>
    </row>
    <row r="1093" spans="1:11" s="12" customFormat="1" ht="15" customHeight="1">
      <c r="A1093" s="10"/>
      <c r="B1093" s="10"/>
      <c r="C1093" s="129"/>
      <c r="D1093" s="128"/>
      <c r="E1093" s="92"/>
      <c r="F1093" s="92"/>
      <c r="G1093" s="92"/>
      <c r="H1093" s="11" t="s">
        <v>760</v>
      </c>
      <c r="I1093" s="1">
        <v>400</v>
      </c>
      <c r="J1093" s="1">
        <v>400</v>
      </c>
      <c r="K1093" s="1">
        <v>400</v>
      </c>
    </row>
    <row r="1094" spans="1:11" s="12" customFormat="1" ht="17.25" customHeight="1">
      <c r="A1094" s="10"/>
      <c r="B1094" s="10"/>
      <c r="C1094" s="129"/>
      <c r="D1094" s="128"/>
      <c r="E1094" s="92"/>
      <c r="F1094" s="92"/>
      <c r="G1094" s="92"/>
      <c r="H1094" s="11" t="s">
        <v>761</v>
      </c>
      <c r="I1094" s="1">
        <v>0</v>
      </c>
      <c r="J1094" s="1">
        <v>0</v>
      </c>
      <c r="K1094" s="1">
        <v>0</v>
      </c>
    </row>
    <row r="1095" spans="1:11" s="12" customFormat="1" ht="16.5" customHeight="1">
      <c r="A1095" s="10"/>
      <c r="B1095" s="10"/>
      <c r="C1095" s="129"/>
      <c r="D1095" s="128"/>
      <c r="E1095" s="92"/>
      <c r="F1095" s="92"/>
      <c r="G1095" s="92"/>
      <c r="H1095" s="11" t="s">
        <v>762</v>
      </c>
      <c r="I1095" s="1">
        <v>0</v>
      </c>
      <c r="J1095" s="1">
        <v>0</v>
      </c>
      <c r="K1095" s="1">
        <v>0</v>
      </c>
    </row>
    <row r="1096" spans="1:11" s="12" customFormat="1" ht="17.25" customHeight="1">
      <c r="A1096" s="10"/>
      <c r="B1096" s="10"/>
      <c r="C1096" s="129"/>
      <c r="D1096" s="128"/>
      <c r="E1096" s="92"/>
      <c r="F1096" s="92"/>
      <c r="G1096" s="92"/>
      <c r="H1096" s="11" t="s">
        <v>632</v>
      </c>
      <c r="I1096" s="1">
        <v>0</v>
      </c>
      <c r="J1096" s="1">
        <v>0</v>
      </c>
      <c r="K1096" s="1">
        <v>0</v>
      </c>
    </row>
    <row r="1097" spans="1:11" s="12" customFormat="1" ht="16.5" customHeight="1">
      <c r="A1097" s="10"/>
      <c r="B1097" s="10"/>
      <c r="C1097" s="129" t="s">
        <v>664</v>
      </c>
      <c r="D1097" s="128" t="s">
        <v>70</v>
      </c>
      <c r="E1097" s="92" t="s">
        <v>674</v>
      </c>
      <c r="F1097" s="92" t="s">
        <v>395</v>
      </c>
      <c r="G1097" s="92" t="s">
        <v>396</v>
      </c>
      <c r="H1097" s="11" t="s">
        <v>759</v>
      </c>
      <c r="I1097" s="1">
        <f>I1098+I1099+I1100+I1101</f>
        <v>100</v>
      </c>
      <c r="J1097" s="1">
        <f>J1098+J1099+J1100+J1101</f>
        <v>100</v>
      </c>
      <c r="K1097" s="1">
        <f>K1098+K1099+K1100+K1101</f>
        <v>100</v>
      </c>
    </row>
    <row r="1098" spans="1:11" s="12" customFormat="1" ht="18" customHeight="1">
      <c r="A1098" s="10"/>
      <c r="B1098" s="10"/>
      <c r="C1098" s="129"/>
      <c r="D1098" s="128"/>
      <c r="E1098" s="92"/>
      <c r="F1098" s="92"/>
      <c r="G1098" s="92"/>
      <c r="H1098" s="11" t="s">
        <v>760</v>
      </c>
      <c r="I1098" s="1">
        <v>100</v>
      </c>
      <c r="J1098" s="1">
        <v>100</v>
      </c>
      <c r="K1098" s="1">
        <v>100</v>
      </c>
    </row>
    <row r="1099" spans="1:11" s="12" customFormat="1" ht="16.5" customHeight="1">
      <c r="A1099" s="10"/>
      <c r="B1099" s="10"/>
      <c r="C1099" s="129"/>
      <c r="D1099" s="128"/>
      <c r="E1099" s="92"/>
      <c r="F1099" s="92"/>
      <c r="G1099" s="92"/>
      <c r="H1099" s="11" t="s">
        <v>761</v>
      </c>
      <c r="I1099" s="1">
        <v>0</v>
      </c>
      <c r="J1099" s="1">
        <v>0</v>
      </c>
      <c r="K1099" s="1">
        <v>0</v>
      </c>
    </row>
    <row r="1100" spans="1:11" s="12" customFormat="1" ht="16.5" customHeight="1">
      <c r="A1100" s="10"/>
      <c r="B1100" s="10"/>
      <c r="C1100" s="129"/>
      <c r="D1100" s="128"/>
      <c r="E1100" s="92"/>
      <c r="F1100" s="92"/>
      <c r="G1100" s="92"/>
      <c r="H1100" s="11" t="s">
        <v>762</v>
      </c>
      <c r="I1100" s="1">
        <v>0</v>
      </c>
      <c r="J1100" s="1">
        <v>0</v>
      </c>
      <c r="K1100" s="1">
        <v>0</v>
      </c>
    </row>
    <row r="1101" spans="1:11" s="12" customFormat="1" ht="17.25" customHeight="1">
      <c r="A1101" s="10"/>
      <c r="B1101" s="10"/>
      <c r="C1101" s="129"/>
      <c r="D1101" s="128"/>
      <c r="E1101" s="92"/>
      <c r="F1101" s="92"/>
      <c r="G1101" s="92"/>
      <c r="H1101" s="11" t="s">
        <v>632</v>
      </c>
      <c r="I1101" s="1">
        <v>0</v>
      </c>
      <c r="J1101" s="1">
        <v>0</v>
      </c>
      <c r="K1101" s="1">
        <v>0</v>
      </c>
    </row>
    <row r="1102" spans="1:11" s="12" customFormat="1" ht="18" customHeight="1">
      <c r="A1102" s="10"/>
      <c r="B1102" s="10"/>
      <c r="C1102" s="129" t="s">
        <v>665</v>
      </c>
      <c r="D1102" s="128" t="s">
        <v>509</v>
      </c>
      <c r="E1102" s="92" t="s">
        <v>674</v>
      </c>
      <c r="F1102" s="87" t="s">
        <v>397</v>
      </c>
      <c r="G1102" s="87" t="s">
        <v>398</v>
      </c>
      <c r="H1102" s="11" t="s">
        <v>759</v>
      </c>
      <c r="I1102" s="1">
        <f>I1103+I1104+I1105+I1106</f>
        <v>100</v>
      </c>
      <c r="J1102" s="1">
        <f>J1103+J1104+J1105+J1106</f>
        <v>100</v>
      </c>
      <c r="K1102" s="1">
        <f>K1103+K1104+K1105+K1106</f>
        <v>100</v>
      </c>
    </row>
    <row r="1103" spans="1:11" s="12" customFormat="1" ht="16.5" customHeight="1">
      <c r="A1103" s="10"/>
      <c r="B1103" s="10"/>
      <c r="C1103" s="129"/>
      <c r="D1103" s="128"/>
      <c r="E1103" s="92"/>
      <c r="F1103" s="90"/>
      <c r="G1103" s="90"/>
      <c r="H1103" s="11" t="s">
        <v>760</v>
      </c>
      <c r="I1103" s="1">
        <v>100</v>
      </c>
      <c r="J1103" s="1">
        <v>100</v>
      </c>
      <c r="K1103" s="1">
        <v>100</v>
      </c>
    </row>
    <row r="1104" spans="1:11" s="12" customFormat="1" ht="17.25" customHeight="1">
      <c r="A1104" s="10"/>
      <c r="B1104" s="10"/>
      <c r="C1104" s="129"/>
      <c r="D1104" s="128"/>
      <c r="E1104" s="92"/>
      <c r="F1104" s="90"/>
      <c r="G1104" s="90"/>
      <c r="H1104" s="11" t="s">
        <v>761</v>
      </c>
      <c r="I1104" s="1">
        <v>0</v>
      </c>
      <c r="J1104" s="1">
        <v>0</v>
      </c>
      <c r="K1104" s="1">
        <v>0</v>
      </c>
    </row>
    <row r="1105" spans="1:11" s="12" customFormat="1" ht="17.25" customHeight="1">
      <c r="A1105" s="10"/>
      <c r="B1105" s="10"/>
      <c r="C1105" s="129"/>
      <c r="D1105" s="128"/>
      <c r="E1105" s="92"/>
      <c r="F1105" s="90"/>
      <c r="G1105" s="90"/>
      <c r="H1105" s="11" t="s">
        <v>762</v>
      </c>
      <c r="I1105" s="1">
        <v>0</v>
      </c>
      <c r="J1105" s="1">
        <v>0</v>
      </c>
      <c r="K1105" s="1">
        <v>0</v>
      </c>
    </row>
    <row r="1106" spans="1:11" s="12" customFormat="1" ht="17.25" customHeight="1">
      <c r="A1106" s="10"/>
      <c r="B1106" s="10"/>
      <c r="C1106" s="129"/>
      <c r="D1106" s="128"/>
      <c r="E1106" s="92"/>
      <c r="F1106" s="91"/>
      <c r="G1106" s="91"/>
      <c r="H1106" s="11" t="s">
        <v>632</v>
      </c>
      <c r="I1106" s="1">
        <v>0</v>
      </c>
      <c r="J1106" s="1">
        <v>0</v>
      </c>
      <c r="K1106" s="1">
        <v>0</v>
      </c>
    </row>
    <row r="1107" spans="1:11" s="12" customFormat="1" ht="15.75" customHeight="1">
      <c r="A1107" s="10"/>
      <c r="B1107" s="10"/>
      <c r="C1107" s="129" t="s">
        <v>399</v>
      </c>
      <c r="D1107" s="128" t="s">
        <v>400</v>
      </c>
      <c r="E1107" s="87" t="s">
        <v>431</v>
      </c>
      <c r="F1107" s="92">
        <v>2019</v>
      </c>
      <c r="G1107" s="92">
        <v>2021</v>
      </c>
      <c r="H1107" s="11" t="s">
        <v>759</v>
      </c>
      <c r="I1107" s="1">
        <f>I1108+I1109+I1110+I1111</f>
        <v>600</v>
      </c>
      <c r="J1107" s="1">
        <f>J1108+J1109+J1110+J1111</f>
        <v>600</v>
      </c>
      <c r="K1107" s="1">
        <f>K1108+K1109+K1110+K1111</f>
        <v>600</v>
      </c>
    </row>
    <row r="1108" spans="1:11" s="12" customFormat="1" ht="15" customHeight="1">
      <c r="A1108" s="10"/>
      <c r="B1108" s="10"/>
      <c r="C1108" s="129"/>
      <c r="D1108" s="128"/>
      <c r="E1108" s="90"/>
      <c r="F1108" s="92"/>
      <c r="G1108" s="92"/>
      <c r="H1108" s="11" t="s">
        <v>760</v>
      </c>
      <c r="I1108" s="1">
        <v>600</v>
      </c>
      <c r="J1108" s="1">
        <v>600</v>
      </c>
      <c r="K1108" s="1">
        <v>600</v>
      </c>
    </row>
    <row r="1109" spans="1:11" s="12" customFormat="1" ht="15">
      <c r="A1109" s="10"/>
      <c r="B1109" s="10"/>
      <c r="C1109" s="129"/>
      <c r="D1109" s="128"/>
      <c r="E1109" s="90"/>
      <c r="F1109" s="92"/>
      <c r="G1109" s="92"/>
      <c r="H1109" s="11" t="s">
        <v>761</v>
      </c>
      <c r="I1109" s="1">
        <v>0</v>
      </c>
      <c r="J1109" s="1">
        <v>0</v>
      </c>
      <c r="K1109" s="1">
        <v>0</v>
      </c>
    </row>
    <row r="1110" spans="1:11" s="12" customFormat="1" ht="15">
      <c r="A1110" s="10"/>
      <c r="B1110" s="10"/>
      <c r="C1110" s="129"/>
      <c r="D1110" s="128"/>
      <c r="E1110" s="90"/>
      <c r="F1110" s="92"/>
      <c r="G1110" s="92"/>
      <c r="H1110" s="11" t="s">
        <v>762</v>
      </c>
      <c r="I1110" s="1">
        <v>0</v>
      </c>
      <c r="J1110" s="1">
        <v>0</v>
      </c>
      <c r="K1110" s="1">
        <v>0</v>
      </c>
    </row>
    <row r="1111" spans="1:11" s="12" customFormat="1" ht="12.75" customHeight="1">
      <c r="A1111" s="10"/>
      <c r="B1111" s="10"/>
      <c r="C1111" s="129"/>
      <c r="D1111" s="128"/>
      <c r="E1111" s="91"/>
      <c r="F1111" s="92"/>
      <c r="G1111" s="92"/>
      <c r="H1111" s="11" t="s">
        <v>632</v>
      </c>
      <c r="I1111" s="1">
        <v>0</v>
      </c>
      <c r="J1111" s="1">
        <v>0</v>
      </c>
      <c r="K1111" s="1">
        <v>0</v>
      </c>
    </row>
    <row r="1112" spans="1:11" s="12" customFormat="1" ht="18.75" customHeight="1">
      <c r="A1112" s="10"/>
      <c r="B1112" s="10"/>
      <c r="C1112" s="129" t="s">
        <v>666</v>
      </c>
      <c r="D1112" s="128" t="s">
        <v>675</v>
      </c>
      <c r="E1112" s="92" t="s">
        <v>629</v>
      </c>
      <c r="F1112" s="92">
        <v>2019</v>
      </c>
      <c r="G1112" s="92">
        <v>2021</v>
      </c>
      <c r="H1112" s="11" t="s">
        <v>759</v>
      </c>
      <c r="I1112" s="1">
        <f aca="true" t="shared" si="24" ref="I1112:K1115">I1117+I1122+I1127+I1132+I1137+I1142</f>
        <v>1200</v>
      </c>
      <c r="J1112" s="1">
        <f t="shared" si="24"/>
        <v>1200</v>
      </c>
      <c r="K1112" s="1">
        <f t="shared" si="24"/>
        <v>1200</v>
      </c>
    </row>
    <row r="1113" spans="1:11" s="12" customFormat="1" ht="15.75" customHeight="1">
      <c r="A1113" s="10"/>
      <c r="B1113" s="10"/>
      <c r="C1113" s="129"/>
      <c r="D1113" s="128"/>
      <c r="E1113" s="92"/>
      <c r="F1113" s="92"/>
      <c r="G1113" s="92"/>
      <c r="H1113" s="11" t="s">
        <v>760</v>
      </c>
      <c r="I1113" s="1">
        <f t="shared" si="24"/>
        <v>1200</v>
      </c>
      <c r="J1113" s="1">
        <f t="shared" si="24"/>
        <v>1200</v>
      </c>
      <c r="K1113" s="1">
        <f t="shared" si="24"/>
        <v>1200</v>
      </c>
    </row>
    <row r="1114" spans="1:11" s="12" customFormat="1" ht="15">
      <c r="A1114" s="10"/>
      <c r="B1114" s="10"/>
      <c r="C1114" s="129"/>
      <c r="D1114" s="128"/>
      <c r="E1114" s="92"/>
      <c r="F1114" s="92"/>
      <c r="G1114" s="92"/>
      <c r="H1114" s="11" t="s">
        <v>761</v>
      </c>
      <c r="I1114" s="1">
        <f t="shared" si="24"/>
        <v>0</v>
      </c>
      <c r="J1114" s="1">
        <f t="shared" si="24"/>
        <v>0</v>
      </c>
      <c r="K1114" s="1">
        <f t="shared" si="24"/>
        <v>0</v>
      </c>
    </row>
    <row r="1115" spans="1:11" s="12" customFormat="1" ht="17.25" customHeight="1">
      <c r="A1115" s="10"/>
      <c r="B1115" s="10"/>
      <c r="C1115" s="129"/>
      <c r="D1115" s="128"/>
      <c r="E1115" s="92"/>
      <c r="F1115" s="92"/>
      <c r="G1115" s="92"/>
      <c r="H1115" s="11" t="s">
        <v>762</v>
      </c>
      <c r="I1115" s="1">
        <f t="shared" si="24"/>
        <v>0</v>
      </c>
      <c r="J1115" s="1">
        <f t="shared" si="24"/>
        <v>0</v>
      </c>
      <c r="K1115" s="1">
        <f t="shared" si="24"/>
        <v>0</v>
      </c>
    </row>
    <row r="1116" spans="1:11" s="12" customFormat="1" ht="16.5" customHeight="1">
      <c r="A1116" s="10"/>
      <c r="B1116" s="10"/>
      <c r="C1116" s="129"/>
      <c r="D1116" s="128"/>
      <c r="E1116" s="92"/>
      <c r="F1116" s="92"/>
      <c r="G1116" s="92"/>
      <c r="H1116" s="11" t="s">
        <v>632</v>
      </c>
      <c r="I1116" s="1">
        <f>I1121+I1146</f>
        <v>0</v>
      </c>
      <c r="J1116" s="1">
        <f>J1121+J1146</f>
        <v>0</v>
      </c>
      <c r="K1116" s="1">
        <f>K1121+K1146</f>
        <v>0</v>
      </c>
    </row>
    <row r="1117" spans="1:11" s="12" customFormat="1" ht="16.5" customHeight="1">
      <c r="A1117" s="10"/>
      <c r="B1117" s="10"/>
      <c r="C1117" s="129" t="s">
        <v>667</v>
      </c>
      <c r="D1117" s="84" t="s">
        <v>510</v>
      </c>
      <c r="E1117" s="92" t="s">
        <v>779</v>
      </c>
      <c r="F1117" s="87" t="s">
        <v>787</v>
      </c>
      <c r="G1117" s="92" t="s">
        <v>10</v>
      </c>
      <c r="H1117" s="11" t="s">
        <v>759</v>
      </c>
      <c r="I1117" s="1">
        <f>I1118+I1119+I1120+I1121</f>
        <v>800</v>
      </c>
      <c r="J1117" s="1">
        <f>J1118+J1119+J1120+J1121</f>
        <v>800</v>
      </c>
      <c r="K1117" s="1">
        <f>K1118+K1119+K1120+K1121</f>
        <v>800</v>
      </c>
    </row>
    <row r="1118" spans="1:11" s="12" customFormat="1" ht="16.5" customHeight="1">
      <c r="A1118" s="10"/>
      <c r="B1118" s="10"/>
      <c r="C1118" s="129"/>
      <c r="D1118" s="85"/>
      <c r="E1118" s="92"/>
      <c r="F1118" s="90"/>
      <c r="G1118" s="92"/>
      <c r="H1118" s="11" t="s">
        <v>760</v>
      </c>
      <c r="I1118" s="1">
        <v>800</v>
      </c>
      <c r="J1118" s="1">
        <v>800</v>
      </c>
      <c r="K1118" s="1">
        <v>800</v>
      </c>
    </row>
    <row r="1119" spans="1:11" s="12" customFormat="1" ht="20.25" customHeight="1">
      <c r="A1119" s="10"/>
      <c r="B1119" s="10"/>
      <c r="C1119" s="129"/>
      <c r="D1119" s="85"/>
      <c r="E1119" s="92"/>
      <c r="F1119" s="90"/>
      <c r="G1119" s="92"/>
      <c r="H1119" s="11" t="s">
        <v>761</v>
      </c>
      <c r="I1119" s="1">
        <v>0</v>
      </c>
      <c r="J1119" s="1">
        <v>0</v>
      </c>
      <c r="K1119" s="1">
        <v>0</v>
      </c>
    </row>
    <row r="1120" spans="1:11" s="12" customFormat="1" ht="17.25" customHeight="1">
      <c r="A1120" s="10"/>
      <c r="B1120" s="10"/>
      <c r="C1120" s="129"/>
      <c r="D1120" s="85"/>
      <c r="E1120" s="92"/>
      <c r="F1120" s="90"/>
      <c r="G1120" s="92"/>
      <c r="H1120" s="11" t="s">
        <v>762</v>
      </c>
      <c r="I1120" s="1">
        <v>0</v>
      </c>
      <c r="J1120" s="1">
        <v>0</v>
      </c>
      <c r="K1120" s="1">
        <v>0</v>
      </c>
    </row>
    <row r="1121" spans="1:11" s="12" customFormat="1" ht="16.5" customHeight="1">
      <c r="A1121" s="10"/>
      <c r="B1121" s="10"/>
      <c r="C1121" s="129"/>
      <c r="D1121" s="86"/>
      <c r="E1121" s="92"/>
      <c r="F1121" s="91"/>
      <c r="G1121" s="92"/>
      <c r="H1121" s="11" t="s">
        <v>632</v>
      </c>
      <c r="I1121" s="1">
        <v>0</v>
      </c>
      <c r="J1121" s="1">
        <v>0</v>
      </c>
      <c r="K1121" s="1">
        <v>0</v>
      </c>
    </row>
    <row r="1122" spans="1:11" s="15" customFormat="1" ht="15.75" customHeight="1">
      <c r="A1122" s="14"/>
      <c r="B1122" s="14"/>
      <c r="C1122" s="81" t="s">
        <v>71</v>
      </c>
      <c r="D1122" s="84" t="s">
        <v>96</v>
      </c>
      <c r="E1122" s="87" t="s">
        <v>679</v>
      </c>
      <c r="F1122" s="155">
        <v>2019</v>
      </c>
      <c r="G1122" s="155">
        <v>2021</v>
      </c>
      <c r="H1122" s="11" t="s">
        <v>759</v>
      </c>
      <c r="I1122" s="1">
        <v>113.2</v>
      </c>
      <c r="J1122" s="1">
        <v>113.2</v>
      </c>
      <c r="K1122" s="1">
        <v>113.2</v>
      </c>
    </row>
    <row r="1123" spans="1:11" s="15" customFormat="1" ht="17.25" customHeight="1">
      <c r="A1123" s="14"/>
      <c r="B1123" s="14"/>
      <c r="C1123" s="82"/>
      <c r="D1123" s="85"/>
      <c r="E1123" s="90"/>
      <c r="F1123" s="88"/>
      <c r="G1123" s="88"/>
      <c r="H1123" s="11" t="s">
        <v>760</v>
      </c>
      <c r="I1123" s="1">
        <v>113.2</v>
      </c>
      <c r="J1123" s="1">
        <v>113.2</v>
      </c>
      <c r="K1123" s="1">
        <v>113.2</v>
      </c>
    </row>
    <row r="1124" spans="1:11" s="15" customFormat="1" ht="15">
      <c r="A1124" s="14"/>
      <c r="B1124" s="14"/>
      <c r="C1124" s="82"/>
      <c r="D1124" s="85"/>
      <c r="E1124" s="90"/>
      <c r="F1124" s="88"/>
      <c r="G1124" s="88"/>
      <c r="H1124" s="11" t="s">
        <v>761</v>
      </c>
      <c r="I1124" s="1">
        <v>0</v>
      </c>
      <c r="J1124" s="1">
        <v>0</v>
      </c>
      <c r="K1124" s="1">
        <v>0</v>
      </c>
    </row>
    <row r="1125" spans="1:11" s="15" customFormat="1" ht="18.75" customHeight="1">
      <c r="A1125" s="14"/>
      <c r="B1125" s="14"/>
      <c r="C1125" s="82"/>
      <c r="D1125" s="85"/>
      <c r="E1125" s="90"/>
      <c r="F1125" s="88"/>
      <c r="G1125" s="88"/>
      <c r="H1125" s="11" t="s">
        <v>762</v>
      </c>
      <c r="I1125" s="1">
        <v>0</v>
      </c>
      <c r="J1125" s="1">
        <v>0</v>
      </c>
      <c r="K1125" s="1">
        <v>0</v>
      </c>
    </row>
    <row r="1126" spans="1:11" s="15" customFormat="1" ht="16.5" customHeight="1">
      <c r="A1126" s="14"/>
      <c r="B1126" s="14"/>
      <c r="C1126" s="83"/>
      <c r="D1126" s="86"/>
      <c r="E1126" s="91"/>
      <c r="F1126" s="89"/>
      <c r="G1126" s="89"/>
      <c r="H1126" s="11" t="s">
        <v>632</v>
      </c>
      <c r="I1126" s="1">
        <v>0</v>
      </c>
      <c r="J1126" s="1">
        <v>0</v>
      </c>
      <c r="K1126" s="1">
        <v>0</v>
      </c>
    </row>
    <row r="1127" spans="1:11" s="15" customFormat="1" ht="15" customHeight="1">
      <c r="A1127" s="14"/>
      <c r="B1127" s="14"/>
      <c r="C1127" s="81" t="s">
        <v>72</v>
      </c>
      <c r="D1127" s="84" t="s">
        <v>73</v>
      </c>
      <c r="E1127" s="92" t="s">
        <v>679</v>
      </c>
      <c r="F1127" s="155">
        <v>2019</v>
      </c>
      <c r="G1127" s="155">
        <v>2021</v>
      </c>
      <c r="H1127" s="11" t="s">
        <v>759</v>
      </c>
      <c r="I1127" s="1">
        <v>70</v>
      </c>
      <c r="J1127" s="1">
        <f>J1128+J1129+J1130+J1131</f>
        <v>70</v>
      </c>
      <c r="K1127" s="1">
        <f>K1128+K1129+K1130+K1131</f>
        <v>70</v>
      </c>
    </row>
    <row r="1128" spans="1:11" s="15" customFormat="1" ht="15">
      <c r="A1128" s="14"/>
      <c r="B1128" s="14"/>
      <c r="C1128" s="82"/>
      <c r="D1128" s="85"/>
      <c r="E1128" s="92"/>
      <c r="F1128" s="88"/>
      <c r="G1128" s="88"/>
      <c r="H1128" s="11" t="s">
        <v>760</v>
      </c>
      <c r="I1128" s="1">
        <v>70</v>
      </c>
      <c r="J1128" s="1">
        <v>70</v>
      </c>
      <c r="K1128" s="1">
        <v>70</v>
      </c>
    </row>
    <row r="1129" spans="1:11" s="15" customFormat="1" ht="15">
      <c r="A1129" s="14"/>
      <c r="B1129" s="14"/>
      <c r="C1129" s="82"/>
      <c r="D1129" s="85"/>
      <c r="E1129" s="92"/>
      <c r="F1129" s="88"/>
      <c r="G1129" s="88"/>
      <c r="H1129" s="11" t="s">
        <v>761</v>
      </c>
      <c r="I1129" s="1">
        <v>0</v>
      </c>
      <c r="J1129" s="1">
        <v>0</v>
      </c>
      <c r="K1129" s="1">
        <v>0</v>
      </c>
    </row>
    <row r="1130" spans="1:11" s="15" customFormat="1" ht="17.25" customHeight="1">
      <c r="A1130" s="14"/>
      <c r="B1130" s="14"/>
      <c r="C1130" s="82"/>
      <c r="D1130" s="85"/>
      <c r="E1130" s="92"/>
      <c r="F1130" s="88"/>
      <c r="G1130" s="88"/>
      <c r="H1130" s="11" t="s">
        <v>762</v>
      </c>
      <c r="I1130" s="1">
        <v>0</v>
      </c>
      <c r="J1130" s="1">
        <v>0</v>
      </c>
      <c r="K1130" s="1">
        <v>0</v>
      </c>
    </row>
    <row r="1131" spans="1:11" s="15" customFormat="1" ht="18" customHeight="1">
      <c r="A1131" s="14"/>
      <c r="B1131" s="14"/>
      <c r="C1131" s="83"/>
      <c r="D1131" s="86"/>
      <c r="E1131" s="92"/>
      <c r="F1131" s="89"/>
      <c r="G1131" s="89"/>
      <c r="H1131" s="11" t="s">
        <v>632</v>
      </c>
      <c r="I1131" s="1">
        <v>0</v>
      </c>
      <c r="J1131" s="1">
        <v>0</v>
      </c>
      <c r="K1131" s="1">
        <v>0</v>
      </c>
    </row>
    <row r="1132" spans="1:11" s="15" customFormat="1" ht="18" customHeight="1">
      <c r="A1132" s="14"/>
      <c r="B1132" s="14"/>
      <c r="C1132" s="103" t="s">
        <v>74</v>
      </c>
      <c r="D1132" s="84" t="s">
        <v>75</v>
      </c>
      <c r="E1132" s="92" t="s">
        <v>679</v>
      </c>
      <c r="F1132" s="155">
        <v>2019</v>
      </c>
      <c r="G1132" s="155">
        <v>2021</v>
      </c>
      <c r="H1132" s="11" t="s">
        <v>759</v>
      </c>
      <c r="I1132" s="1">
        <f>I1133+I1134+I1135+I1136</f>
        <v>67.3</v>
      </c>
      <c r="J1132" s="1">
        <f>J1133+J1134+J1135+J1136</f>
        <v>67.3</v>
      </c>
      <c r="K1132" s="1">
        <f>K1133+K1134+K1135+K1136</f>
        <v>67.3</v>
      </c>
    </row>
    <row r="1133" spans="1:11" s="15" customFormat="1" ht="15">
      <c r="A1133" s="14"/>
      <c r="B1133" s="14"/>
      <c r="C1133" s="104"/>
      <c r="D1133" s="85"/>
      <c r="E1133" s="92"/>
      <c r="F1133" s="88"/>
      <c r="G1133" s="88"/>
      <c r="H1133" s="11" t="s">
        <v>760</v>
      </c>
      <c r="I1133" s="1">
        <v>67.3</v>
      </c>
      <c r="J1133" s="1">
        <v>67.3</v>
      </c>
      <c r="K1133" s="1">
        <v>67.3</v>
      </c>
    </row>
    <row r="1134" spans="1:11" s="15" customFormat="1" ht="20.25" customHeight="1">
      <c r="A1134" s="14"/>
      <c r="B1134" s="14"/>
      <c r="C1134" s="104"/>
      <c r="D1134" s="85"/>
      <c r="E1134" s="92"/>
      <c r="F1134" s="88"/>
      <c r="G1134" s="88"/>
      <c r="H1134" s="11" t="s">
        <v>761</v>
      </c>
      <c r="I1134" s="1">
        <v>0</v>
      </c>
      <c r="J1134" s="1">
        <v>0</v>
      </c>
      <c r="K1134" s="1">
        <v>0</v>
      </c>
    </row>
    <row r="1135" spans="1:11" s="15" customFormat="1" ht="16.5" customHeight="1">
      <c r="A1135" s="14"/>
      <c r="B1135" s="14"/>
      <c r="C1135" s="104"/>
      <c r="D1135" s="85"/>
      <c r="E1135" s="92"/>
      <c r="F1135" s="88"/>
      <c r="G1135" s="88"/>
      <c r="H1135" s="11" t="s">
        <v>762</v>
      </c>
      <c r="I1135" s="1">
        <v>0</v>
      </c>
      <c r="J1135" s="1">
        <v>0</v>
      </c>
      <c r="K1135" s="1">
        <v>0</v>
      </c>
    </row>
    <row r="1136" spans="1:11" s="15" customFormat="1" ht="15">
      <c r="A1136" s="14"/>
      <c r="B1136" s="14"/>
      <c r="C1136" s="105"/>
      <c r="D1136" s="86"/>
      <c r="E1136" s="92"/>
      <c r="F1136" s="89"/>
      <c r="G1136" s="89"/>
      <c r="H1136" s="11" t="s">
        <v>632</v>
      </c>
      <c r="I1136" s="1">
        <v>0</v>
      </c>
      <c r="J1136" s="1">
        <v>0</v>
      </c>
      <c r="K1136" s="1">
        <v>0</v>
      </c>
    </row>
    <row r="1137" spans="1:11" s="15" customFormat="1" ht="30.75" customHeight="1">
      <c r="A1137" s="14"/>
      <c r="B1137" s="14"/>
      <c r="C1137" s="81" t="s">
        <v>76</v>
      </c>
      <c r="D1137" s="84" t="s">
        <v>200</v>
      </c>
      <c r="E1137" s="92" t="s">
        <v>679</v>
      </c>
      <c r="F1137" s="155">
        <v>2019</v>
      </c>
      <c r="G1137" s="155">
        <v>2021</v>
      </c>
      <c r="H1137" s="11" t="s">
        <v>759</v>
      </c>
      <c r="I1137" s="1">
        <f>I1138+I1139+I1140+I1141</f>
        <v>51</v>
      </c>
      <c r="J1137" s="1">
        <f>J1138+J1139+J1140+J1141</f>
        <v>51</v>
      </c>
      <c r="K1137" s="1">
        <f>K1138+K1139+K1140+K1141</f>
        <v>51</v>
      </c>
    </row>
    <row r="1138" spans="1:11" s="15" customFormat="1" ht="21" customHeight="1">
      <c r="A1138" s="14"/>
      <c r="B1138" s="14"/>
      <c r="C1138" s="82"/>
      <c r="D1138" s="85"/>
      <c r="E1138" s="92"/>
      <c r="F1138" s="88"/>
      <c r="G1138" s="88"/>
      <c r="H1138" s="11" t="s">
        <v>760</v>
      </c>
      <c r="I1138" s="1">
        <v>51</v>
      </c>
      <c r="J1138" s="1">
        <v>51</v>
      </c>
      <c r="K1138" s="1">
        <v>51</v>
      </c>
    </row>
    <row r="1139" spans="1:11" s="15" customFormat="1" ht="17.25" customHeight="1">
      <c r="A1139" s="14"/>
      <c r="B1139" s="14"/>
      <c r="C1139" s="82"/>
      <c r="D1139" s="85"/>
      <c r="E1139" s="92"/>
      <c r="F1139" s="88"/>
      <c r="G1139" s="88"/>
      <c r="H1139" s="11" t="s">
        <v>761</v>
      </c>
      <c r="I1139" s="1">
        <v>0</v>
      </c>
      <c r="J1139" s="1">
        <v>0</v>
      </c>
      <c r="K1139" s="1">
        <v>0</v>
      </c>
    </row>
    <row r="1140" spans="3:11" s="14" customFormat="1" ht="17.25" customHeight="1">
      <c r="C1140" s="82"/>
      <c r="D1140" s="85"/>
      <c r="E1140" s="92"/>
      <c r="F1140" s="88"/>
      <c r="G1140" s="88"/>
      <c r="H1140" s="11" t="s">
        <v>762</v>
      </c>
      <c r="I1140" s="1">
        <v>0</v>
      </c>
      <c r="J1140" s="1">
        <v>0</v>
      </c>
      <c r="K1140" s="1">
        <v>0</v>
      </c>
    </row>
    <row r="1141" spans="3:11" s="14" customFormat="1" ht="17.25" customHeight="1">
      <c r="C1141" s="83"/>
      <c r="D1141" s="86"/>
      <c r="E1141" s="92"/>
      <c r="F1141" s="89"/>
      <c r="G1141" s="89"/>
      <c r="H1141" s="11" t="s">
        <v>632</v>
      </c>
      <c r="I1141" s="1">
        <v>0</v>
      </c>
      <c r="J1141" s="1">
        <v>0</v>
      </c>
      <c r="K1141" s="1">
        <v>0</v>
      </c>
    </row>
    <row r="1142" spans="1:11" s="15" customFormat="1" ht="15" customHeight="1">
      <c r="A1142" s="14"/>
      <c r="B1142" s="14"/>
      <c r="C1142" s="81" t="s">
        <v>77</v>
      </c>
      <c r="D1142" s="84" t="s">
        <v>78</v>
      </c>
      <c r="E1142" s="92" t="s">
        <v>679</v>
      </c>
      <c r="F1142" s="155">
        <v>2019</v>
      </c>
      <c r="G1142" s="155">
        <v>2021</v>
      </c>
      <c r="H1142" s="11" t="s">
        <v>759</v>
      </c>
      <c r="I1142" s="1">
        <f>I1143+I1144+I1145+I1146</f>
        <v>98.5</v>
      </c>
      <c r="J1142" s="1">
        <f>J1143+J1144+J1145+J1146</f>
        <v>98.5</v>
      </c>
      <c r="K1142" s="1">
        <f>K1143+K1144+K1145+K1146</f>
        <v>98.5</v>
      </c>
    </row>
    <row r="1143" spans="1:11" s="15" customFormat="1" ht="15">
      <c r="A1143" s="14"/>
      <c r="B1143" s="14"/>
      <c r="C1143" s="82"/>
      <c r="D1143" s="85"/>
      <c r="E1143" s="92"/>
      <c r="F1143" s="88"/>
      <c r="G1143" s="88"/>
      <c r="H1143" s="11" t="s">
        <v>760</v>
      </c>
      <c r="I1143" s="1">
        <v>98.5</v>
      </c>
      <c r="J1143" s="1">
        <v>98.5</v>
      </c>
      <c r="K1143" s="1">
        <v>98.5</v>
      </c>
    </row>
    <row r="1144" spans="1:11" s="15" customFormat="1" ht="17.25" customHeight="1">
      <c r="A1144" s="14"/>
      <c r="B1144" s="14"/>
      <c r="C1144" s="82"/>
      <c r="D1144" s="85"/>
      <c r="E1144" s="92"/>
      <c r="F1144" s="88"/>
      <c r="G1144" s="88"/>
      <c r="H1144" s="11" t="s">
        <v>761</v>
      </c>
      <c r="I1144" s="1">
        <v>0</v>
      </c>
      <c r="J1144" s="1"/>
      <c r="K1144" s="1"/>
    </row>
    <row r="1145" spans="1:11" s="15" customFormat="1" ht="21.75" customHeight="1">
      <c r="A1145" s="14"/>
      <c r="B1145" s="14"/>
      <c r="C1145" s="82"/>
      <c r="D1145" s="85"/>
      <c r="E1145" s="92"/>
      <c r="F1145" s="88"/>
      <c r="G1145" s="88"/>
      <c r="H1145" s="11" t="s">
        <v>762</v>
      </c>
      <c r="I1145" s="1">
        <v>0</v>
      </c>
      <c r="J1145" s="1">
        <v>0</v>
      </c>
      <c r="K1145" s="1">
        <v>0</v>
      </c>
    </row>
    <row r="1146" spans="1:11" s="15" customFormat="1" ht="17.25" customHeight="1">
      <c r="A1146" s="14"/>
      <c r="B1146" s="14"/>
      <c r="C1146" s="83"/>
      <c r="D1146" s="86"/>
      <c r="E1146" s="92"/>
      <c r="F1146" s="89"/>
      <c r="G1146" s="89"/>
      <c r="H1146" s="11" t="s">
        <v>632</v>
      </c>
      <c r="I1146" s="1">
        <v>0</v>
      </c>
      <c r="J1146" s="1">
        <v>0</v>
      </c>
      <c r="K1146" s="1">
        <v>0</v>
      </c>
    </row>
    <row r="1147" spans="1:11" s="7" customFormat="1" ht="16.5" customHeight="1">
      <c r="A1147" s="8"/>
      <c r="B1147" s="8"/>
      <c r="C1147" s="142" t="s">
        <v>857</v>
      </c>
      <c r="D1147" s="96" t="s">
        <v>858</v>
      </c>
      <c r="E1147" s="100" t="s">
        <v>733</v>
      </c>
      <c r="F1147" s="159">
        <v>2019</v>
      </c>
      <c r="G1147" s="159">
        <v>2021</v>
      </c>
      <c r="H1147" s="11" t="s">
        <v>759</v>
      </c>
      <c r="I1147" s="3">
        <f>I1148+I1149+I1150+I1151</f>
        <v>28667.7</v>
      </c>
      <c r="J1147" s="3">
        <f>J1148+J1149+J1150+J1151</f>
        <v>26414</v>
      </c>
      <c r="K1147" s="3">
        <f>K1148+K1149+K1150+K1151</f>
        <v>27081.2</v>
      </c>
    </row>
    <row r="1148" spans="1:11" s="7" customFormat="1" ht="15" customHeight="1">
      <c r="A1148" s="8"/>
      <c r="B1148" s="8"/>
      <c r="C1148" s="143"/>
      <c r="D1148" s="97"/>
      <c r="E1148" s="101"/>
      <c r="F1148" s="160"/>
      <c r="G1148" s="160"/>
      <c r="H1148" s="11" t="s">
        <v>760</v>
      </c>
      <c r="I1148" s="3">
        <f aca="true" t="shared" si="25" ref="I1148:K1151">I1153+I1158+I1163+I1173+I1178+I1188</f>
        <v>22567.7</v>
      </c>
      <c r="J1148" s="3">
        <f t="shared" si="25"/>
        <v>20314</v>
      </c>
      <c r="K1148" s="3">
        <f t="shared" si="25"/>
        <v>20981.2</v>
      </c>
    </row>
    <row r="1149" spans="1:11" s="7" customFormat="1" ht="17.25" customHeight="1">
      <c r="A1149" s="8"/>
      <c r="B1149" s="8"/>
      <c r="C1149" s="143"/>
      <c r="D1149" s="97"/>
      <c r="E1149" s="101"/>
      <c r="F1149" s="160"/>
      <c r="G1149" s="160"/>
      <c r="H1149" s="11" t="s">
        <v>761</v>
      </c>
      <c r="I1149" s="3">
        <f t="shared" si="25"/>
        <v>0</v>
      </c>
      <c r="J1149" s="3">
        <f t="shared" si="25"/>
        <v>0</v>
      </c>
      <c r="K1149" s="3">
        <f t="shared" si="25"/>
        <v>0</v>
      </c>
    </row>
    <row r="1150" spans="1:11" s="7" customFormat="1" ht="17.25" customHeight="1">
      <c r="A1150" s="8"/>
      <c r="B1150" s="8"/>
      <c r="C1150" s="143"/>
      <c r="D1150" s="97"/>
      <c r="E1150" s="101"/>
      <c r="F1150" s="160"/>
      <c r="G1150" s="160"/>
      <c r="H1150" s="11" t="s">
        <v>762</v>
      </c>
      <c r="I1150" s="3">
        <f t="shared" si="25"/>
        <v>0</v>
      </c>
      <c r="J1150" s="3">
        <f t="shared" si="25"/>
        <v>0</v>
      </c>
      <c r="K1150" s="3">
        <f t="shared" si="25"/>
        <v>0</v>
      </c>
    </row>
    <row r="1151" spans="1:11" s="7" customFormat="1" ht="16.5" customHeight="1">
      <c r="A1151" s="8"/>
      <c r="B1151" s="8"/>
      <c r="C1151" s="143"/>
      <c r="D1151" s="97"/>
      <c r="E1151" s="101"/>
      <c r="F1151" s="160"/>
      <c r="G1151" s="160"/>
      <c r="H1151" s="11" t="s">
        <v>632</v>
      </c>
      <c r="I1151" s="3">
        <f t="shared" si="25"/>
        <v>6100</v>
      </c>
      <c r="J1151" s="3">
        <f t="shared" si="25"/>
        <v>6100</v>
      </c>
      <c r="K1151" s="3">
        <f t="shared" si="25"/>
        <v>6100</v>
      </c>
    </row>
    <row r="1152" spans="1:11" s="12" customFormat="1" ht="24.75" customHeight="1">
      <c r="A1152" s="10"/>
      <c r="B1152" s="10"/>
      <c r="C1152" s="103" t="s">
        <v>859</v>
      </c>
      <c r="D1152" s="106" t="s">
        <v>460</v>
      </c>
      <c r="E1152" s="87" t="s">
        <v>81</v>
      </c>
      <c r="F1152" s="158" t="s">
        <v>231</v>
      </c>
      <c r="G1152" s="158" t="s">
        <v>11</v>
      </c>
      <c r="H1152" s="6" t="s">
        <v>759</v>
      </c>
      <c r="I1152" s="1">
        <f>I1153+I1154+I1155+I1156</f>
        <v>28667.7</v>
      </c>
      <c r="J1152" s="1">
        <f>J1153+J1154+J1155+J1156</f>
        <v>26414</v>
      </c>
      <c r="K1152" s="1">
        <f>K1153+K1154+K1155+K1156</f>
        <v>27081.2</v>
      </c>
    </row>
    <row r="1153" spans="1:11" s="12" customFormat="1" ht="15">
      <c r="A1153" s="10"/>
      <c r="B1153" s="10"/>
      <c r="C1153" s="156"/>
      <c r="D1153" s="107"/>
      <c r="E1153" s="88"/>
      <c r="F1153" s="158"/>
      <c r="G1153" s="158"/>
      <c r="H1153" s="6" t="s">
        <v>760</v>
      </c>
      <c r="I1153" s="1">
        <v>22567.7</v>
      </c>
      <c r="J1153" s="1">
        <v>20314</v>
      </c>
      <c r="K1153" s="1">
        <v>20981.2</v>
      </c>
    </row>
    <row r="1154" spans="1:11" s="12" customFormat="1" ht="18.75" customHeight="1">
      <c r="A1154" s="10"/>
      <c r="B1154" s="10"/>
      <c r="C1154" s="156"/>
      <c r="D1154" s="107"/>
      <c r="E1154" s="88"/>
      <c r="F1154" s="158"/>
      <c r="G1154" s="158"/>
      <c r="H1154" s="6" t="s">
        <v>761</v>
      </c>
      <c r="I1154" s="1">
        <v>0</v>
      </c>
      <c r="J1154" s="1">
        <v>0</v>
      </c>
      <c r="K1154" s="1">
        <v>0</v>
      </c>
    </row>
    <row r="1155" spans="1:11" s="12" customFormat="1" ht="15">
      <c r="A1155" s="10"/>
      <c r="B1155" s="10"/>
      <c r="C1155" s="156"/>
      <c r="D1155" s="107"/>
      <c r="E1155" s="88"/>
      <c r="F1155" s="158"/>
      <c r="G1155" s="158"/>
      <c r="H1155" s="6" t="s">
        <v>762</v>
      </c>
      <c r="I1155" s="1">
        <v>0</v>
      </c>
      <c r="J1155" s="1">
        <v>0</v>
      </c>
      <c r="K1155" s="1">
        <v>0</v>
      </c>
    </row>
    <row r="1156" spans="1:11" s="12" customFormat="1" ht="15">
      <c r="A1156" s="10"/>
      <c r="B1156" s="10"/>
      <c r="C1156" s="157"/>
      <c r="D1156" s="108"/>
      <c r="E1156" s="89"/>
      <c r="F1156" s="158"/>
      <c r="G1156" s="158"/>
      <c r="H1156" s="44" t="s">
        <v>632</v>
      </c>
      <c r="I1156" s="1">
        <v>6100</v>
      </c>
      <c r="J1156" s="1">
        <v>6100</v>
      </c>
      <c r="K1156" s="1">
        <v>6100</v>
      </c>
    </row>
    <row r="1157" spans="1:11" s="12" customFormat="1" ht="20.25" customHeight="1">
      <c r="A1157" s="10"/>
      <c r="B1157" s="10"/>
      <c r="C1157" s="129" t="s">
        <v>860</v>
      </c>
      <c r="D1157" s="128" t="s">
        <v>861</v>
      </c>
      <c r="E1157" s="87" t="s">
        <v>733</v>
      </c>
      <c r="F1157" s="158"/>
      <c r="G1157" s="158"/>
      <c r="H1157" s="11" t="s">
        <v>759</v>
      </c>
      <c r="I1157" s="1">
        <f>I1158+I1159+I1160+I1161</f>
        <v>0</v>
      </c>
      <c r="J1157" s="1">
        <f>J1158+J1159+J1160+J1161</f>
        <v>0</v>
      </c>
      <c r="K1157" s="1">
        <f>K1158+K1159+K1160+K1161</f>
        <v>0</v>
      </c>
    </row>
    <row r="1158" spans="1:11" s="12" customFormat="1" ht="15">
      <c r="A1158" s="10"/>
      <c r="B1158" s="10"/>
      <c r="C1158" s="129"/>
      <c r="D1158" s="128"/>
      <c r="E1158" s="88"/>
      <c r="F1158" s="158"/>
      <c r="G1158" s="158"/>
      <c r="H1158" s="11" t="s">
        <v>760</v>
      </c>
      <c r="I1158" s="1">
        <v>0</v>
      </c>
      <c r="J1158" s="1">
        <v>0</v>
      </c>
      <c r="K1158" s="1">
        <v>0</v>
      </c>
    </row>
    <row r="1159" spans="1:11" s="12" customFormat="1" ht="15">
      <c r="A1159" s="10"/>
      <c r="B1159" s="10"/>
      <c r="C1159" s="129"/>
      <c r="D1159" s="128"/>
      <c r="E1159" s="88"/>
      <c r="F1159" s="158"/>
      <c r="G1159" s="158"/>
      <c r="H1159" s="11" t="s">
        <v>761</v>
      </c>
      <c r="I1159" s="1">
        <v>0</v>
      </c>
      <c r="J1159" s="1">
        <v>0</v>
      </c>
      <c r="K1159" s="1">
        <v>0</v>
      </c>
    </row>
    <row r="1160" spans="1:11" s="12" customFormat="1" ht="15">
      <c r="A1160" s="10"/>
      <c r="B1160" s="10"/>
      <c r="C1160" s="129"/>
      <c r="D1160" s="128"/>
      <c r="E1160" s="88"/>
      <c r="F1160" s="158"/>
      <c r="G1160" s="158"/>
      <c r="H1160" s="11" t="s">
        <v>762</v>
      </c>
      <c r="I1160" s="1">
        <v>0</v>
      </c>
      <c r="J1160" s="1">
        <v>0</v>
      </c>
      <c r="K1160" s="1">
        <v>0</v>
      </c>
    </row>
    <row r="1161" spans="1:11" s="12" customFormat="1" ht="15">
      <c r="A1161" s="10"/>
      <c r="B1161" s="10"/>
      <c r="C1161" s="129"/>
      <c r="D1161" s="128"/>
      <c r="E1161" s="89"/>
      <c r="F1161" s="158"/>
      <c r="G1161" s="158"/>
      <c r="H1161" s="47" t="s">
        <v>632</v>
      </c>
      <c r="I1161" s="1">
        <v>0</v>
      </c>
      <c r="J1161" s="1">
        <v>0</v>
      </c>
      <c r="K1161" s="1">
        <v>0</v>
      </c>
    </row>
    <row r="1162" spans="1:11" s="12" customFormat="1" ht="20.25" customHeight="1">
      <c r="A1162" s="10"/>
      <c r="B1162" s="10"/>
      <c r="C1162" s="129" t="s">
        <v>862</v>
      </c>
      <c r="D1162" s="128" t="s">
        <v>863</v>
      </c>
      <c r="E1162" s="87" t="s">
        <v>733</v>
      </c>
      <c r="F1162" s="158"/>
      <c r="G1162" s="158"/>
      <c r="H1162" s="11" t="s">
        <v>759</v>
      </c>
      <c r="I1162" s="1">
        <f>I1163+I1164+I1165+I1166</f>
        <v>0</v>
      </c>
      <c r="J1162" s="1">
        <f>J1163+J1164+J1165+J1166</f>
        <v>0</v>
      </c>
      <c r="K1162" s="1">
        <f>K1163+K1164+K1165+K1166</f>
        <v>0</v>
      </c>
    </row>
    <row r="1163" spans="1:11" s="12" customFormat="1" ht="15">
      <c r="A1163" s="10"/>
      <c r="B1163" s="10"/>
      <c r="C1163" s="129"/>
      <c r="D1163" s="128"/>
      <c r="E1163" s="88"/>
      <c r="F1163" s="158"/>
      <c r="G1163" s="158"/>
      <c r="H1163" s="11" t="s">
        <v>760</v>
      </c>
      <c r="I1163" s="1">
        <f>I1168</f>
        <v>0</v>
      </c>
      <c r="J1163" s="1">
        <f>J1168</f>
        <v>0</v>
      </c>
      <c r="K1163" s="1">
        <f>K1168</f>
        <v>0</v>
      </c>
    </row>
    <row r="1164" spans="1:11" s="12" customFormat="1" ht="15">
      <c r="A1164" s="10"/>
      <c r="B1164" s="10"/>
      <c r="C1164" s="129"/>
      <c r="D1164" s="128"/>
      <c r="E1164" s="88"/>
      <c r="F1164" s="158"/>
      <c r="G1164" s="158"/>
      <c r="H1164" s="11" t="s">
        <v>761</v>
      </c>
      <c r="I1164" s="1">
        <v>0</v>
      </c>
      <c r="J1164" s="1">
        <v>0</v>
      </c>
      <c r="K1164" s="1">
        <v>0</v>
      </c>
    </row>
    <row r="1165" spans="1:11" s="12" customFormat="1" ht="15">
      <c r="A1165" s="10"/>
      <c r="B1165" s="10"/>
      <c r="C1165" s="129"/>
      <c r="D1165" s="128"/>
      <c r="E1165" s="88"/>
      <c r="F1165" s="158"/>
      <c r="G1165" s="158"/>
      <c r="H1165" s="11" t="s">
        <v>762</v>
      </c>
      <c r="I1165" s="1">
        <v>0</v>
      </c>
      <c r="J1165" s="1">
        <v>0</v>
      </c>
      <c r="K1165" s="1">
        <v>0</v>
      </c>
    </row>
    <row r="1166" spans="1:11" s="12" customFormat="1" ht="15">
      <c r="A1166" s="10"/>
      <c r="B1166" s="10"/>
      <c r="C1166" s="129"/>
      <c r="D1166" s="128"/>
      <c r="E1166" s="89"/>
      <c r="F1166" s="158"/>
      <c r="G1166" s="158"/>
      <c r="H1166" s="11" t="s">
        <v>632</v>
      </c>
      <c r="I1166" s="1">
        <v>0</v>
      </c>
      <c r="J1166" s="1">
        <v>0</v>
      </c>
      <c r="K1166" s="1">
        <v>0</v>
      </c>
    </row>
    <row r="1167" spans="1:11" s="12" customFormat="1" ht="20.25" customHeight="1" hidden="1">
      <c r="A1167" s="10"/>
      <c r="B1167" s="10"/>
      <c r="C1167" s="129" t="s">
        <v>866</v>
      </c>
      <c r="D1167" s="128" t="s">
        <v>720</v>
      </c>
      <c r="E1167" s="87" t="s">
        <v>733</v>
      </c>
      <c r="F1167" s="158"/>
      <c r="G1167" s="158"/>
      <c r="H1167" s="11" t="s">
        <v>759</v>
      </c>
      <c r="I1167" s="1">
        <f>I1168+I1169+I1171+I1170</f>
        <v>0</v>
      </c>
      <c r="J1167" s="1">
        <f>J1168+J1169+J1171+J1170</f>
        <v>0</v>
      </c>
      <c r="K1167" s="1">
        <f>K1168+K1169+K1171+K1170</f>
        <v>0</v>
      </c>
    </row>
    <row r="1168" spans="1:11" s="12" customFormat="1" ht="15.75" customHeight="1" hidden="1">
      <c r="A1168" s="10"/>
      <c r="B1168" s="10"/>
      <c r="C1168" s="129"/>
      <c r="D1168" s="128"/>
      <c r="E1168" s="88"/>
      <c r="F1168" s="158"/>
      <c r="G1168" s="158"/>
      <c r="H1168" s="11" t="s">
        <v>760</v>
      </c>
      <c r="I1168" s="1">
        <v>0</v>
      </c>
      <c r="J1168" s="1">
        <v>0</v>
      </c>
      <c r="K1168" s="1">
        <v>0</v>
      </c>
    </row>
    <row r="1169" spans="1:11" s="12" customFormat="1" ht="15" customHeight="1" hidden="1">
      <c r="A1169" s="10"/>
      <c r="B1169" s="10"/>
      <c r="C1169" s="129"/>
      <c r="D1169" s="128"/>
      <c r="E1169" s="88"/>
      <c r="F1169" s="158"/>
      <c r="G1169" s="158"/>
      <c r="H1169" s="11" t="s">
        <v>761</v>
      </c>
      <c r="I1169" s="1">
        <v>0</v>
      </c>
      <c r="J1169" s="1">
        <v>0</v>
      </c>
      <c r="K1169" s="1">
        <v>0</v>
      </c>
    </row>
    <row r="1170" spans="1:11" s="12" customFormat="1" ht="15" customHeight="1" hidden="1">
      <c r="A1170" s="10"/>
      <c r="B1170" s="10"/>
      <c r="C1170" s="129"/>
      <c r="D1170" s="128"/>
      <c r="E1170" s="88"/>
      <c r="F1170" s="158"/>
      <c r="G1170" s="158"/>
      <c r="H1170" s="11" t="s">
        <v>762</v>
      </c>
      <c r="I1170" s="1">
        <v>0</v>
      </c>
      <c r="J1170" s="1">
        <v>0</v>
      </c>
      <c r="K1170" s="1">
        <v>0</v>
      </c>
    </row>
    <row r="1171" spans="1:11" s="12" customFormat="1" ht="15" customHeight="1" hidden="1">
      <c r="A1171" s="10"/>
      <c r="B1171" s="10"/>
      <c r="C1171" s="129"/>
      <c r="D1171" s="128"/>
      <c r="E1171" s="89"/>
      <c r="F1171" s="158"/>
      <c r="G1171" s="158"/>
      <c r="H1171" s="11" t="s">
        <v>632</v>
      </c>
      <c r="I1171" s="1">
        <v>0</v>
      </c>
      <c r="J1171" s="1">
        <v>0</v>
      </c>
      <c r="K1171" s="1">
        <v>0</v>
      </c>
    </row>
    <row r="1172" spans="1:11" s="12" customFormat="1" ht="15">
      <c r="A1172" s="10"/>
      <c r="B1172" s="10"/>
      <c r="C1172" s="129" t="s">
        <v>864</v>
      </c>
      <c r="D1172" s="128" t="s">
        <v>865</v>
      </c>
      <c r="E1172" s="87" t="s">
        <v>733</v>
      </c>
      <c r="F1172" s="158"/>
      <c r="G1172" s="158"/>
      <c r="H1172" s="11" t="s">
        <v>759</v>
      </c>
      <c r="I1172" s="1">
        <f>I1173+I1174+I1175+I1176</f>
        <v>0</v>
      </c>
      <c r="J1172" s="1">
        <f>J1173+J1174+J1175+J1176</f>
        <v>0</v>
      </c>
      <c r="K1172" s="1">
        <f>K1173+K1174+K1175+K1176</f>
        <v>0</v>
      </c>
    </row>
    <row r="1173" spans="1:11" s="12" customFormat="1" ht="15.75" customHeight="1">
      <c r="A1173" s="10"/>
      <c r="B1173" s="10"/>
      <c r="C1173" s="129"/>
      <c r="D1173" s="128"/>
      <c r="E1173" s="88"/>
      <c r="F1173" s="158"/>
      <c r="G1173" s="158"/>
      <c r="H1173" s="11" t="s">
        <v>760</v>
      </c>
      <c r="I1173" s="1">
        <v>0</v>
      </c>
      <c r="J1173" s="1">
        <v>0</v>
      </c>
      <c r="K1173" s="1">
        <v>0</v>
      </c>
    </row>
    <row r="1174" spans="1:11" s="12" customFormat="1" ht="15">
      <c r="A1174" s="10"/>
      <c r="B1174" s="10"/>
      <c r="C1174" s="129"/>
      <c r="D1174" s="128"/>
      <c r="E1174" s="88"/>
      <c r="F1174" s="158"/>
      <c r="G1174" s="158"/>
      <c r="H1174" s="11" t="s">
        <v>761</v>
      </c>
      <c r="I1174" s="1">
        <v>0</v>
      </c>
      <c r="J1174" s="1">
        <v>0</v>
      </c>
      <c r="K1174" s="1">
        <v>0</v>
      </c>
    </row>
    <row r="1175" spans="1:11" s="12" customFormat="1" ht="15">
      <c r="A1175" s="10"/>
      <c r="B1175" s="10"/>
      <c r="C1175" s="129"/>
      <c r="D1175" s="128"/>
      <c r="E1175" s="88"/>
      <c r="F1175" s="158"/>
      <c r="G1175" s="158"/>
      <c r="H1175" s="11" t="s">
        <v>762</v>
      </c>
      <c r="I1175" s="1">
        <v>0</v>
      </c>
      <c r="J1175" s="1">
        <v>0</v>
      </c>
      <c r="K1175" s="1">
        <v>0</v>
      </c>
    </row>
    <row r="1176" spans="1:11" s="12" customFormat="1" ht="15">
      <c r="A1176" s="10"/>
      <c r="B1176" s="10"/>
      <c r="C1176" s="129"/>
      <c r="D1176" s="128"/>
      <c r="E1176" s="89"/>
      <c r="F1176" s="158"/>
      <c r="G1176" s="158"/>
      <c r="H1176" s="11" t="s">
        <v>632</v>
      </c>
      <c r="I1176" s="1">
        <v>0</v>
      </c>
      <c r="J1176" s="1">
        <v>0</v>
      </c>
      <c r="K1176" s="1">
        <v>0</v>
      </c>
    </row>
    <row r="1177" spans="1:11" s="12" customFormat="1" ht="15">
      <c r="A1177" s="10"/>
      <c r="B1177" s="10"/>
      <c r="C1177" s="129" t="s">
        <v>867</v>
      </c>
      <c r="D1177" s="128" t="s">
        <v>868</v>
      </c>
      <c r="E1177" s="87" t="s">
        <v>733</v>
      </c>
      <c r="F1177" s="158"/>
      <c r="G1177" s="158"/>
      <c r="H1177" s="11" t="s">
        <v>759</v>
      </c>
      <c r="I1177" s="1">
        <f>I1178+I1179+I1180+I1181</f>
        <v>0</v>
      </c>
      <c r="J1177" s="1">
        <f>J1178+J1179+J1180+J1181</f>
        <v>0</v>
      </c>
      <c r="K1177" s="1">
        <f>K1178+K1179+K1180+K1181</f>
        <v>0</v>
      </c>
    </row>
    <row r="1178" spans="1:11" s="12" customFormat="1" ht="14.25" customHeight="1">
      <c r="A1178" s="10"/>
      <c r="B1178" s="10"/>
      <c r="C1178" s="129"/>
      <c r="D1178" s="128"/>
      <c r="E1178" s="88"/>
      <c r="F1178" s="158"/>
      <c r="G1178" s="158"/>
      <c r="H1178" s="11" t="s">
        <v>760</v>
      </c>
      <c r="I1178" s="1">
        <f aca="true" t="shared" si="26" ref="I1178:K1181">I1183</f>
        <v>0</v>
      </c>
      <c r="J1178" s="1">
        <f t="shared" si="26"/>
        <v>0</v>
      </c>
      <c r="K1178" s="1">
        <f t="shared" si="26"/>
        <v>0</v>
      </c>
    </row>
    <row r="1179" spans="1:11" s="12" customFormat="1" ht="15">
      <c r="A1179" s="10"/>
      <c r="B1179" s="10"/>
      <c r="C1179" s="129"/>
      <c r="D1179" s="128"/>
      <c r="E1179" s="88"/>
      <c r="F1179" s="158"/>
      <c r="G1179" s="158"/>
      <c r="H1179" s="11" t="s">
        <v>761</v>
      </c>
      <c r="I1179" s="1">
        <f t="shared" si="26"/>
        <v>0</v>
      </c>
      <c r="J1179" s="1">
        <f t="shared" si="26"/>
        <v>0</v>
      </c>
      <c r="K1179" s="1">
        <f t="shared" si="26"/>
        <v>0</v>
      </c>
    </row>
    <row r="1180" spans="1:11" s="12" customFormat="1" ht="15">
      <c r="A1180" s="10"/>
      <c r="B1180" s="10"/>
      <c r="C1180" s="129"/>
      <c r="D1180" s="128"/>
      <c r="E1180" s="88"/>
      <c r="F1180" s="158"/>
      <c r="G1180" s="158"/>
      <c r="H1180" s="11" t="s">
        <v>762</v>
      </c>
      <c r="I1180" s="1">
        <f t="shared" si="26"/>
        <v>0</v>
      </c>
      <c r="J1180" s="1">
        <f t="shared" si="26"/>
        <v>0</v>
      </c>
      <c r="K1180" s="1">
        <f t="shared" si="26"/>
        <v>0</v>
      </c>
    </row>
    <row r="1181" spans="1:11" s="12" customFormat="1" ht="15">
      <c r="A1181" s="10"/>
      <c r="B1181" s="10"/>
      <c r="C1181" s="129"/>
      <c r="D1181" s="128"/>
      <c r="E1181" s="89"/>
      <c r="F1181" s="158"/>
      <c r="G1181" s="158"/>
      <c r="H1181" s="11" t="s">
        <v>632</v>
      </c>
      <c r="I1181" s="1">
        <f t="shared" si="26"/>
        <v>0</v>
      </c>
      <c r="J1181" s="1">
        <f t="shared" si="26"/>
        <v>0</v>
      </c>
      <c r="K1181" s="1">
        <f t="shared" si="26"/>
        <v>0</v>
      </c>
    </row>
    <row r="1182" spans="1:11" s="12" customFormat="1" ht="15" customHeight="1" hidden="1">
      <c r="A1182" s="10"/>
      <c r="B1182" s="10"/>
      <c r="C1182" s="129" t="s">
        <v>871</v>
      </c>
      <c r="D1182" s="128" t="s">
        <v>776</v>
      </c>
      <c r="E1182" s="87" t="s">
        <v>733</v>
      </c>
      <c r="F1182" s="158"/>
      <c r="G1182" s="158"/>
      <c r="H1182" s="11" t="s">
        <v>759</v>
      </c>
      <c r="I1182" s="1">
        <f>I1183+I1184+I1185+I1186</f>
        <v>0</v>
      </c>
      <c r="J1182" s="1">
        <f>J1183+J1184+J1185+J1186</f>
        <v>0</v>
      </c>
      <c r="K1182" s="1">
        <f>K1183+K1184+K1185+K1186</f>
        <v>0</v>
      </c>
    </row>
    <row r="1183" spans="1:11" s="12" customFormat="1" ht="15" customHeight="1" hidden="1">
      <c r="A1183" s="10"/>
      <c r="B1183" s="10"/>
      <c r="C1183" s="129"/>
      <c r="D1183" s="128"/>
      <c r="E1183" s="88"/>
      <c r="F1183" s="158"/>
      <c r="G1183" s="158"/>
      <c r="H1183" s="11" t="s">
        <v>760</v>
      </c>
      <c r="I1183" s="1">
        <v>0</v>
      </c>
      <c r="J1183" s="1">
        <v>0</v>
      </c>
      <c r="K1183" s="1">
        <v>0</v>
      </c>
    </row>
    <row r="1184" spans="1:11" s="12" customFormat="1" ht="15" customHeight="1" hidden="1">
      <c r="A1184" s="10"/>
      <c r="B1184" s="10"/>
      <c r="C1184" s="129"/>
      <c r="D1184" s="128"/>
      <c r="E1184" s="88"/>
      <c r="F1184" s="158"/>
      <c r="G1184" s="158"/>
      <c r="H1184" s="11" t="s">
        <v>761</v>
      </c>
      <c r="I1184" s="1">
        <v>0</v>
      </c>
      <c r="J1184" s="1">
        <v>0</v>
      </c>
      <c r="K1184" s="1">
        <v>0</v>
      </c>
    </row>
    <row r="1185" spans="1:11" s="12" customFormat="1" ht="15" customHeight="1" hidden="1">
      <c r="A1185" s="10"/>
      <c r="B1185" s="10"/>
      <c r="C1185" s="129"/>
      <c r="D1185" s="128"/>
      <c r="E1185" s="88"/>
      <c r="F1185" s="158"/>
      <c r="G1185" s="158"/>
      <c r="H1185" s="11" t="s">
        <v>762</v>
      </c>
      <c r="I1185" s="1">
        <v>0</v>
      </c>
      <c r="J1185" s="1">
        <v>0</v>
      </c>
      <c r="K1185" s="1">
        <v>0</v>
      </c>
    </row>
    <row r="1186" spans="1:11" s="12" customFormat="1" ht="15" customHeight="1" hidden="1">
      <c r="A1186" s="10"/>
      <c r="B1186" s="10"/>
      <c r="C1186" s="129"/>
      <c r="D1186" s="128"/>
      <c r="E1186" s="89"/>
      <c r="F1186" s="158"/>
      <c r="G1186" s="158"/>
      <c r="H1186" s="11" t="s">
        <v>632</v>
      </c>
      <c r="I1186" s="1">
        <v>0</v>
      </c>
      <c r="J1186" s="1">
        <v>0</v>
      </c>
      <c r="K1186" s="1">
        <v>0</v>
      </c>
    </row>
    <row r="1187" spans="1:11" s="12" customFormat="1" ht="15" customHeight="1">
      <c r="A1187" s="10"/>
      <c r="B1187" s="10"/>
      <c r="C1187" s="103" t="s">
        <v>869</v>
      </c>
      <c r="D1187" s="84" t="s">
        <v>870</v>
      </c>
      <c r="E1187" s="87" t="s">
        <v>733</v>
      </c>
      <c r="F1187" s="48"/>
      <c r="G1187" s="48"/>
      <c r="H1187" s="11" t="s">
        <v>759</v>
      </c>
      <c r="I1187" s="1">
        <f>I1188+I1189+I1190+I1191</f>
        <v>0</v>
      </c>
      <c r="J1187" s="1">
        <f>J1188+J1189+J1190+J1191</f>
        <v>0</v>
      </c>
      <c r="K1187" s="1">
        <f>K1188+K1189+K1190+K1191</f>
        <v>0</v>
      </c>
    </row>
    <row r="1188" spans="1:11" s="12" customFormat="1" ht="15" customHeight="1">
      <c r="A1188" s="10"/>
      <c r="B1188" s="10"/>
      <c r="C1188" s="104"/>
      <c r="D1188" s="85"/>
      <c r="E1188" s="90"/>
      <c r="F1188" s="49"/>
      <c r="G1188" s="49"/>
      <c r="H1188" s="11" t="s">
        <v>760</v>
      </c>
      <c r="I1188" s="1">
        <f aca="true" t="shared" si="27" ref="I1188:K1191">I1193</f>
        <v>0</v>
      </c>
      <c r="J1188" s="1">
        <f t="shared" si="27"/>
        <v>0</v>
      </c>
      <c r="K1188" s="1">
        <f t="shared" si="27"/>
        <v>0</v>
      </c>
    </row>
    <row r="1189" spans="1:11" s="12" customFormat="1" ht="15">
      <c r="A1189" s="10"/>
      <c r="B1189" s="10"/>
      <c r="C1189" s="104"/>
      <c r="D1189" s="85"/>
      <c r="E1189" s="90"/>
      <c r="F1189" s="49"/>
      <c r="G1189" s="49"/>
      <c r="H1189" s="11" t="s">
        <v>761</v>
      </c>
      <c r="I1189" s="1">
        <f t="shared" si="27"/>
        <v>0</v>
      </c>
      <c r="J1189" s="1">
        <f t="shared" si="27"/>
        <v>0</v>
      </c>
      <c r="K1189" s="1">
        <f t="shared" si="27"/>
        <v>0</v>
      </c>
    </row>
    <row r="1190" spans="1:11" s="12" customFormat="1" ht="15">
      <c r="A1190" s="10"/>
      <c r="B1190" s="10"/>
      <c r="C1190" s="104"/>
      <c r="D1190" s="85"/>
      <c r="E1190" s="90"/>
      <c r="F1190" s="49"/>
      <c r="G1190" s="49"/>
      <c r="H1190" s="11" t="s">
        <v>762</v>
      </c>
      <c r="I1190" s="1">
        <f t="shared" si="27"/>
        <v>0</v>
      </c>
      <c r="J1190" s="1">
        <f t="shared" si="27"/>
        <v>0</v>
      </c>
      <c r="K1190" s="1">
        <f t="shared" si="27"/>
        <v>0</v>
      </c>
    </row>
    <row r="1191" spans="1:11" s="12" customFormat="1" ht="15">
      <c r="A1191" s="10"/>
      <c r="B1191" s="10"/>
      <c r="C1191" s="105"/>
      <c r="D1191" s="86"/>
      <c r="E1191" s="91"/>
      <c r="F1191" s="50"/>
      <c r="G1191" s="50"/>
      <c r="H1191" s="11" t="s">
        <v>632</v>
      </c>
      <c r="I1191" s="1">
        <f t="shared" si="27"/>
        <v>0</v>
      </c>
      <c r="J1191" s="1">
        <f t="shared" si="27"/>
        <v>0</v>
      </c>
      <c r="K1191" s="1">
        <f t="shared" si="27"/>
        <v>0</v>
      </c>
    </row>
    <row r="1192" spans="1:11" s="12" customFormat="1" ht="15" hidden="1">
      <c r="A1192" s="10"/>
      <c r="B1192" s="10"/>
      <c r="C1192" s="129" t="s">
        <v>777</v>
      </c>
      <c r="D1192" s="128" t="s">
        <v>778</v>
      </c>
      <c r="E1192" s="92" t="s">
        <v>669</v>
      </c>
      <c r="F1192" s="154"/>
      <c r="G1192" s="154"/>
      <c r="H1192" s="11" t="s">
        <v>759</v>
      </c>
      <c r="I1192" s="1">
        <f>I1193+I1194+I1195+I1196</f>
        <v>0</v>
      </c>
      <c r="J1192" s="1">
        <f>J1193+J1194+J1195+J1196</f>
        <v>0</v>
      </c>
      <c r="K1192" s="1">
        <f>K1193+K1194+K1195+K1196</f>
        <v>0</v>
      </c>
    </row>
    <row r="1193" spans="1:11" s="12" customFormat="1" ht="15" customHeight="1" hidden="1">
      <c r="A1193" s="10"/>
      <c r="B1193" s="10"/>
      <c r="C1193" s="129"/>
      <c r="D1193" s="128"/>
      <c r="E1193" s="92"/>
      <c r="F1193" s="154"/>
      <c r="G1193" s="154"/>
      <c r="H1193" s="11" t="s">
        <v>760</v>
      </c>
      <c r="I1193" s="1">
        <v>0</v>
      </c>
      <c r="J1193" s="1">
        <v>0</v>
      </c>
      <c r="K1193" s="1">
        <v>0</v>
      </c>
    </row>
    <row r="1194" spans="1:11" s="12" customFormat="1" ht="21" customHeight="1" hidden="1">
      <c r="A1194" s="10"/>
      <c r="B1194" s="10"/>
      <c r="C1194" s="129"/>
      <c r="D1194" s="128"/>
      <c r="E1194" s="92"/>
      <c r="F1194" s="154"/>
      <c r="G1194" s="154"/>
      <c r="H1194" s="11" t="s">
        <v>761</v>
      </c>
      <c r="I1194" s="1">
        <v>0</v>
      </c>
      <c r="J1194" s="1">
        <v>0</v>
      </c>
      <c r="K1194" s="1">
        <v>0</v>
      </c>
    </row>
    <row r="1195" spans="1:11" s="12" customFormat="1" ht="14.25" customHeight="1" hidden="1">
      <c r="A1195" s="10"/>
      <c r="B1195" s="10"/>
      <c r="C1195" s="129"/>
      <c r="D1195" s="128"/>
      <c r="E1195" s="92"/>
      <c r="F1195" s="154"/>
      <c r="G1195" s="154"/>
      <c r="H1195" s="11" t="s">
        <v>762</v>
      </c>
      <c r="I1195" s="1">
        <v>0</v>
      </c>
      <c r="J1195" s="1">
        <v>0</v>
      </c>
      <c r="K1195" s="1">
        <v>0</v>
      </c>
    </row>
    <row r="1196" spans="1:11" s="12" customFormat="1" ht="29.25" customHeight="1" hidden="1">
      <c r="A1196" s="10"/>
      <c r="B1196" s="10"/>
      <c r="C1196" s="129"/>
      <c r="D1196" s="128"/>
      <c r="E1196" s="92"/>
      <c r="F1196" s="154"/>
      <c r="G1196" s="154"/>
      <c r="H1196" s="11" t="s">
        <v>632</v>
      </c>
      <c r="I1196" s="1">
        <v>0</v>
      </c>
      <c r="J1196" s="1">
        <v>0</v>
      </c>
      <c r="K1196" s="1">
        <v>0</v>
      </c>
    </row>
    <row r="1197" spans="3:11" s="8" customFormat="1" ht="21" customHeight="1">
      <c r="C1197" s="148">
        <v>8</v>
      </c>
      <c r="D1197" s="162" t="s">
        <v>872</v>
      </c>
      <c r="E1197" s="99" t="s">
        <v>738</v>
      </c>
      <c r="F1197" s="161">
        <v>2019</v>
      </c>
      <c r="G1197" s="161">
        <v>2021</v>
      </c>
      <c r="H1197" s="11" t="s">
        <v>759</v>
      </c>
      <c r="I1197" s="3">
        <f>I1198+I1199+I1200+I1201</f>
        <v>64307.4</v>
      </c>
      <c r="J1197" s="3">
        <f>J1198+J1199+J1200+J1201</f>
        <v>67719.8</v>
      </c>
      <c r="K1197" s="3">
        <f>K1198+K1199+K1200+K1201</f>
        <v>70974.5</v>
      </c>
    </row>
    <row r="1198" spans="3:11" s="8" customFormat="1" ht="15" customHeight="1">
      <c r="C1198" s="148"/>
      <c r="D1198" s="162"/>
      <c r="E1198" s="99"/>
      <c r="F1198" s="161"/>
      <c r="G1198" s="161"/>
      <c r="H1198" s="11" t="s">
        <v>760</v>
      </c>
      <c r="I1198" s="3">
        <f aca="true" t="shared" si="28" ref="I1198:K1201">I1203</f>
        <v>53658.4</v>
      </c>
      <c r="J1198" s="3">
        <f t="shared" si="28"/>
        <v>56689.7</v>
      </c>
      <c r="K1198" s="3">
        <f t="shared" si="28"/>
        <v>59507.6</v>
      </c>
    </row>
    <row r="1199" spans="3:11" s="8" customFormat="1" ht="15">
      <c r="C1199" s="148"/>
      <c r="D1199" s="162"/>
      <c r="E1199" s="99"/>
      <c r="F1199" s="161"/>
      <c r="G1199" s="161"/>
      <c r="H1199" s="11" t="s">
        <v>761</v>
      </c>
      <c r="I1199" s="3">
        <f t="shared" si="28"/>
        <v>0</v>
      </c>
      <c r="J1199" s="3">
        <f t="shared" si="28"/>
        <v>0</v>
      </c>
      <c r="K1199" s="3">
        <f t="shared" si="28"/>
        <v>0</v>
      </c>
    </row>
    <row r="1200" spans="3:11" s="8" customFormat="1" ht="15">
      <c r="C1200" s="148"/>
      <c r="D1200" s="162"/>
      <c r="E1200" s="99"/>
      <c r="F1200" s="161"/>
      <c r="G1200" s="161"/>
      <c r="H1200" s="11" t="s">
        <v>762</v>
      </c>
      <c r="I1200" s="3">
        <f t="shared" si="28"/>
        <v>10649</v>
      </c>
      <c r="J1200" s="3">
        <f t="shared" si="28"/>
        <v>11030.1</v>
      </c>
      <c r="K1200" s="3">
        <f t="shared" si="28"/>
        <v>11466.9</v>
      </c>
    </row>
    <row r="1201" spans="3:11" s="8" customFormat="1" ht="15">
      <c r="C1201" s="148"/>
      <c r="D1201" s="162"/>
      <c r="E1201" s="99"/>
      <c r="F1201" s="161"/>
      <c r="G1201" s="161"/>
      <c r="H1201" s="11" t="s">
        <v>632</v>
      </c>
      <c r="I1201" s="3">
        <f t="shared" si="28"/>
        <v>0</v>
      </c>
      <c r="J1201" s="3">
        <f t="shared" si="28"/>
        <v>0</v>
      </c>
      <c r="K1201" s="3">
        <f t="shared" si="28"/>
        <v>0</v>
      </c>
    </row>
    <row r="1202" spans="3:11" s="10" customFormat="1" ht="15">
      <c r="C1202" s="129" t="s">
        <v>873</v>
      </c>
      <c r="D1202" s="128" t="s">
        <v>447</v>
      </c>
      <c r="E1202" s="92" t="s">
        <v>738</v>
      </c>
      <c r="F1202" s="154">
        <v>2019</v>
      </c>
      <c r="G1202" s="154">
        <v>2021</v>
      </c>
      <c r="H1202" s="11" t="s">
        <v>759</v>
      </c>
      <c r="I1202" s="1">
        <f>I1203+I1204+I1205+I1206</f>
        <v>64307.4</v>
      </c>
      <c r="J1202" s="1">
        <f>J1203+J1204+J1205+J1206</f>
        <v>67719.8</v>
      </c>
      <c r="K1202" s="1">
        <f>K1203+K1204+K1205+K1206</f>
        <v>70974.5</v>
      </c>
    </row>
    <row r="1203" spans="3:11" s="10" customFormat="1" ht="16.5" customHeight="1">
      <c r="C1203" s="129"/>
      <c r="D1203" s="128"/>
      <c r="E1203" s="92"/>
      <c r="F1203" s="154"/>
      <c r="G1203" s="154"/>
      <c r="H1203" s="11" t="s">
        <v>760</v>
      </c>
      <c r="I1203" s="1">
        <v>53658.4</v>
      </c>
      <c r="J1203" s="1">
        <v>56689.7</v>
      </c>
      <c r="K1203" s="1">
        <v>59507.6</v>
      </c>
    </row>
    <row r="1204" spans="3:11" s="10" customFormat="1" ht="18" customHeight="1">
      <c r="C1204" s="129"/>
      <c r="D1204" s="128"/>
      <c r="E1204" s="92"/>
      <c r="F1204" s="154"/>
      <c r="G1204" s="154"/>
      <c r="H1204" s="11" t="s">
        <v>761</v>
      </c>
      <c r="I1204" s="1">
        <v>0</v>
      </c>
      <c r="J1204" s="1">
        <v>0</v>
      </c>
      <c r="K1204" s="1">
        <v>0</v>
      </c>
    </row>
    <row r="1205" spans="3:11" s="10" customFormat="1" ht="15">
      <c r="C1205" s="129"/>
      <c r="D1205" s="128"/>
      <c r="E1205" s="92"/>
      <c r="F1205" s="154"/>
      <c r="G1205" s="154"/>
      <c r="H1205" s="11" t="s">
        <v>762</v>
      </c>
      <c r="I1205" s="1">
        <v>10649</v>
      </c>
      <c r="J1205" s="1">
        <v>11030.1</v>
      </c>
      <c r="K1205" s="1">
        <v>11466.9</v>
      </c>
    </row>
    <row r="1206" spans="3:11" s="10" customFormat="1" ht="15">
      <c r="C1206" s="129"/>
      <c r="D1206" s="128"/>
      <c r="E1206" s="92"/>
      <c r="F1206" s="154"/>
      <c r="G1206" s="154"/>
      <c r="H1206" s="11" t="s">
        <v>632</v>
      </c>
      <c r="I1206" s="1">
        <v>0</v>
      </c>
      <c r="J1206" s="1">
        <v>0</v>
      </c>
      <c r="K1206" s="1">
        <v>0</v>
      </c>
    </row>
    <row r="1207" spans="3:11" s="8" customFormat="1" ht="16.5" customHeight="1">
      <c r="C1207" s="142" t="s">
        <v>685</v>
      </c>
      <c r="D1207" s="162" t="s">
        <v>847</v>
      </c>
      <c r="E1207" s="99" t="s">
        <v>669</v>
      </c>
      <c r="F1207" s="161">
        <v>2019</v>
      </c>
      <c r="G1207" s="161">
        <v>2021</v>
      </c>
      <c r="H1207" s="11" t="s">
        <v>759</v>
      </c>
      <c r="I1207" s="3">
        <f>I1208+I1209+I1210+I1211</f>
        <v>5500</v>
      </c>
      <c r="J1207" s="3">
        <f>J1208+J1209+J1210+J1211</f>
        <v>5500</v>
      </c>
      <c r="K1207" s="3">
        <f>K1208+K1209+K1210+K1211</f>
        <v>5500</v>
      </c>
    </row>
    <row r="1208" spans="1:11" s="7" customFormat="1" ht="16.5" customHeight="1">
      <c r="A1208" s="8"/>
      <c r="B1208" s="8"/>
      <c r="C1208" s="143"/>
      <c r="D1208" s="162"/>
      <c r="E1208" s="99"/>
      <c r="F1208" s="161"/>
      <c r="G1208" s="161"/>
      <c r="H1208" s="11" t="s">
        <v>760</v>
      </c>
      <c r="I1208" s="76">
        <f aca="true" t="shared" si="29" ref="I1208:K1211">I1213+I1218+I1253+I1273</f>
        <v>5500</v>
      </c>
      <c r="J1208" s="76">
        <f t="shared" si="29"/>
        <v>5500</v>
      </c>
      <c r="K1208" s="76">
        <f t="shared" si="29"/>
        <v>5500</v>
      </c>
    </row>
    <row r="1209" spans="1:11" s="7" customFormat="1" ht="16.5" customHeight="1">
      <c r="A1209" s="8"/>
      <c r="B1209" s="8"/>
      <c r="C1209" s="143"/>
      <c r="D1209" s="162"/>
      <c r="E1209" s="99"/>
      <c r="F1209" s="161"/>
      <c r="G1209" s="161"/>
      <c r="H1209" s="11" t="s">
        <v>761</v>
      </c>
      <c r="I1209" s="76">
        <f t="shared" si="29"/>
        <v>0</v>
      </c>
      <c r="J1209" s="76">
        <f t="shared" si="29"/>
        <v>0</v>
      </c>
      <c r="K1209" s="76">
        <f t="shared" si="29"/>
        <v>0</v>
      </c>
    </row>
    <row r="1210" spans="1:11" s="7" customFormat="1" ht="15.75" customHeight="1">
      <c r="A1210" s="8"/>
      <c r="B1210" s="8"/>
      <c r="C1210" s="143"/>
      <c r="D1210" s="162"/>
      <c r="E1210" s="99"/>
      <c r="F1210" s="161"/>
      <c r="G1210" s="161"/>
      <c r="H1210" s="11" t="s">
        <v>762</v>
      </c>
      <c r="I1210" s="76">
        <f t="shared" si="29"/>
        <v>0</v>
      </c>
      <c r="J1210" s="76">
        <f t="shared" si="29"/>
        <v>0</v>
      </c>
      <c r="K1210" s="76">
        <f t="shared" si="29"/>
        <v>0</v>
      </c>
    </row>
    <row r="1211" spans="1:11" s="7" customFormat="1" ht="16.5" customHeight="1">
      <c r="A1211" s="8"/>
      <c r="B1211" s="8"/>
      <c r="C1211" s="144"/>
      <c r="D1211" s="162"/>
      <c r="E1211" s="99"/>
      <c r="F1211" s="161"/>
      <c r="G1211" s="161"/>
      <c r="H1211" s="11" t="s">
        <v>632</v>
      </c>
      <c r="I1211" s="76">
        <f t="shared" si="29"/>
        <v>0</v>
      </c>
      <c r="J1211" s="76">
        <f t="shared" si="29"/>
        <v>0</v>
      </c>
      <c r="K1211" s="76">
        <f t="shared" si="29"/>
        <v>0</v>
      </c>
    </row>
    <row r="1212" spans="1:11" s="12" customFormat="1" ht="20.25" customHeight="1">
      <c r="A1212" s="10"/>
      <c r="B1212" s="10"/>
      <c r="C1212" s="103" t="s">
        <v>546</v>
      </c>
      <c r="D1212" s="128" t="s">
        <v>848</v>
      </c>
      <c r="E1212" s="92" t="s">
        <v>669</v>
      </c>
      <c r="F1212" s="154"/>
      <c r="G1212" s="154"/>
      <c r="H1212" s="6" t="s">
        <v>759</v>
      </c>
      <c r="I1212" s="1">
        <f>I1213+I1214+I1215+I1216</f>
        <v>0</v>
      </c>
      <c r="J1212" s="1">
        <f>J1213+J1214+J1215+J1216</f>
        <v>0</v>
      </c>
      <c r="K1212" s="1">
        <f>K1213+K1214+K1215+K1216</f>
        <v>0</v>
      </c>
    </row>
    <row r="1213" spans="1:11" s="12" customFormat="1" ht="16.5" customHeight="1">
      <c r="A1213" s="10"/>
      <c r="B1213" s="10"/>
      <c r="C1213" s="104"/>
      <c r="D1213" s="128"/>
      <c r="E1213" s="92"/>
      <c r="F1213" s="154"/>
      <c r="G1213" s="154"/>
      <c r="H1213" s="6" t="s">
        <v>760</v>
      </c>
      <c r="I1213" s="1">
        <v>0</v>
      </c>
      <c r="J1213" s="1">
        <v>0</v>
      </c>
      <c r="K1213" s="1">
        <v>0</v>
      </c>
    </row>
    <row r="1214" spans="1:11" s="12" customFormat="1" ht="16.5" customHeight="1">
      <c r="A1214" s="10"/>
      <c r="B1214" s="10"/>
      <c r="C1214" s="104"/>
      <c r="D1214" s="128"/>
      <c r="E1214" s="92"/>
      <c r="F1214" s="154"/>
      <c r="G1214" s="154"/>
      <c r="H1214" s="6" t="s">
        <v>761</v>
      </c>
      <c r="I1214" s="1">
        <v>0</v>
      </c>
      <c r="J1214" s="1">
        <v>0</v>
      </c>
      <c r="K1214" s="1">
        <v>0</v>
      </c>
    </row>
    <row r="1215" spans="1:11" s="12" customFormat="1" ht="16.5" customHeight="1">
      <c r="A1215" s="10"/>
      <c r="B1215" s="10"/>
      <c r="C1215" s="104"/>
      <c r="D1215" s="128"/>
      <c r="E1215" s="92"/>
      <c r="F1215" s="154"/>
      <c r="G1215" s="154"/>
      <c r="H1215" s="6" t="s">
        <v>762</v>
      </c>
      <c r="I1215" s="1">
        <v>0</v>
      </c>
      <c r="J1215" s="1">
        <v>0</v>
      </c>
      <c r="K1215" s="1">
        <v>0</v>
      </c>
    </row>
    <row r="1216" spans="1:11" s="12" customFormat="1" ht="16.5" customHeight="1">
      <c r="A1216" s="10"/>
      <c r="B1216" s="10"/>
      <c r="C1216" s="105"/>
      <c r="D1216" s="128"/>
      <c r="E1216" s="92"/>
      <c r="F1216" s="154"/>
      <c r="G1216" s="154"/>
      <c r="H1216" s="6" t="s">
        <v>632</v>
      </c>
      <c r="I1216" s="1">
        <v>0</v>
      </c>
      <c r="J1216" s="1">
        <v>0</v>
      </c>
      <c r="K1216" s="1">
        <v>0</v>
      </c>
    </row>
    <row r="1217" spans="1:11" s="12" customFormat="1" ht="16.5" customHeight="1">
      <c r="A1217" s="10"/>
      <c r="B1217" s="10"/>
      <c r="C1217" s="103" t="s">
        <v>686</v>
      </c>
      <c r="D1217" s="128" t="s">
        <v>849</v>
      </c>
      <c r="E1217" s="92" t="s">
        <v>511</v>
      </c>
      <c r="F1217" s="154">
        <v>2019</v>
      </c>
      <c r="G1217" s="154">
        <v>2021</v>
      </c>
      <c r="H1217" s="11" t="s">
        <v>759</v>
      </c>
      <c r="I1217" s="1">
        <f>I1218+I1219+I1220+I1221</f>
        <v>1984</v>
      </c>
      <c r="J1217" s="1">
        <f>J1218+J1219+J1220+J1221</f>
        <v>1984</v>
      </c>
      <c r="K1217" s="1">
        <f>K1218+K1219+K1220+K1221</f>
        <v>1984</v>
      </c>
    </row>
    <row r="1218" spans="1:11" s="12" customFormat="1" ht="16.5" customHeight="1">
      <c r="A1218" s="10"/>
      <c r="B1218" s="10"/>
      <c r="C1218" s="104"/>
      <c r="D1218" s="128"/>
      <c r="E1218" s="92"/>
      <c r="F1218" s="154"/>
      <c r="G1218" s="154"/>
      <c r="H1218" s="11" t="s">
        <v>760</v>
      </c>
      <c r="I1218" s="1">
        <f>I1223+I1228+I1233+I1238+I1243+I1248</f>
        <v>1984</v>
      </c>
      <c r="J1218" s="1">
        <f>J1223+J1228+J1233+J1238+J1243+J1248</f>
        <v>1984</v>
      </c>
      <c r="K1218" s="1">
        <f>K1223+K1228+K1233+K1238+K1243+K1248</f>
        <v>1984</v>
      </c>
    </row>
    <row r="1219" spans="1:11" s="12" customFormat="1" ht="16.5" customHeight="1">
      <c r="A1219" s="10"/>
      <c r="B1219" s="10"/>
      <c r="C1219" s="104"/>
      <c r="D1219" s="128"/>
      <c r="E1219" s="92"/>
      <c r="F1219" s="154"/>
      <c r="G1219" s="154"/>
      <c r="H1219" s="11" t="s">
        <v>761</v>
      </c>
      <c r="I1219" s="1">
        <v>0</v>
      </c>
      <c r="J1219" s="1">
        <v>0</v>
      </c>
      <c r="K1219" s="1">
        <v>0</v>
      </c>
    </row>
    <row r="1220" spans="1:11" s="12" customFormat="1" ht="16.5" customHeight="1">
      <c r="A1220" s="10"/>
      <c r="B1220" s="10"/>
      <c r="C1220" s="104"/>
      <c r="D1220" s="128"/>
      <c r="E1220" s="92"/>
      <c r="F1220" s="154"/>
      <c r="G1220" s="154"/>
      <c r="H1220" s="11" t="s">
        <v>762</v>
      </c>
      <c r="I1220" s="1">
        <v>0</v>
      </c>
      <c r="J1220" s="1">
        <v>0</v>
      </c>
      <c r="K1220" s="1">
        <v>0</v>
      </c>
    </row>
    <row r="1221" spans="1:11" s="12" customFormat="1" ht="20.25" customHeight="1">
      <c r="A1221" s="10"/>
      <c r="B1221" s="10"/>
      <c r="C1221" s="104"/>
      <c r="D1221" s="128"/>
      <c r="E1221" s="92"/>
      <c r="F1221" s="154"/>
      <c r="G1221" s="154"/>
      <c r="H1221" s="11" t="s">
        <v>632</v>
      </c>
      <c r="I1221" s="1">
        <v>0</v>
      </c>
      <c r="J1221" s="1">
        <v>0</v>
      </c>
      <c r="K1221" s="1">
        <v>0</v>
      </c>
    </row>
    <row r="1222" spans="1:11" s="23" customFormat="1" ht="15">
      <c r="A1222" s="22"/>
      <c r="B1222" s="22"/>
      <c r="C1222" s="103" t="s">
        <v>687</v>
      </c>
      <c r="D1222" s="128" t="s">
        <v>512</v>
      </c>
      <c r="E1222" s="92" t="s">
        <v>513</v>
      </c>
      <c r="F1222" s="154">
        <v>2019</v>
      </c>
      <c r="G1222" s="154">
        <v>2021</v>
      </c>
      <c r="H1222" s="11" t="s">
        <v>759</v>
      </c>
      <c r="I1222" s="1">
        <v>500</v>
      </c>
      <c r="J1222" s="1">
        <v>700</v>
      </c>
      <c r="K1222" s="1">
        <v>500</v>
      </c>
    </row>
    <row r="1223" spans="1:11" s="23" customFormat="1" ht="21.75" customHeight="1">
      <c r="A1223" s="22"/>
      <c r="B1223" s="22"/>
      <c r="C1223" s="104"/>
      <c r="D1223" s="128"/>
      <c r="E1223" s="92"/>
      <c r="F1223" s="154"/>
      <c r="G1223" s="154"/>
      <c r="H1223" s="11" t="s">
        <v>760</v>
      </c>
      <c r="I1223" s="1">
        <v>500</v>
      </c>
      <c r="J1223" s="1">
        <v>700</v>
      </c>
      <c r="K1223" s="1">
        <v>500</v>
      </c>
    </row>
    <row r="1224" spans="1:11" s="23" customFormat="1" ht="16.5" customHeight="1">
      <c r="A1224" s="22"/>
      <c r="B1224" s="22"/>
      <c r="C1224" s="104"/>
      <c r="D1224" s="128"/>
      <c r="E1224" s="92"/>
      <c r="F1224" s="154"/>
      <c r="G1224" s="154"/>
      <c r="H1224" s="11" t="s">
        <v>761</v>
      </c>
      <c r="I1224" s="1">
        <v>0</v>
      </c>
      <c r="J1224" s="1">
        <v>0</v>
      </c>
      <c r="K1224" s="1">
        <v>0</v>
      </c>
    </row>
    <row r="1225" spans="1:11" s="23" customFormat="1" ht="21.75" customHeight="1">
      <c r="A1225" s="22"/>
      <c r="B1225" s="22"/>
      <c r="C1225" s="104"/>
      <c r="D1225" s="128"/>
      <c r="E1225" s="92"/>
      <c r="F1225" s="154"/>
      <c r="G1225" s="154"/>
      <c r="H1225" s="11" t="s">
        <v>762</v>
      </c>
      <c r="I1225" s="1">
        <v>0</v>
      </c>
      <c r="J1225" s="1">
        <v>0</v>
      </c>
      <c r="K1225" s="1">
        <v>0</v>
      </c>
    </row>
    <row r="1226" spans="1:11" s="23" customFormat="1" ht="23.25" customHeight="1">
      <c r="A1226" s="22"/>
      <c r="B1226" s="22"/>
      <c r="C1226" s="105"/>
      <c r="D1226" s="128"/>
      <c r="E1226" s="92"/>
      <c r="F1226" s="154"/>
      <c r="G1226" s="154"/>
      <c r="H1226" s="11" t="s">
        <v>632</v>
      </c>
      <c r="I1226" s="1">
        <v>0</v>
      </c>
      <c r="J1226" s="1">
        <v>0</v>
      </c>
      <c r="K1226" s="1">
        <v>0</v>
      </c>
    </row>
    <row r="1227" spans="1:11" s="23" customFormat="1" ht="15">
      <c r="A1227" s="22"/>
      <c r="B1227" s="22"/>
      <c r="C1227" s="103" t="s">
        <v>688</v>
      </c>
      <c r="D1227" s="84" t="s">
        <v>850</v>
      </c>
      <c r="E1227" s="92" t="s">
        <v>513</v>
      </c>
      <c r="F1227" s="155">
        <v>2019</v>
      </c>
      <c r="G1227" s="155">
        <v>2021</v>
      </c>
      <c r="H1227" s="11" t="s">
        <v>759</v>
      </c>
      <c r="I1227" s="1">
        <v>179</v>
      </c>
      <c r="J1227" s="1">
        <v>200</v>
      </c>
      <c r="K1227" s="1">
        <v>179</v>
      </c>
    </row>
    <row r="1228" spans="1:11" s="23" customFormat="1" ht="16.5" customHeight="1">
      <c r="A1228" s="22"/>
      <c r="B1228" s="22"/>
      <c r="C1228" s="104"/>
      <c r="D1228" s="85"/>
      <c r="E1228" s="92"/>
      <c r="F1228" s="88"/>
      <c r="G1228" s="88"/>
      <c r="H1228" s="11" t="s">
        <v>760</v>
      </c>
      <c r="I1228" s="1">
        <v>179</v>
      </c>
      <c r="J1228" s="1">
        <v>200</v>
      </c>
      <c r="K1228" s="1">
        <v>179</v>
      </c>
    </row>
    <row r="1229" spans="1:11" s="23" customFormat="1" ht="16.5" customHeight="1">
      <c r="A1229" s="22"/>
      <c r="B1229" s="22"/>
      <c r="C1229" s="104"/>
      <c r="D1229" s="85"/>
      <c r="E1229" s="92"/>
      <c r="F1229" s="88"/>
      <c r="G1229" s="88"/>
      <c r="H1229" s="11" t="s">
        <v>761</v>
      </c>
      <c r="I1229" s="1">
        <v>0</v>
      </c>
      <c r="J1229" s="1">
        <v>0</v>
      </c>
      <c r="K1229" s="1">
        <v>0</v>
      </c>
    </row>
    <row r="1230" spans="1:11" s="23" customFormat="1" ht="16.5" customHeight="1">
      <c r="A1230" s="22"/>
      <c r="B1230" s="22"/>
      <c r="C1230" s="104"/>
      <c r="D1230" s="85"/>
      <c r="E1230" s="92"/>
      <c r="F1230" s="88"/>
      <c r="G1230" s="88"/>
      <c r="H1230" s="11" t="s">
        <v>762</v>
      </c>
      <c r="I1230" s="1">
        <v>0</v>
      </c>
      <c r="J1230" s="1">
        <v>0</v>
      </c>
      <c r="K1230" s="1">
        <v>0</v>
      </c>
    </row>
    <row r="1231" spans="1:11" s="23" customFormat="1" ht="15" customHeight="1">
      <c r="A1231" s="22"/>
      <c r="B1231" s="22"/>
      <c r="C1231" s="105"/>
      <c r="D1231" s="86"/>
      <c r="E1231" s="92"/>
      <c r="F1231" s="89"/>
      <c r="G1231" s="89"/>
      <c r="H1231" s="11" t="s">
        <v>632</v>
      </c>
      <c r="I1231" s="1">
        <v>0</v>
      </c>
      <c r="J1231" s="1">
        <v>0</v>
      </c>
      <c r="K1231" s="1">
        <v>0</v>
      </c>
    </row>
    <row r="1232" spans="1:11" s="23" customFormat="1" ht="15">
      <c r="A1232" s="22"/>
      <c r="B1232" s="22"/>
      <c r="C1232" s="103" t="s">
        <v>682</v>
      </c>
      <c r="D1232" s="128" t="s">
        <v>851</v>
      </c>
      <c r="E1232" s="92" t="s">
        <v>513</v>
      </c>
      <c r="F1232" s="87">
        <v>2019</v>
      </c>
      <c r="G1232" s="87">
        <v>2021</v>
      </c>
      <c r="H1232" s="11" t="s">
        <v>759</v>
      </c>
      <c r="I1232" s="1">
        <v>150</v>
      </c>
      <c r="J1232" s="1">
        <v>200</v>
      </c>
      <c r="K1232" s="1">
        <v>150</v>
      </c>
    </row>
    <row r="1233" spans="1:11" s="23" customFormat="1" ht="16.5" customHeight="1">
      <c r="A1233" s="22"/>
      <c r="B1233" s="22"/>
      <c r="C1233" s="104"/>
      <c r="D1233" s="128"/>
      <c r="E1233" s="92"/>
      <c r="F1233" s="90"/>
      <c r="G1233" s="90"/>
      <c r="H1233" s="11" t="s">
        <v>760</v>
      </c>
      <c r="I1233" s="1">
        <v>150</v>
      </c>
      <c r="J1233" s="1">
        <v>200</v>
      </c>
      <c r="K1233" s="1">
        <v>150</v>
      </c>
    </row>
    <row r="1234" spans="1:11" s="23" customFormat="1" ht="16.5" customHeight="1">
      <c r="A1234" s="22"/>
      <c r="B1234" s="22"/>
      <c r="C1234" s="104"/>
      <c r="D1234" s="128"/>
      <c r="E1234" s="92"/>
      <c r="F1234" s="90"/>
      <c r="G1234" s="90"/>
      <c r="H1234" s="11" t="s">
        <v>761</v>
      </c>
      <c r="I1234" s="1">
        <v>0</v>
      </c>
      <c r="J1234" s="1">
        <v>0</v>
      </c>
      <c r="K1234" s="1">
        <v>0</v>
      </c>
    </row>
    <row r="1235" spans="1:11" s="23" customFormat="1" ht="16.5" customHeight="1">
      <c r="A1235" s="22"/>
      <c r="B1235" s="22"/>
      <c r="C1235" s="104"/>
      <c r="D1235" s="128"/>
      <c r="E1235" s="92"/>
      <c r="F1235" s="90"/>
      <c r="G1235" s="90"/>
      <c r="H1235" s="11" t="s">
        <v>762</v>
      </c>
      <c r="I1235" s="1">
        <v>0</v>
      </c>
      <c r="J1235" s="1">
        <v>0</v>
      </c>
      <c r="K1235" s="1">
        <v>0</v>
      </c>
    </row>
    <row r="1236" spans="1:11" s="23" customFormat="1" ht="16.5" customHeight="1">
      <c r="A1236" s="22"/>
      <c r="B1236" s="22"/>
      <c r="C1236" s="105"/>
      <c r="D1236" s="128"/>
      <c r="E1236" s="92"/>
      <c r="F1236" s="91"/>
      <c r="G1236" s="91"/>
      <c r="H1236" s="11" t="s">
        <v>632</v>
      </c>
      <c r="I1236" s="1">
        <v>0</v>
      </c>
      <c r="J1236" s="1">
        <v>0</v>
      </c>
      <c r="K1236" s="1">
        <v>0</v>
      </c>
    </row>
    <row r="1237" spans="1:11" s="23" customFormat="1" ht="15">
      <c r="A1237" s="22"/>
      <c r="B1237" s="22"/>
      <c r="C1237" s="103" t="s">
        <v>683</v>
      </c>
      <c r="D1237" s="128" t="s">
        <v>442</v>
      </c>
      <c r="E1237" s="92" t="s">
        <v>513</v>
      </c>
      <c r="F1237" s="154">
        <v>2019</v>
      </c>
      <c r="G1237" s="154">
        <v>2021</v>
      </c>
      <c r="H1237" s="11" t="s">
        <v>759</v>
      </c>
      <c r="I1237" s="1">
        <v>200</v>
      </c>
      <c r="J1237" s="1">
        <v>450</v>
      </c>
      <c r="K1237" s="1">
        <v>200</v>
      </c>
    </row>
    <row r="1238" spans="1:11" s="23" customFormat="1" ht="15">
      <c r="A1238" s="22"/>
      <c r="B1238" s="22"/>
      <c r="C1238" s="104"/>
      <c r="D1238" s="128"/>
      <c r="E1238" s="92"/>
      <c r="F1238" s="154"/>
      <c r="G1238" s="154"/>
      <c r="H1238" s="11" t="s">
        <v>760</v>
      </c>
      <c r="I1238" s="1">
        <v>200</v>
      </c>
      <c r="J1238" s="1">
        <v>450</v>
      </c>
      <c r="K1238" s="1">
        <v>200</v>
      </c>
    </row>
    <row r="1239" spans="1:11" s="23" customFormat="1" ht="22.5" customHeight="1">
      <c r="A1239" s="22"/>
      <c r="B1239" s="22"/>
      <c r="C1239" s="104"/>
      <c r="D1239" s="128"/>
      <c r="E1239" s="92"/>
      <c r="F1239" s="154"/>
      <c r="G1239" s="154"/>
      <c r="H1239" s="11" t="s">
        <v>761</v>
      </c>
      <c r="I1239" s="1">
        <v>0</v>
      </c>
      <c r="J1239" s="1">
        <v>0</v>
      </c>
      <c r="K1239" s="1">
        <v>0</v>
      </c>
    </row>
    <row r="1240" spans="1:11" s="23" customFormat="1" ht="15">
      <c r="A1240" s="22"/>
      <c r="B1240" s="22"/>
      <c r="C1240" s="104"/>
      <c r="D1240" s="128"/>
      <c r="E1240" s="92"/>
      <c r="F1240" s="154"/>
      <c r="G1240" s="154"/>
      <c r="H1240" s="11" t="s">
        <v>762</v>
      </c>
      <c r="I1240" s="1">
        <v>0</v>
      </c>
      <c r="J1240" s="1">
        <v>0</v>
      </c>
      <c r="K1240" s="1">
        <v>0</v>
      </c>
    </row>
    <row r="1241" spans="1:11" s="23" customFormat="1" ht="14.25" customHeight="1">
      <c r="A1241" s="22"/>
      <c r="B1241" s="22"/>
      <c r="C1241" s="105"/>
      <c r="D1241" s="128"/>
      <c r="E1241" s="92"/>
      <c r="F1241" s="154"/>
      <c r="G1241" s="154"/>
      <c r="H1241" s="11" t="s">
        <v>632</v>
      </c>
      <c r="I1241" s="1">
        <v>0</v>
      </c>
      <c r="J1241" s="1">
        <v>0</v>
      </c>
      <c r="K1241" s="1">
        <v>0</v>
      </c>
    </row>
    <row r="1242" spans="1:11" s="23" customFormat="1" ht="15">
      <c r="A1242" s="22"/>
      <c r="B1242" s="22"/>
      <c r="C1242" s="103" t="s">
        <v>910</v>
      </c>
      <c r="D1242" s="128" t="s">
        <v>514</v>
      </c>
      <c r="E1242" s="92" t="s">
        <v>513</v>
      </c>
      <c r="F1242" s="154">
        <v>2019</v>
      </c>
      <c r="G1242" s="154">
        <v>2021</v>
      </c>
      <c r="H1242" s="11" t="s">
        <v>759</v>
      </c>
      <c r="I1242" s="1">
        <v>55</v>
      </c>
      <c r="J1242" s="1">
        <v>105</v>
      </c>
      <c r="K1242" s="1">
        <v>55</v>
      </c>
    </row>
    <row r="1243" spans="1:11" s="23" customFormat="1" ht="13.5" customHeight="1">
      <c r="A1243" s="22"/>
      <c r="B1243" s="22"/>
      <c r="C1243" s="104"/>
      <c r="D1243" s="128"/>
      <c r="E1243" s="92"/>
      <c r="F1243" s="154"/>
      <c r="G1243" s="154"/>
      <c r="H1243" s="11" t="s">
        <v>760</v>
      </c>
      <c r="I1243" s="1">
        <v>55</v>
      </c>
      <c r="J1243" s="1">
        <v>105</v>
      </c>
      <c r="K1243" s="1">
        <v>55</v>
      </c>
    </row>
    <row r="1244" spans="1:11" s="23" customFormat="1" ht="15">
      <c r="A1244" s="22"/>
      <c r="B1244" s="22"/>
      <c r="C1244" s="104"/>
      <c r="D1244" s="128"/>
      <c r="E1244" s="92"/>
      <c r="F1244" s="154"/>
      <c r="G1244" s="154"/>
      <c r="H1244" s="11" t="s">
        <v>761</v>
      </c>
      <c r="I1244" s="1">
        <v>0</v>
      </c>
      <c r="J1244" s="1">
        <v>0</v>
      </c>
      <c r="K1244" s="1">
        <v>0</v>
      </c>
    </row>
    <row r="1245" spans="1:11" s="23" customFormat="1" ht="18" customHeight="1">
      <c r="A1245" s="22"/>
      <c r="B1245" s="22"/>
      <c r="C1245" s="104"/>
      <c r="D1245" s="128"/>
      <c r="E1245" s="92"/>
      <c r="F1245" s="154"/>
      <c r="G1245" s="154"/>
      <c r="H1245" s="11" t="s">
        <v>762</v>
      </c>
      <c r="I1245" s="1">
        <v>0</v>
      </c>
      <c r="J1245" s="1">
        <v>0</v>
      </c>
      <c r="K1245" s="1">
        <v>0</v>
      </c>
    </row>
    <row r="1246" spans="1:11" s="23" customFormat="1" ht="15" customHeight="1">
      <c r="A1246" s="22"/>
      <c r="B1246" s="22"/>
      <c r="C1246" s="105"/>
      <c r="D1246" s="128"/>
      <c r="E1246" s="92"/>
      <c r="F1246" s="154"/>
      <c r="G1246" s="154"/>
      <c r="H1246" s="11" t="s">
        <v>632</v>
      </c>
      <c r="I1246" s="1">
        <v>0</v>
      </c>
      <c r="J1246" s="1">
        <v>0</v>
      </c>
      <c r="K1246" s="1">
        <v>0</v>
      </c>
    </row>
    <row r="1247" spans="1:11" s="23" customFormat="1" ht="15">
      <c r="A1247" s="22"/>
      <c r="B1247" s="22"/>
      <c r="C1247" s="103" t="s">
        <v>689</v>
      </c>
      <c r="D1247" s="128" t="s">
        <v>515</v>
      </c>
      <c r="E1247" s="92" t="s">
        <v>513</v>
      </c>
      <c r="F1247" s="154">
        <v>2019</v>
      </c>
      <c r="G1247" s="154">
        <v>2021</v>
      </c>
      <c r="H1247" s="11" t="s">
        <v>759</v>
      </c>
      <c r="I1247" s="1">
        <v>900</v>
      </c>
      <c r="J1247" s="1">
        <v>329</v>
      </c>
      <c r="K1247" s="1">
        <v>900</v>
      </c>
    </row>
    <row r="1248" spans="1:11" s="23" customFormat="1" ht="13.5" customHeight="1">
      <c r="A1248" s="22"/>
      <c r="B1248" s="22"/>
      <c r="C1248" s="104"/>
      <c r="D1248" s="128"/>
      <c r="E1248" s="92"/>
      <c r="F1248" s="154"/>
      <c r="G1248" s="154"/>
      <c r="H1248" s="11" t="s">
        <v>760</v>
      </c>
      <c r="I1248" s="1">
        <v>900</v>
      </c>
      <c r="J1248" s="1">
        <v>329</v>
      </c>
      <c r="K1248" s="1">
        <v>900</v>
      </c>
    </row>
    <row r="1249" spans="1:11" s="23" customFormat="1" ht="15">
      <c r="A1249" s="22"/>
      <c r="B1249" s="22"/>
      <c r="C1249" s="104"/>
      <c r="D1249" s="128"/>
      <c r="E1249" s="92"/>
      <c r="F1249" s="154"/>
      <c r="G1249" s="154"/>
      <c r="H1249" s="11" t="s">
        <v>761</v>
      </c>
      <c r="I1249" s="1">
        <v>0</v>
      </c>
      <c r="J1249" s="1">
        <v>0</v>
      </c>
      <c r="K1249" s="1">
        <v>0</v>
      </c>
    </row>
    <row r="1250" spans="1:11" s="23" customFormat="1" ht="18" customHeight="1">
      <c r="A1250" s="22"/>
      <c r="B1250" s="22"/>
      <c r="C1250" s="104"/>
      <c r="D1250" s="128"/>
      <c r="E1250" s="92"/>
      <c r="F1250" s="154"/>
      <c r="G1250" s="154"/>
      <c r="H1250" s="11" t="s">
        <v>762</v>
      </c>
      <c r="I1250" s="1">
        <v>0</v>
      </c>
      <c r="J1250" s="1">
        <v>0</v>
      </c>
      <c r="K1250" s="1">
        <v>0</v>
      </c>
    </row>
    <row r="1251" spans="1:11" s="23" customFormat="1" ht="16.5" customHeight="1">
      <c r="A1251" s="22"/>
      <c r="B1251" s="22"/>
      <c r="C1251" s="105"/>
      <c r="D1251" s="128"/>
      <c r="E1251" s="92"/>
      <c r="F1251" s="154"/>
      <c r="G1251" s="154"/>
      <c r="H1251" s="11" t="s">
        <v>632</v>
      </c>
      <c r="I1251" s="1">
        <v>0</v>
      </c>
      <c r="J1251" s="1">
        <v>0</v>
      </c>
      <c r="K1251" s="1">
        <v>0</v>
      </c>
    </row>
    <row r="1252" spans="3:11" s="10" customFormat="1" ht="15" customHeight="1">
      <c r="C1252" s="103" t="s">
        <v>880</v>
      </c>
      <c r="D1252" s="128" t="s">
        <v>461</v>
      </c>
      <c r="E1252" s="92" t="s">
        <v>669</v>
      </c>
      <c r="F1252" s="154">
        <v>2019</v>
      </c>
      <c r="G1252" s="154">
        <v>2021</v>
      </c>
      <c r="H1252" s="11" t="s">
        <v>759</v>
      </c>
      <c r="I1252" s="1">
        <f>I1253+I1254+I1255+I1256</f>
        <v>3516</v>
      </c>
      <c r="J1252" s="1">
        <f>J1253+J1254+J1255+J1256</f>
        <v>3516</v>
      </c>
      <c r="K1252" s="1">
        <f>K1253+K1254+K1255+K1256</f>
        <v>3516</v>
      </c>
    </row>
    <row r="1253" spans="3:11" s="10" customFormat="1" ht="16.5" customHeight="1">
      <c r="C1253" s="104"/>
      <c r="D1253" s="128"/>
      <c r="E1253" s="92"/>
      <c r="F1253" s="154"/>
      <c r="G1253" s="154"/>
      <c r="H1253" s="11" t="s">
        <v>760</v>
      </c>
      <c r="I1253" s="1">
        <f>I1258+I1263+I1268</f>
        <v>3516</v>
      </c>
      <c r="J1253" s="1">
        <f>J1258+J1263+J1268</f>
        <v>3516</v>
      </c>
      <c r="K1253" s="1">
        <f>K1258+K1263+K1268</f>
        <v>3516</v>
      </c>
    </row>
    <row r="1254" spans="3:11" s="10" customFormat="1" ht="15">
      <c r="C1254" s="104"/>
      <c r="D1254" s="128"/>
      <c r="E1254" s="92"/>
      <c r="F1254" s="154"/>
      <c r="G1254" s="154"/>
      <c r="H1254" s="11" t="s">
        <v>761</v>
      </c>
      <c r="I1254" s="1">
        <v>0</v>
      </c>
      <c r="J1254" s="1">
        <v>0</v>
      </c>
      <c r="K1254" s="1">
        <v>0</v>
      </c>
    </row>
    <row r="1255" spans="3:11" s="10" customFormat="1" ht="21" customHeight="1">
      <c r="C1255" s="104"/>
      <c r="D1255" s="128"/>
      <c r="E1255" s="92"/>
      <c r="F1255" s="154"/>
      <c r="G1255" s="154"/>
      <c r="H1255" s="11" t="s">
        <v>762</v>
      </c>
      <c r="I1255" s="1">
        <v>0</v>
      </c>
      <c r="J1255" s="1">
        <v>0</v>
      </c>
      <c r="K1255" s="1">
        <v>0</v>
      </c>
    </row>
    <row r="1256" spans="3:11" s="10" customFormat="1" ht="17.25" customHeight="1">
      <c r="C1256" s="105"/>
      <c r="D1256" s="128"/>
      <c r="E1256" s="92"/>
      <c r="F1256" s="154"/>
      <c r="G1256" s="154"/>
      <c r="H1256" s="11" t="s">
        <v>632</v>
      </c>
      <c r="I1256" s="1">
        <v>0</v>
      </c>
      <c r="J1256" s="1">
        <v>0</v>
      </c>
      <c r="K1256" s="1">
        <v>0</v>
      </c>
    </row>
    <row r="1257" spans="3:11" s="10" customFormat="1" ht="17.25" customHeight="1">
      <c r="C1257" s="103" t="s">
        <v>690</v>
      </c>
      <c r="D1257" s="128" t="s">
        <v>718</v>
      </c>
      <c r="E1257" s="92" t="s">
        <v>669</v>
      </c>
      <c r="F1257" s="154">
        <v>2019</v>
      </c>
      <c r="G1257" s="154">
        <v>2021</v>
      </c>
      <c r="H1257" s="11" t="s">
        <v>759</v>
      </c>
      <c r="I1257" s="1">
        <f>I1258+I1259+I1260+I1261</f>
        <v>2100</v>
      </c>
      <c r="J1257" s="1">
        <f>J1258+J1259+J1260+J1261</f>
        <v>2100</v>
      </c>
      <c r="K1257" s="1">
        <f>K1258+K1259+K1260+K1261</f>
        <v>2100</v>
      </c>
    </row>
    <row r="1258" spans="3:11" s="10" customFormat="1" ht="15" customHeight="1">
      <c r="C1258" s="104"/>
      <c r="D1258" s="128"/>
      <c r="E1258" s="92"/>
      <c r="F1258" s="154"/>
      <c r="G1258" s="154"/>
      <c r="H1258" s="11" t="s">
        <v>760</v>
      </c>
      <c r="I1258" s="1">
        <v>2100</v>
      </c>
      <c r="J1258" s="1">
        <v>2100</v>
      </c>
      <c r="K1258" s="1">
        <v>2100</v>
      </c>
    </row>
    <row r="1259" spans="1:11" s="12" customFormat="1" ht="17.25" customHeight="1">
      <c r="A1259" s="10"/>
      <c r="B1259" s="10"/>
      <c r="C1259" s="104"/>
      <c r="D1259" s="128"/>
      <c r="E1259" s="92"/>
      <c r="F1259" s="154"/>
      <c r="G1259" s="154"/>
      <c r="H1259" s="11" t="s">
        <v>761</v>
      </c>
      <c r="I1259" s="1">
        <v>0</v>
      </c>
      <c r="J1259" s="1">
        <v>0</v>
      </c>
      <c r="K1259" s="1">
        <v>0</v>
      </c>
    </row>
    <row r="1260" spans="1:11" s="12" customFormat="1" ht="16.5" customHeight="1">
      <c r="A1260" s="10"/>
      <c r="B1260" s="10"/>
      <c r="C1260" s="104"/>
      <c r="D1260" s="128"/>
      <c r="E1260" s="92"/>
      <c r="F1260" s="154"/>
      <c r="G1260" s="154"/>
      <c r="H1260" s="11" t="s">
        <v>762</v>
      </c>
      <c r="I1260" s="1">
        <v>0</v>
      </c>
      <c r="J1260" s="1">
        <v>0</v>
      </c>
      <c r="K1260" s="1">
        <v>0</v>
      </c>
    </row>
    <row r="1261" spans="1:11" s="12" customFormat="1" ht="17.25" customHeight="1">
      <c r="A1261" s="10"/>
      <c r="B1261" s="10"/>
      <c r="C1261" s="105"/>
      <c r="D1261" s="128"/>
      <c r="E1261" s="92"/>
      <c r="F1261" s="154"/>
      <c r="G1261" s="154"/>
      <c r="H1261" s="11" t="s">
        <v>632</v>
      </c>
      <c r="I1261" s="1">
        <v>0</v>
      </c>
      <c r="J1261" s="1">
        <v>0</v>
      </c>
      <c r="K1261" s="1">
        <v>0</v>
      </c>
    </row>
    <row r="1262" spans="1:11" s="12" customFormat="1" ht="16.5" customHeight="1">
      <c r="A1262" s="10"/>
      <c r="B1262" s="10"/>
      <c r="C1262" s="103" t="s">
        <v>691</v>
      </c>
      <c r="D1262" s="84" t="s">
        <v>401</v>
      </c>
      <c r="E1262" s="87" t="s">
        <v>669</v>
      </c>
      <c r="F1262" s="155">
        <v>2019</v>
      </c>
      <c r="G1262" s="155">
        <v>2021</v>
      </c>
      <c r="H1262" s="11" t="s">
        <v>759</v>
      </c>
      <c r="I1262" s="1">
        <v>1416</v>
      </c>
      <c r="J1262" s="1">
        <v>283.2</v>
      </c>
      <c r="K1262" s="1">
        <f>K1263+K1264+K1265+K1266</f>
        <v>1416</v>
      </c>
    </row>
    <row r="1263" spans="1:11" s="12" customFormat="1" ht="18" customHeight="1">
      <c r="A1263" s="10"/>
      <c r="B1263" s="10"/>
      <c r="C1263" s="104"/>
      <c r="D1263" s="85"/>
      <c r="E1263" s="90"/>
      <c r="F1263" s="88"/>
      <c r="G1263" s="88"/>
      <c r="H1263" s="11" t="s">
        <v>760</v>
      </c>
      <c r="I1263" s="1">
        <v>1416</v>
      </c>
      <c r="J1263" s="1">
        <v>283.2</v>
      </c>
      <c r="K1263" s="1">
        <v>1416</v>
      </c>
    </row>
    <row r="1264" spans="1:11" s="12" customFormat="1" ht="16.5" customHeight="1">
      <c r="A1264" s="10"/>
      <c r="B1264" s="10"/>
      <c r="C1264" s="104"/>
      <c r="D1264" s="85"/>
      <c r="E1264" s="90"/>
      <c r="F1264" s="88"/>
      <c r="G1264" s="88"/>
      <c r="H1264" s="11" t="s">
        <v>761</v>
      </c>
      <c r="I1264" s="1">
        <v>0</v>
      </c>
      <c r="J1264" s="1">
        <v>0</v>
      </c>
      <c r="K1264" s="1">
        <v>0</v>
      </c>
    </row>
    <row r="1265" spans="1:11" s="12" customFormat="1" ht="16.5" customHeight="1">
      <c r="A1265" s="10"/>
      <c r="B1265" s="10"/>
      <c r="C1265" s="104"/>
      <c r="D1265" s="85"/>
      <c r="E1265" s="90"/>
      <c r="F1265" s="88"/>
      <c r="G1265" s="88"/>
      <c r="H1265" s="11" t="s">
        <v>762</v>
      </c>
      <c r="I1265" s="1">
        <v>0</v>
      </c>
      <c r="J1265" s="1">
        <v>0</v>
      </c>
      <c r="K1265" s="1">
        <v>0</v>
      </c>
    </row>
    <row r="1266" spans="1:11" s="12" customFormat="1" ht="17.25" customHeight="1">
      <c r="A1266" s="10"/>
      <c r="B1266" s="10"/>
      <c r="C1266" s="105"/>
      <c r="D1266" s="86"/>
      <c r="E1266" s="91"/>
      <c r="F1266" s="89"/>
      <c r="G1266" s="89"/>
      <c r="H1266" s="11" t="s">
        <v>632</v>
      </c>
      <c r="I1266" s="1">
        <v>0</v>
      </c>
      <c r="J1266" s="1">
        <v>0</v>
      </c>
      <c r="K1266" s="1">
        <v>0</v>
      </c>
    </row>
    <row r="1267" spans="1:11" s="12" customFormat="1" ht="15">
      <c r="A1267" s="10"/>
      <c r="B1267" s="10"/>
      <c r="C1267" s="81" t="s">
        <v>909</v>
      </c>
      <c r="D1267" s="84" t="s">
        <v>516</v>
      </c>
      <c r="E1267" s="92" t="s">
        <v>517</v>
      </c>
      <c r="F1267" s="155">
        <v>2020</v>
      </c>
      <c r="G1267" s="155">
        <v>2020</v>
      </c>
      <c r="H1267" s="11" t="s">
        <v>759</v>
      </c>
      <c r="I1267" s="1"/>
      <c r="J1267" s="1">
        <v>1132.8</v>
      </c>
      <c r="K1267" s="1">
        <f>K1268+K1269+K1270+K1271</f>
        <v>0</v>
      </c>
    </row>
    <row r="1268" spans="1:11" s="12" customFormat="1" ht="15.75" customHeight="1">
      <c r="A1268" s="10"/>
      <c r="B1268" s="10"/>
      <c r="C1268" s="82"/>
      <c r="D1268" s="85"/>
      <c r="E1268" s="92"/>
      <c r="F1268" s="88"/>
      <c r="G1268" s="88"/>
      <c r="H1268" s="11" t="s">
        <v>760</v>
      </c>
      <c r="I1268" s="1"/>
      <c r="J1268" s="1">
        <v>1132.8</v>
      </c>
      <c r="K1268" s="1">
        <v>0</v>
      </c>
    </row>
    <row r="1269" spans="1:11" s="12" customFormat="1" ht="17.25" customHeight="1">
      <c r="A1269" s="10"/>
      <c r="B1269" s="10"/>
      <c r="C1269" s="82"/>
      <c r="D1269" s="85"/>
      <c r="E1269" s="92"/>
      <c r="F1269" s="88"/>
      <c r="G1269" s="88"/>
      <c r="H1269" s="11" t="s">
        <v>761</v>
      </c>
      <c r="I1269" s="1">
        <v>0</v>
      </c>
      <c r="J1269" s="1">
        <v>0</v>
      </c>
      <c r="K1269" s="1">
        <v>0</v>
      </c>
    </row>
    <row r="1270" spans="1:11" s="12" customFormat="1" ht="18" customHeight="1">
      <c r="A1270" s="10"/>
      <c r="B1270" s="10"/>
      <c r="C1270" s="82"/>
      <c r="D1270" s="85"/>
      <c r="E1270" s="92"/>
      <c r="F1270" s="88"/>
      <c r="G1270" s="88"/>
      <c r="H1270" s="11" t="s">
        <v>762</v>
      </c>
      <c r="I1270" s="1">
        <v>0</v>
      </c>
      <c r="J1270" s="1">
        <v>0</v>
      </c>
      <c r="K1270" s="1">
        <v>0</v>
      </c>
    </row>
    <row r="1271" spans="1:11" s="12" customFormat="1" ht="18" customHeight="1">
      <c r="A1271" s="10"/>
      <c r="B1271" s="10"/>
      <c r="C1271" s="83"/>
      <c r="D1271" s="86"/>
      <c r="E1271" s="92"/>
      <c r="F1271" s="89"/>
      <c r="G1271" s="89"/>
      <c r="H1271" s="11" t="s">
        <v>632</v>
      </c>
      <c r="I1271" s="1">
        <v>0</v>
      </c>
      <c r="J1271" s="1">
        <v>0</v>
      </c>
      <c r="K1271" s="1">
        <v>0</v>
      </c>
    </row>
    <row r="1272" spans="1:11" s="12" customFormat="1" ht="15" hidden="1">
      <c r="A1272" s="10"/>
      <c r="B1272" s="10"/>
      <c r="C1272" s="103" t="s">
        <v>545</v>
      </c>
      <c r="D1272" s="128" t="s">
        <v>684</v>
      </c>
      <c r="E1272" s="92" t="s">
        <v>585</v>
      </c>
      <c r="F1272" s="154"/>
      <c r="G1272" s="154"/>
      <c r="H1272" s="11" t="s">
        <v>759</v>
      </c>
      <c r="I1272" s="1"/>
      <c r="J1272" s="1">
        <f>J1273+J1274+J1275+J1276</f>
        <v>0</v>
      </c>
      <c r="K1272" s="1">
        <f>K1273+K1274+K1275+K1276</f>
        <v>0</v>
      </c>
    </row>
    <row r="1273" spans="1:11" s="12" customFormat="1" ht="20.25" customHeight="1" hidden="1">
      <c r="A1273" s="10"/>
      <c r="B1273" s="10"/>
      <c r="C1273" s="104"/>
      <c r="D1273" s="128"/>
      <c r="E1273" s="92"/>
      <c r="F1273" s="154"/>
      <c r="G1273" s="154"/>
      <c r="H1273" s="11" t="s">
        <v>760</v>
      </c>
      <c r="I1273" s="1">
        <v>0</v>
      </c>
      <c r="J1273" s="1">
        <v>0</v>
      </c>
      <c r="K1273" s="1">
        <v>0</v>
      </c>
    </row>
    <row r="1274" spans="1:11" s="12" customFormat="1" ht="21" customHeight="1" hidden="1">
      <c r="A1274" s="10"/>
      <c r="B1274" s="10"/>
      <c r="C1274" s="104"/>
      <c r="D1274" s="128"/>
      <c r="E1274" s="92"/>
      <c r="F1274" s="154"/>
      <c r="G1274" s="154"/>
      <c r="H1274" s="11" t="s">
        <v>761</v>
      </c>
      <c r="I1274" s="1">
        <v>0</v>
      </c>
      <c r="J1274" s="1">
        <v>0</v>
      </c>
      <c r="K1274" s="1">
        <v>0</v>
      </c>
    </row>
    <row r="1275" spans="1:11" s="12" customFormat="1" ht="20.25" customHeight="1" hidden="1">
      <c r="A1275" s="10"/>
      <c r="B1275" s="10"/>
      <c r="C1275" s="104"/>
      <c r="D1275" s="128"/>
      <c r="E1275" s="92"/>
      <c r="F1275" s="154"/>
      <c r="G1275" s="154"/>
      <c r="H1275" s="11" t="s">
        <v>762</v>
      </c>
      <c r="I1275" s="1">
        <v>0</v>
      </c>
      <c r="J1275" s="1">
        <v>0</v>
      </c>
      <c r="K1275" s="1">
        <v>0</v>
      </c>
    </row>
    <row r="1276" spans="1:11" s="12" customFormat="1" ht="17.25" customHeight="1" hidden="1">
      <c r="A1276" s="10"/>
      <c r="B1276" s="10"/>
      <c r="C1276" s="105"/>
      <c r="D1276" s="128"/>
      <c r="E1276" s="92"/>
      <c r="F1276" s="154"/>
      <c r="G1276" s="154"/>
      <c r="H1276" s="11" t="s">
        <v>632</v>
      </c>
      <c r="I1276" s="1">
        <v>0</v>
      </c>
      <c r="J1276" s="1">
        <v>0</v>
      </c>
      <c r="K1276" s="1">
        <v>0</v>
      </c>
    </row>
    <row r="1277" spans="1:11" s="7" customFormat="1" ht="24.75" customHeight="1">
      <c r="A1277" s="8"/>
      <c r="B1277" s="8"/>
      <c r="C1277" s="93" t="s">
        <v>589</v>
      </c>
      <c r="D1277" s="96" t="s">
        <v>834</v>
      </c>
      <c r="E1277" s="99" t="s">
        <v>208</v>
      </c>
      <c r="F1277" s="100">
        <v>2019</v>
      </c>
      <c r="G1277" s="100">
        <v>2021</v>
      </c>
      <c r="H1277" s="11" t="s">
        <v>759</v>
      </c>
      <c r="I1277" s="3">
        <f>I1278+I1279+I1280+I1281</f>
        <v>142519.9</v>
      </c>
      <c r="J1277" s="3">
        <f>J1278+J1279+J1280+J1281</f>
        <v>132359.6</v>
      </c>
      <c r="K1277" s="3">
        <f>K1278+K1279+K1280+K1281</f>
        <v>132359.6</v>
      </c>
    </row>
    <row r="1278" spans="1:11" s="7" customFormat="1" ht="18" customHeight="1">
      <c r="A1278" s="8"/>
      <c r="B1278" s="8"/>
      <c r="C1278" s="94"/>
      <c r="D1278" s="97"/>
      <c r="E1278" s="99"/>
      <c r="F1278" s="101"/>
      <c r="G1278" s="101"/>
      <c r="H1278" s="11" t="s">
        <v>760</v>
      </c>
      <c r="I1278" s="3">
        <f aca="true" t="shared" si="30" ref="I1278:K1279">I1284+I1289</f>
        <v>31764</v>
      </c>
      <c r="J1278" s="3">
        <f t="shared" si="30"/>
        <v>32359.6</v>
      </c>
      <c r="K1278" s="3">
        <f t="shared" si="30"/>
        <v>32359.6</v>
      </c>
    </row>
    <row r="1279" spans="1:11" s="7" customFormat="1" ht="24.75" customHeight="1">
      <c r="A1279" s="8"/>
      <c r="B1279" s="8"/>
      <c r="C1279" s="94"/>
      <c r="D1279" s="97"/>
      <c r="E1279" s="99"/>
      <c r="F1279" s="101"/>
      <c r="G1279" s="101"/>
      <c r="H1279" s="11" t="s">
        <v>761</v>
      </c>
      <c r="I1279" s="3">
        <f t="shared" si="30"/>
        <v>110755.9</v>
      </c>
      <c r="J1279" s="3">
        <f t="shared" si="30"/>
        <v>100000</v>
      </c>
      <c r="K1279" s="3">
        <f t="shared" si="30"/>
        <v>100000</v>
      </c>
    </row>
    <row r="1280" spans="1:11" s="7" customFormat="1" ht="15" customHeight="1">
      <c r="A1280" s="8"/>
      <c r="B1280" s="8"/>
      <c r="C1280" s="94"/>
      <c r="D1280" s="97"/>
      <c r="E1280" s="99"/>
      <c r="F1280" s="101"/>
      <c r="G1280" s="101"/>
      <c r="H1280" s="11" t="s">
        <v>762</v>
      </c>
      <c r="I1280" s="3">
        <f>I1287+I1291</f>
        <v>0</v>
      </c>
      <c r="J1280" s="3">
        <f>J1287+J1291</f>
        <v>0</v>
      </c>
      <c r="K1280" s="3">
        <f>K1287+K1291</f>
        <v>0</v>
      </c>
    </row>
    <row r="1281" spans="1:11" s="7" customFormat="1" ht="39.75" customHeight="1">
      <c r="A1281" s="8"/>
      <c r="B1281" s="8"/>
      <c r="C1281" s="95"/>
      <c r="D1281" s="98"/>
      <c r="E1281" s="99"/>
      <c r="F1281" s="102"/>
      <c r="G1281" s="102"/>
      <c r="H1281" s="11" t="s">
        <v>632</v>
      </c>
      <c r="I1281" s="3">
        <v>0</v>
      </c>
      <c r="J1281" s="3">
        <v>0</v>
      </c>
      <c r="K1281" s="3">
        <v>0</v>
      </c>
    </row>
    <row r="1282" spans="1:11" s="7" customFormat="1" ht="33.75" customHeight="1">
      <c r="A1282" s="8"/>
      <c r="B1282" s="8"/>
      <c r="C1282" s="51"/>
      <c r="D1282" s="30"/>
      <c r="E1282" s="52" t="s">
        <v>668</v>
      </c>
      <c r="F1282" s="29"/>
      <c r="G1282" s="29"/>
      <c r="H1282" s="11"/>
      <c r="I1282" s="3"/>
      <c r="J1282" s="3"/>
      <c r="K1282" s="3"/>
    </row>
    <row r="1283" spans="1:11" s="12" customFormat="1" ht="15" customHeight="1">
      <c r="A1283" s="10"/>
      <c r="B1283" s="10"/>
      <c r="C1283" s="81"/>
      <c r="D1283" s="84"/>
      <c r="E1283" s="92" t="s">
        <v>724</v>
      </c>
      <c r="F1283" s="87">
        <v>2019</v>
      </c>
      <c r="G1283" s="87">
        <v>2021</v>
      </c>
      <c r="H1283" s="6" t="s">
        <v>759</v>
      </c>
      <c r="I1283" s="1">
        <f>I1284+I1285</f>
        <v>142519.9</v>
      </c>
      <c r="J1283" s="1">
        <f>J1284+J1285</f>
        <v>132359.6</v>
      </c>
      <c r="K1283" s="1">
        <f>K1284+K1285</f>
        <v>132359.6</v>
      </c>
    </row>
    <row r="1284" spans="1:11" s="12" customFormat="1" ht="15" customHeight="1">
      <c r="A1284" s="10"/>
      <c r="B1284" s="10"/>
      <c r="C1284" s="82"/>
      <c r="D1284" s="85"/>
      <c r="E1284" s="92"/>
      <c r="F1284" s="90"/>
      <c r="G1284" s="90"/>
      <c r="H1284" s="6" t="s">
        <v>760</v>
      </c>
      <c r="I1284" s="1">
        <f aca="true" t="shared" si="31" ref="I1284:K1287">I1294+I1314+I1339+I1344+I1364+I1379+I1404+I1414+I1434+I1444+I1464+I1474</f>
        <v>31764</v>
      </c>
      <c r="J1284" s="1">
        <f t="shared" si="31"/>
        <v>32359.6</v>
      </c>
      <c r="K1284" s="1">
        <f t="shared" si="31"/>
        <v>32359.6</v>
      </c>
    </row>
    <row r="1285" spans="3:11" s="10" customFormat="1" ht="15" customHeight="1">
      <c r="C1285" s="82"/>
      <c r="D1285" s="85"/>
      <c r="E1285" s="92"/>
      <c r="F1285" s="90"/>
      <c r="G1285" s="90"/>
      <c r="H1285" s="6" t="s">
        <v>761</v>
      </c>
      <c r="I1285" s="1">
        <f t="shared" si="31"/>
        <v>110755.9</v>
      </c>
      <c r="J1285" s="1">
        <f t="shared" si="31"/>
        <v>100000</v>
      </c>
      <c r="K1285" s="1">
        <f t="shared" si="31"/>
        <v>100000</v>
      </c>
    </row>
    <row r="1286" spans="3:11" s="10" customFormat="1" ht="15" customHeight="1">
      <c r="C1286" s="82"/>
      <c r="D1286" s="85"/>
      <c r="E1286" s="92"/>
      <c r="F1286" s="90"/>
      <c r="G1286" s="90"/>
      <c r="H1286" s="6" t="s">
        <v>762</v>
      </c>
      <c r="I1286" s="1">
        <f t="shared" si="31"/>
        <v>0</v>
      </c>
      <c r="J1286" s="1">
        <f t="shared" si="31"/>
        <v>0</v>
      </c>
      <c r="K1286" s="1">
        <f t="shared" si="31"/>
        <v>0</v>
      </c>
    </row>
    <row r="1287" spans="3:11" s="10" customFormat="1" ht="15" customHeight="1">
      <c r="C1287" s="83"/>
      <c r="D1287" s="86"/>
      <c r="E1287" s="92"/>
      <c r="F1287" s="91"/>
      <c r="G1287" s="91"/>
      <c r="H1287" s="6" t="s">
        <v>632</v>
      </c>
      <c r="I1287" s="1">
        <f t="shared" si="31"/>
        <v>0</v>
      </c>
      <c r="J1287" s="1">
        <f t="shared" si="31"/>
        <v>0</v>
      </c>
      <c r="K1287" s="1">
        <f t="shared" si="31"/>
        <v>0</v>
      </c>
    </row>
    <row r="1288" spans="1:11" s="12" customFormat="1" ht="15" customHeight="1" hidden="1">
      <c r="A1288" s="10"/>
      <c r="B1288" s="10"/>
      <c r="C1288" s="81"/>
      <c r="D1288" s="84"/>
      <c r="E1288" s="92" t="s">
        <v>436</v>
      </c>
      <c r="F1288" s="87"/>
      <c r="G1288" s="87"/>
      <c r="H1288" s="11" t="s">
        <v>759</v>
      </c>
      <c r="I1288" s="1">
        <f>I1289+I1290</f>
        <v>0</v>
      </c>
      <c r="J1288" s="1">
        <f>J1289+J1290+J1291+J1292</f>
        <v>0</v>
      </c>
      <c r="K1288" s="1">
        <f>K1289+K1290</f>
        <v>0</v>
      </c>
    </row>
    <row r="1289" spans="1:11" s="12" customFormat="1" ht="15" customHeight="1" hidden="1">
      <c r="A1289" s="10"/>
      <c r="B1289" s="10"/>
      <c r="C1289" s="82"/>
      <c r="D1289" s="85"/>
      <c r="E1289" s="92"/>
      <c r="F1289" s="90"/>
      <c r="G1289" s="90"/>
      <c r="H1289" s="11" t="s">
        <v>760</v>
      </c>
      <c r="I1289" s="1"/>
      <c r="J1289" s="1"/>
      <c r="K1289" s="1"/>
    </row>
    <row r="1290" spans="3:11" s="10" customFormat="1" ht="15" customHeight="1" hidden="1">
      <c r="C1290" s="82"/>
      <c r="D1290" s="85"/>
      <c r="E1290" s="92"/>
      <c r="F1290" s="90"/>
      <c r="G1290" s="90"/>
      <c r="H1290" s="11" t="s">
        <v>761</v>
      </c>
      <c r="I1290" s="1"/>
      <c r="J1290" s="1"/>
      <c r="K1290" s="1"/>
    </row>
    <row r="1291" spans="3:11" s="10" customFormat="1" ht="15" customHeight="1" hidden="1">
      <c r="C1291" s="82"/>
      <c r="D1291" s="85"/>
      <c r="E1291" s="92"/>
      <c r="F1291" s="90"/>
      <c r="G1291" s="90"/>
      <c r="H1291" s="11" t="s">
        <v>762</v>
      </c>
      <c r="I1291" s="1"/>
      <c r="J1291" s="1"/>
      <c r="K1291" s="1"/>
    </row>
    <row r="1292" spans="3:11" s="10" customFormat="1" ht="15" customHeight="1" hidden="1">
      <c r="C1292" s="83"/>
      <c r="D1292" s="86"/>
      <c r="E1292" s="92"/>
      <c r="F1292" s="91"/>
      <c r="G1292" s="91"/>
      <c r="H1292" s="11" t="s">
        <v>632</v>
      </c>
      <c r="I1292" s="1"/>
      <c r="J1292" s="1"/>
      <c r="K1292" s="1"/>
    </row>
    <row r="1293" spans="1:11" s="12" customFormat="1" ht="15" customHeight="1">
      <c r="A1293" s="10"/>
      <c r="B1293" s="10"/>
      <c r="C1293" s="81" t="s">
        <v>590</v>
      </c>
      <c r="D1293" s="84" t="s">
        <v>591</v>
      </c>
      <c r="E1293" s="92" t="s">
        <v>669</v>
      </c>
      <c r="F1293" s="87">
        <v>2019</v>
      </c>
      <c r="G1293" s="87">
        <v>2021</v>
      </c>
      <c r="H1293" s="11" t="s">
        <v>759</v>
      </c>
      <c r="I1293" s="1">
        <f>I1294+I1295</f>
        <v>1470</v>
      </c>
      <c r="J1293" s="1">
        <f>J1294+J1295+J1296+J1297</f>
        <v>0</v>
      </c>
      <c r="K1293" s="1">
        <f>K1294+K1295</f>
        <v>17970</v>
      </c>
    </row>
    <row r="1294" spans="1:11" s="12" customFormat="1" ht="15" customHeight="1">
      <c r="A1294" s="10"/>
      <c r="B1294" s="10"/>
      <c r="C1294" s="82"/>
      <c r="D1294" s="85"/>
      <c r="E1294" s="92"/>
      <c r="F1294" s="90"/>
      <c r="G1294" s="90"/>
      <c r="H1294" s="11" t="s">
        <v>760</v>
      </c>
      <c r="I1294" s="1">
        <f>I1299+I1304+I1309</f>
        <v>1470</v>
      </c>
      <c r="J1294" s="1">
        <f>J1299+J1304+J1309</f>
        <v>0</v>
      </c>
      <c r="K1294" s="1">
        <f>K1299+K1304+K1309</f>
        <v>17970</v>
      </c>
    </row>
    <row r="1295" spans="3:11" s="10" customFormat="1" ht="15" customHeight="1">
      <c r="C1295" s="82"/>
      <c r="D1295" s="85"/>
      <c r="E1295" s="92"/>
      <c r="F1295" s="90"/>
      <c r="G1295" s="90"/>
      <c r="H1295" s="11" t="s">
        <v>761</v>
      </c>
      <c r="I1295" s="1">
        <f>I1300+I1310</f>
        <v>0</v>
      </c>
      <c r="J1295" s="1">
        <v>0</v>
      </c>
      <c r="K1295" s="1">
        <v>0</v>
      </c>
    </row>
    <row r="1296" spans="3:11" s="10" customFormat="1" ht="15" customHeight="1">
      <c r="C1296" s="82"/>
      <c r="D1296" s="85"/>
      <c r="E1296" s="92"/>
      <c r="F1296" s="90"/>
      <c r="G1296" s="90"/>
      <c r="H1296" s="11" t="s">
        <v>762</v>
      </c>
      <c r="I1296" s="1">
        <f>I1301+I1311</f>
        <v>0</v>
      </c>
      <c r="J1296" s="1">
        <v>0</v>
      </c>
      <c r="K1296" s="1">
        <v>0</v>
      </c>
    </row>
    <row r="1297" spans="3:11" s="10" customFormat="1" ht="15" customHeight="1">
      <c r="C1297" s="83"/>
      <c r="D1297" s="86"/>
      <c r="E1297" s="92"/>
      <c r="F1297" s="91"/>
      <c r="G1297" s="91"/>
      <c r="H1297" s="11" t="s">
        <v>632</v>
      </c>
      <c r="I1297" s="1">
        <f>I1302+I1312</f>
        <v>0</v>
      </c>
      <c r="J1297" s="1">
        <v>0</v>
      </c>
      <c r="K1297" s="1">
        <v>0</v>
      </c>
    </row>
    <row r="1298" spans="3:11" s="10" customFormat="1" ht="15" customHeight="1">
      <c r="C1298" s="81" t="s">
        <v>680</v>
      </c>
      <c r="D1298" s="84" t="s">
        <v>940</v>
      </c>
      <c r="E1298" s="87" t="s">
        <v>748</v>
      </c>
      <c r="F1298" s="87">
        <v>2019</v>
      </c>
      <c r="G1298" s="87">
        <v>2019</v>
      </c>
      <c r="H1298" s="11" t="s">
        <v>759</v>
      </c>
      <c r="I1298" s="1">
        <f>I1299+I1300+I1301</f>
        <v>970</v>
      </c>
      <c r="J1298" s="1">
        <v>0</v>
      </c>
      <c r="K1298" s="1">
        <f>K1299+K1300+K1301+K1302</f>
        <v>0</v>
      </c>
    </row>
    <row r="1299" spans="3:11" s="10" customFormat="1" ht="15" customHeight="1">
      <c r="C1299" s="82"/>
      <c r="D1299" s="85"/>
      <c r="E1299" s="90"/>
      <c r="F1299" s="90"/>
      <c r="G1299" s="90"/>
      <c r="H1299" s="11" t="s">
        <v>760</v>
      </c>
      <c r="I1299" s="1">
        <v>970</v>
      </c>
      <c r="J1299" s="1">
        <v>0</v>
      </c>
      <c r="K1299" s="1">
        <v>0</v>
      </c>
    </row>
    <row r="1300" spans="3:11" s="10" customFormat="1" ht="15" customHeight="1">
      <c r="C1300" s="82"/>
      <c r="D1300" s="85"/>
      <c r="E1300" s="90"/>
      <c r="F1300" s="90"/>
      <c r="G1300" s="90"/>
      <c r="H1300" s="11" t="s">
        <v>761</v>
      </c>
      <c r="I1300" s="1">
        <v>0</v>
      </c>
      <c r="J1300" s="1"/>
      <c r="K1300" s="1"/>
    </row>
    <row r="1301" spans="3:11" s="10" customFormat="1" ht="15" customHeight="1">
      <c r="C1301" s="82"/>
      <c r="D1301" s="85"/>
      <c r="E1301" s="90"/>
      <c r="F1301" s="90"/>
      <c r="G1301" s="90"/>
      <c r="H1301" s="11" t="s">
        <v>762</v>
      </c>
      <c r="I1301" s="1">
        <v>0</v>
      </c>
      <c r="J1301" s="1"/>
      <c r="K1301" s="1"/>
    </row>
    <row r="1302" spans="3:11" s="10" customFormat="1" ht="15" customHeight="1">
      <c r="C1302" s="83"/>
      <c r="D1302" s="86"/>
      <c r="E1302" s="91"/>
      <c r="F1302" s="91"/>
      <c r="G1302" s="91"/>
      <c r="H1302" s="11" t="s">
        <v>632</v>
      </c>
      <c r="I1302" s="1">
        <v>0</v>
      </c>
      <c r="J1302" s="1"/>
      <c r="K1302" s="1"/>
    </row>
    <row r="1303" spans="3:11" s="10" customFormat="1" ht="15" customHeight="1">
      <c r="C1303" s="81" t="s">
        <v>97</v>
      </c>
      <c r="D1303" s="84" t="s">
        <v>941</v>
      </c>
      <c r="E1303" s="87" t="s">
        <v>942</v>
      </c>
      <c r="F1303" s="87">
        <v>2021</v>
      </c>
      <c r="G1303" s="87">
        <v>2021</v>
      </c>
      <c r="H1303" s="11" t="s">
        <v>759</v>
      </c>
      <c r="I1303" s="1">
        <f>I1304+I1305+I1306+I1307</f>
        <v>0</v>
      </c>
      <c r="J1303" s="1">
        <f>J1304+J1305+J1306+J1307</f>
        <v>0</v>
      </c>
      <c r="K1303" s="1">
        <f>K1304+K1305+K1306+K1307</f>
        <v>17970</v>
      </c>
    </row>
    <row r="1304" spans="3:11" s="10" customFormat="1" ht="15" customHeight="1">
      <c r="C1304" s="82"/>
      <c r="D1304" s="85"/>
      <c r="E1304" s="90"/>
      <c r="F1304" s="90"/>
      <c r="G1304" s="90"/>
      <c r="H1304" s="11" t="s">
        <v>760</v>
      </c>
      <c r="I1304" s="1">
        <v>0</v>
      </c>
      <c r="J1304" s="1">
        <v>0</v>
      </c>
      <c r="K1304" s="1">
        <v>17970</v>
      </c>
    </row>
    <row r="1305" spans="3:11" s="10" customFormat="1" ht="15" customHeight="1">
      <c r="C1305" s="82"/>
      <c r="D1305" s="85"/>
      <c r="E1305" s="90"/>
      <c r="F1305" s="90"/>
      <c r="G1305" s="90"/>
      <c r="H1305" s="11" t="s">
        <v>761</v>
      </c>
      <c r="I1305" s="1">
        <v>0</v>
      </c>
      <c r="J1305" s="1">
        <v>0</v>
      </c>
      <c r="K1305" s="1">
        <v>0</v>
      </c>
    </row>
    <row r="1306" spans="3:11" s="10" customFormat="1" ht="15" customHeight="1">
      <c r="C1306" s="82"/>
      <c r="D1306" s="85"/>
      <c r="E1306" s="90"/>
      <c r="F1306" s="90"/>
      <c r="G1306" s="90"/>
      <c r="H1306" s="11" t="s">
        <v>762</v>
      </c>
      <c r="I1306" s="1">
        <v>0</v>
      </c>
      <c r="J1306" s="1">
        <v>0</v>
      </c>
      <c r="K1306" s="1">
        <v>0</v>
      </c>
    </row>
    <row r="1307" spans="3:11" s="10" customFormat="1" ht="15" customHeight="1">
      <c r="C1307" s="83"/>
      <c r="D1307" s="86"/>
      <c r="E1307" s="91"/>
      <c r="F1307" s="91"/>
      <c r="G1307" s="91"/>
      <c r="H1307" s="11" t="s">
        <v>632</v>
      </c>
      <c r="I1307" s="1">
        <v>0</v>
      </c>
      <c r="J1307" s="1">
        <v>0</v>
      </c>
      <c r="K1307" s="1">
        <v>0</v>
      </c>
    </row>
    <row r="1308" spans="3:11" s="10" customFormat="1" ht="15.75" customHeight="1">
      <c r="C1308" s="81" t="s">
        <v>97</v>
      </c>
      <c r="D1308" s="84" t="s">
        <v>943</v>
      </c>
      <c r="E1308" s="87" t="s">
        <v>944</v>
      </c>
      <c r="F1308" s="87">
        <v>2019</v>
      </c>
      <c r="G1308" s="87">
        <v>2019</v>
      </c>
      <c r="H1308" s="11" t="s">
        <v>759</v>
      </c>
      <c r="I1308" s="1">
        <f>I1309+I1310+I1311</f>
        <v>500</v>
      </c>
      <c r="J1308" s="1"/>
      <c r="K1308" s="1">
        <f>K1309+K1310+K1311+K1312</f>
        <v>0</v>
      </c>
    </row>
    <row r="1309" spans="3:11" s="10" customFormat="1" ht="15" customHeight="1">
      <c r="C1309" s="82"/>
      <c r="D1309" s="85"/>
      <c r="E1309" s="90"/>
      <c r="F1309" s="90"/>
      <c r="G1309" s="90"/>
      <c r="H1309" s="11" t="s">
        <v>760</v>
      </c>
      <c r="I1309" s="1">
        <v>500</v>
      </c>
      <c r="J1309" s="1"/>
      <c r="K1309" s="1"/>
    </row>
    <row r="1310" spans="3:11" s="10" customFormat="1" ht="15" customHeight="1">
      <c r="C1310" s="82"/>
      <c r="D1310" s="85"/>
      <c r="E1310" s="90"/>
      <c r="F1310" s="90"/>
      <c r="G1310" s="90"/>
      <c r="H1310" s="11" t="s">
        <v>761</v>
      </c>
      <c r="I1310" s="1">
        <v>0</v>
      </c>
      <c r="J1310" s="1"/>
      <c r="K1310" s="1"/>
    </row>
    <row r="1311" spans="3:11" s="10" customFormat="1" ht="15" customHeight="1">
      <c r="C1311" s="82"/>
      <c r="D1311" s="85"/>
      <c r="E1311" s="90"/>
      <c r="F1311" s="90"/>
      <c r="G1311" s="90"/>
      <c r="H1311" s="11" t="s">
        <v>762</v>
      </c>
      <c r="I1311" s="1">
        <v>0</v>
      </c>
      <c r="J1311" s="1"/>
      <c r="K1311" s="1"/>
    </row>
    <row r="1312" spans="3:11" s="10" customFormat="1" ht="15" customHeight="1">
      <c r="C1312" s="83"/>
      <c r="D1312" s="86"/>
      <c r="E1312" s="91"/>
      <c r="F1312" s="91"/>
      <c r="G1312" s="91"/>
      <c r="H1312" s="11" t="s">
        <v>632</v>
      </c>
      <c r="I1312" s="1">
        <v>0</v>
      </c>
      <c r="J1312" s="1"/>
      <c r="K1312" s="1"/>
    </row>
    <row r="1313" spans="3:11" s="10" customFormat="1" ht="15" customHeight="1">
      <c r="C1313" s="81" t="s">
        <v>592</v>
      </c>
      <c r="D1313" s="84" t="s">
        <v>609</v>
      </c>
      <c r="E1313" s="92" t="s">
        <v>669</v>
      </c>
      <c r="F1313" s="87">
        <v>2019</v>
      </c>
      <c r="G1313" s="87">
        <v>2020</v>
      </c>
      <c r="H1313" s="11" t="s">
        <v>759</v>
      </c>
      <c r="I1313" s="1">
        <f>I1314+I1315+I1316+I1317</f>
        <v>3000</v>
      </c>
      <c r="J1313" s="1">
        <f>J1314+J1315+J1316+J1317</f>
        <v>17970</v>
      </c>
      <c r="K1313" s="1">
        <f>K1314+K1315+K1316+K1317</f>
        <v>0</v>
      </c>
    </row>
    <row r="1314" spans="3:11" s="10" customFormat="1" ht="15" customHeight="1">
      <c r="C1314" s="82"/>
      <c r="D1314" s="85"/>
      <c r="E1314" s="92"/>
      <c r="F1314" s="90"/>
      <c r="G1314" s="90"/>
      <c r="H1314" s="11" t="s">
        <v>760</v>
      </c>
      <c r="I1314" s="1">
        <f>I1319+I1324+I1329+I1334</f>
        <v>3000</v>
      </c>
      <c r="J1314" s="1">
        <v>17970</v>
      </c>
      <c r="K1314" s="1">
        <f>K1324+K1329+K1319+K1334</f>
        <v>0</v>
      </c>
    </row>
    <row r="1315" spans="3:11" s="10" customFormat="1" ht="15" customHeight="1">
      <c r="C1315" s="82"/>
      <c r="D1315" s="85"/>
      <c r="E1315" s="92"/>
      <c r="F1315" s="90"/>
      <c r="G1315" s="90"/>
      <c r="H1315" s="11" t="s">
        <v>761</v>
      </c>
      <c r="I1315" s="1">
        <v>0</v>
      </c>
      <c r="J1315" s="1">
        <f>J1325+J1330+J1320+J1335</f>
        <v>0</v>
      </c>
      <c r="K1315" s="1">
        <f>K1325+K1330+K1320+K1335</f>
        <v>0</v>
      </c>
    </row>
    <row r="1316" spans="3:11" s="10" customFormat="1" ht="15" customHeight="1">
      <c r="C1316" s="82"/>
      <c r="D1316" s="85"/>
      <c r="E1316" s="92"/>
      <c r="F1316" s="90"/>
      <c r="G1316" s="90"/>
      <c r="H1316" s="11" t="s">
        <v>762</v>
      </c>
      <c r="I1316" s="1">
        <v>0</v>
      </c>
      <c r="J1316" s="1">
        <v>0</v>
      </c>
      <c r="K1316" s="1">
        <v>0</v>
      </c>
    </row>
    <row r="1317" spans="3:11" s="10" customFormat="1" ht="15" customHeight="1">
      <c r="C1317" s="83"/>
      <c r="D1317" s="86"/>
      <c r="E1317" s="92"/>
      <c r="F1317" s="91"/>
      <c r="G1317" s="91"/>
      <c r="H1317" s="11" t="s">
        <v>632</v>
      </c>
      <c r="I1317" s="1">
        <v>0</v>
      </c>
      <c r="J1317" s="1">
        <v>0</v>
      </c>
      <c r="K1317" s="1">
        <v>0</v>
      </c>
    </row>
    <row r="1318" spans="3:11" s="10" customFormat="1" ht="15" customHeight="1">
      <c r="C1318" s="81" t="s">
        <v>610</v>
      </c>
      <c r="D1318" s="84" t="s">
        <v>518</v>
      </c>
      <c r="E1318" s="87" t="s">
        <v>48</v>
      </c>
      <c r="F1318" s="87">
        <v>2019</v>
      </c>
      <c r="G1318" s="87">
        <v>2020</v>
      </c>
      <c r="H1318" s="11" t="s">
        <v>759</v>
      </c>
      <c r="I1318" s="1">
        <f>I1319+I1320+I1321+I1322</f>
        <v>1000</v>
      </c>
      <c r="J1318" s="1">
        <f>J1319+J1320+J1321+J1322</f>
        <v>2000</v>
      </c>
      <c r="K1318" s="1">
        <f>K1319+K1320+K1321+K1322</f>
        <v>0</v>
      </c>
    </row>
    <row r="1319" spans="3:11" s="10" customFormat="1" ht="15" customHeight="1">
      <c r="C1319" s="82"/>
      <c r="D1319" s="85"/>
      <c r="E1319" s="88"/>
      <c r="F1319" s="90"/>
      <c r="G1319" s="90"/>
      <c r="H1319" s="11" t="s">
        <v>760</v>
      </c>
      <c r="I1319" s="1">
        <v>1000</v>
      </c>
      <c r="J1319" s="1">
        <v>2000</v>
      </c>
      <c r="K1319" s="1"/>
    </row>
    <row r="1320" spans="3:11" s="10" customFormat="1" ht="15" customHeight="1">
      <c r="C1320" s="82"/>
      <c r="D1320" s="85"/>
      <c r="E1320" s="88"/>
      <c r="F1320" s="90"/>
      <c r="G1320" s="90"/>
      <c r="H1320" s="11" t="s">
        <v>761</v>
      </c>
      <c r="I1320" s="1">
        <v>0</v>
      </c>
      <c r="J1320" s="1">
        <v>0</v>
      </c>
      <c r="K1320" s="1">
        <v>0</v>
      </c>
    </row>
    <row r="1321" spans="3:11" s="10" customFormat="1" ht="15" customHeight="1">
      <c r="C1321" s="82"/>
      <c r="D1321" s="85"/>
      <c r="E1321" s="88"/>
      <c r="F1321" s="90"/>
      <c r="G1321" s="90"/>
      <c r="H1321" s="11" t="s">
        <v>762</v>
      </c>
      <c r="I1321" s="1">
        <v>0</v>
      </c>
      <c r="J1321" s="1">
        <v>0</v>
      </c>
      <c r="K1321" s="1">
        <v>0</v>
      </c>
    </row>
    <row r="1322" spans="3:11" s="10" customFormat="1" ht="15" customHeight="1">
      <c r="C1322" s="83"/>
      <c r="D1322" s="86"/>
      <c r="E1322" s="89"/>
      <c r="F1322" s="91"/>
      <c r="G1322" s="91"/>
      <c r="H1322" s="11" t="s">
        <v>632</v>
      </c>
      <c r="I1322" s="1">
        <v>0</v>
      </c>
      <c r="J1322" s="1">
        <v>0</v>
      </c>
      <c r="K1322" s="1">
        <v>0</v>
      </c>
    </row>
    <row r="1323" spans="3:11" s="10" customFormat="1" ht="15" customHeight="1">
      <c r="C1323" s="81" t="s">
        <v>611</v>
      </c>
      <c r="D1323" s="84" t="s">
        <v>519</v>
      </c>
      <c r="E1323" s="87" t="s">
        <v>48</v>
      </c>
      <c r="F1323" s="87">
        <v>2019</v>
      </c>
      <c r="G1323" s="87">
        <v>2020</v>
      </c>
      <c r="H1323" s="11" t="s">
        <v>759</v>
      </c>
      <c r="I1323" s="1">
        <f>I1324+I1325+I1326+I1327</f>
        <v>2000</v>
      </c>
      <c r="J1323" s="1">
        <f>J1324+J1325+J1326+J1327</f>
        <v>1270</v>
      </c>
      <c r="K1323" s="1">
        <f>K1324+K1325+K1326+K1327</f>
        <v>0</v>
      </c>
    </row>
    <row r="1324" spans="3:11" s="10" customFormat="1" ht="15" customHeight="1">
      <c r="C1324" s="82"/>
      <c r="D1324" s="85"/>
      <c r="E1324" s="88"/>
      <c r="F1324" s="90"/>
      <c r="G1324" s="90"/>
      <c r="H1324" s="11" t="s">
        <v>760</v>
      </c>
      <c r="I1324" s="1">
        <v>2000</v>
      </c>
      <c r="J1324" s="1">
        <v>1270</v>
      </c>
      <c r="K1324" s="1"/>
    </row>
    <row r="1325" spans="3:11" s="10" customFormat="1" ht="15" customHeight="1">
      <c r="C1325" s="82"/>
      <c r="D1325" s="85"/>
      <c r="E1325" s="88"/>
      <c r="F1325" s="90"/>
      <c r="G1325" s="90"/>
      <c r="H1325" s="11" t="s">
        <v>761</v>
      </c>
      <c r="I1325" s="1">
        <v>0</v>
      </c>
      <c r="J1325" s="1">
        <v>0</v>
      </c>
      <c r="K1325" s="1">
        <v>0</v>
      </c>
    </row>
    <row r="1326" spans="3:11" s="10" customFormat="1" ht="15" customHeight="1">
      <c r="C1326" s="82"/>
      <c r="D1326" s="85"/>
      <c r="E1326" s="88"/>
      <c r="F1326" s="90"/>
      <c r="G1326" s="90"/>
      <c r="H1326" s="11" t="s">
        <v>762</v>
      </c>
      <c r="I1326" s="1">
        <v>0</v>
      </c>
      <c r="J1326" s="1">
        <v>0</v>
      </c>
      <c r="K1326" s="1">
        <v>0</v>
      </c>
    </row>
    <row r="1327" spans="3:11" s="10" customFormat="1" ht="15" customHeight="1">
      <c r="C1327" s="83"/>
      <c r="D1327" s="86"/>
      <c r="E1327" s="89"/>
      <c r="F1327" s="91"/>
      <c r="G1327" s="91"/>
      <c r="H1327" s="11" t="s">
        <v>632</v>
      </c>
      <c r="I1327" s="1">
        <v>0</v>
      </c>
      <c r="J1327" s="1">
        <v>0</v>
      </c>
      <c r="K1327" s="1">
        <v>0</v>
      </c>
    </row>
    <row r="1328" spans="3:11" s="10" customFormat="1" ht="16.5" customHeight="1">
      <c r="C1328" s="81" t="s">
        <v>876</v>
      </c>
      <c r="D1328" s="84" t="s">
        <v>948</v>
      </c>
      <c r="E1328" s="87" t="s">
        <v>84</v>
      </c>
      <c r="F1328" s="87">
        <v>2020</v>
      </c>
      <c r="G1328" s="87">
        <v>2020</v>
      </c>
      <c r="H1328" s="11" t="s">
        <v>759</v>
      </c>
      <c r="I1328" s="1">
        <f>I1329+I1330+I1331+I1332</f>
        <v>0</v>
      </c>
      <c r="J1328" s="1">
        <f>J1329+J1330+J1331+J1332</f>
        <v>10000</v>
      </c>
      <c r="K1328" s="1">
        <f>K1329+K1330+K1331+K1332</f>
        <v>0</v>
      </c>
    </row>
    <row r="1329" spans="3:11" s="10" customFormat="1" ht="15" customHeight="1">
      <c r="C1329" s="82"/>
      <c r="D1329" s="85"/>
      <c r="E1329" s="88"/>
      <c r="F1329" s="90"/>
      <c r="G1329" s="90"/>
      <c r="H1329" s="11" t="s">
        <v>760</v>
      </c>
      <c r="I1329" s="1">
        <v>0</v>
      </c>
      <c r="J1329" s="1">
        <v>10000</v>
      </c>
      <c r="K1329" s="1">
        <v>0</v>
      </c>
    </row>
    <row r="1330" spans="3:11" s="10" customFormat="1" ht="15" customHeight="1">
      <c r="C1330" s="82"/>
      <c r="D1330" s="85"/>
      <c r="E1330" s="88"/>
      <c r="F1330" s="90"/>
      <c r="G1330" s="90"/>
      <c r="H1330" s="11" t="s">
        <v>761</v>
      </c>
      <c r="I1330" s="1">
        <v>0</v>
      </c>
      <c r="J1330" s="1">
        <v>0</v>
      </c>
      <c r="K1330" s="1">
        <v>0</v>
      </c>
    </row>
    <row r="1331" spans="3:11" s="10" customFormat="1" ht="15" customHeight="1">
      <c r="C1331" s="82"/>
      <c r="D1331" s="85"/>
      <c r="E1331" s="88"/>
      <c r="F1331" s="90"/>
      <c r="G1331" s="90"/>
      <c r="H1331" s="11" t="s">
        <v>762</v>
      </c>
      <c r="I1331" s="1">
        <v>0</v>
      </c>
      <c r="J1331" s="1">
        <v>0</v>
      </c>
      <c r="K1331" s="1">
        <v>0</v>
      </c>
    </row>
    <row r="1332" spans="3:11" s="10" customFormat="1" ht="15" customHeight="1">
      <c r="C1332" s="83"/>
      <c r="D1332" s="86"/>
      <c r="E1332" s="89"/>
      <c r="F1332" s="91"/>
      <c r="G1332" s="91"/>
      <c r="H1332" s="11" t="s">
        <v>632</v>
      </c>
      <c r="I1332" s="1">
        <v>0</v>
      </c>
      <c r="J1332" s="1">
        <v>0</v>
      </c>
      <c r="K1332" s="1">
        <v>0</v>
      </c>
    </row>
    <row r="1333" spans="3:11" s="10" customFormat="1" ht="16.5" customHeight="1">
      <c r="C1333" s="81" t="s">
        <v>98</v>
      </c>
      <c r="D1333" s="84" t="s">
        <v>949</v>
      </c>
      <c r="E1333" s="87" t="s">
        <v>520</v>
      </c>
      <c r="F1333" s="87">
        <v>2020</v>
      </c>
      <c r="G1333" s="87">
        <v>2020</v>
      </c>
      <c r="H1333" s="11" t="s">
        <v>759</v>
      </c>
      <c r="I1333" s="1">
        <f>I1334+I1335+I1336+I1337</f>
        <v>0</v>
      </c>
      <c r="J1333" s="1">
        <f>J1334+J1335+J1336+J1337</f>
        <v>4700</v>
      </c>
      <c r="K1333" s="1">
        <f>K1334+K1335+K1336+K1337</f>
        <v>0</v>
      </c>
    </row>
    <row r="1334" spans="3:11" s="10" customFormat="1" ht="15" customHeight="1">
      <c r="C1334" s="82"/>
      <c r="D1334" s="85"/>
      <c r="E1334" s="88"/>
      <c r="F1334" s="90"/>
      <c r="G1334" s="90"/>
      <c r="H1334" s="11" t="s">
        <v>760</v>
      </c>
      <c r="I1334" s="1">
        <v>0</v>
      </c>
      <c r="J1334" s="1">
        <v>4700</v>
      </c>
      <c r="K1334" s="1"/>
    </row>
    <row r="1335" spans="3:11" s="10" customFormat="1" ht="15" customHeight="1">
      <c r="C1335" s="82"/>
      <c r="D1335" s="85"/>
      <c r="E1335" s="88"/>
      <c r="F1335" s="90"/>
      <c r="G1335" s="90"/>
      <c r="H1335" s="11" t="s">
        <v>761</v>
      </c>
      <c r="I1335" s="1">
        <v>0</v>
      </c>
      <c r="J1335" s="1">
        <v>0</v>
      </c>
      <c r="K1335" s="1">
        <v>0</v>
      </c>
    </row>
    <row r="1336" spans="3:11" s="10" customFormat="1" ht="15" customHeight="1">
      <c r="C1336" s="82"/>
      <c r="D1336" s="85"/>
      <c r="E1336" s="88"/>
      <c r="F1336" s="90"/>
      <c r="G1336" s="90"/>
      <c r="H1336" s="11" t="s">
        <v>762</v>
      </c>
      <c r="I1336" s="1">
        <v>0</v>
      </c>
      <c r="J1336" s="1">
        <v>0</v>
      </c>
      <c r="K1336" s="1">
        <v>0</v>
      </c>
    </row>
    <row r="1337" spans="3:11" s="10" customFormat="1" ht="15" customHeight="1">
      <c r="C1337" s="83"/>
      <c r="D1337" s="86"/>
      <c r="E1337" s="89"/>
      <c r="F1337" s="91"/>
      <c r="G1337" s="91"/>
      <c r="H1337" s="11" t="s">
        <v>632</v>
      </c>
      <c r="I1337" s="1">
        <v>0</v>
      </c>
      <c r="J1337" s="1">
        <v>0</v>
      </c>
      <c r="K1337" s="1">
        <v>0</v>
      </c>
    </row>
    <row r="1338" spans="3:11" s="10" customFormat="1" ht="15" customHeight="1">
      <c r="C1338" s="81" t="s">
        <v>612</v>
      </c>
      <c r="D1338" s="84" t="s">
        <v>616</v>
      </c>
      <c r="E1338" s="92" t="s">
        <v>669</v>
      </c>
      <c r="F1338" s="87"/>
      <c r="G1338" s="87"/>
      <c r="H1338" s="11" t="s">
        <v>759</v>
      </c>
      <c r="I1338" s="1">
        <f>I1339+I1340+I1341+I1342</f>
        <v>0</v>
      </c>
      <c r="J1338" s="1">
        <f>J1339+J1340+J1341+J1342</f>
        <v>0</v>
      </c>
      <c r="K1338" s="1">
        <f>K1339+K1340+K1341+K1342</f>
        <v>0</v>
      </c>
    </row>
    <row r="1339" spans="3:11" s="10" customFormat="1" ht="15" customHeight="1">
      <c r="C1339" s="82"/>
      <c r="D1339" s="85"/>
      <c r="E1339" s="92"/>
      <c r="F1339" s="90"/>
      <c r="G1339" s="90"/>
      <c r="H1339" s="11" t="s">
        <v>760</v>
      </c>
      <c r="I1339" s="1">
        <v>0</v>
      </c>
      <c r="J1339" s="1">
        <v>0</v>
      </c>
      <c r="K1339" s="1">
        <v>0</v>
      </c>
    </row>
    <row r="1340" spans="3:11" s="10" customFormat="1" ht="15" customHeight="1">
      <c r="C1340" s="82"/>
      <c r="D1340" s="85"/>
      <c r="E1340" s="92"/>
      <c r="F1340" s="90"/>
      <c r="G1340" s="90"/>
      <c r="H1340" s="11" t="s">
        <v>761</v>
      </c>
      <c r="I1340" s="1">
        <v>0</v>
      </c>
      <c r="J1340" s="1">
        <v>0</v>
      </c>
      <c r="K1340" s="1">
        <v>0</v>
      </c>
    </row>
    <row r="1341" spans="3:11" s="10" customFormat="1" ht="15" customHeight="1">
      <c r="C1341" s="82"/>
      <c r="D1341" s="85"/>
      <c r="E1341" s="92"/>
      <c r="F1341" s="90"/>
      <c r="G1341" s="90"/>
      <c r="H1341" s="11" t="s">
        <v>762</v>
      </c>
      <c r="I1341" s="1">
        <v>0</v>
      </c>
      <c r="J1341" s="1">
        <v>0</v>
      </c>
      <c r="K1341" s="1">
        <v>0</v>
      </c>
    </row>
    <row r="1342" spans="3:11" s="10" customFormat="1" ht="15" customHeight="1">
      <c r="C1342" s="83"/>
      <c r="D1342" s="86"/>
      <c r="E1342" s="92"/>
      <c r="F1342" s="91"/>
      <c r="G1342" s="91"/>
      <c r="H1342" s="11" t="s">
        <v>632</v>
      </c>
      <c r="I1342" s="1">
        <v>0</v>
      </c>
      <c r="J1342" s="1">
        <v>0</v>
      </c>
      <c r="K1342" s="1">
        <v>0</v>
      </c>
    </row>
    <row r="1343" spans="3:11" s="10" customFormat="1" ht="15" customHeight="1">
      <c r="C1343" s="81" t="s">
        <v>613</v>
      </c>
      <c r="D1343" s="84" t="s">
        <v>617</v>
      </c>
      <c r="E1343" s="92" t="s">
        <v>669</v>
      </c>
      <c r="F1343" s="87">
        <v>2019</v>
      </c>
      <c r="G1343" s="87">
        <v>2021</v>
      </c>
      <c r="H1343" s="11" t="s">
        <v>759</v>
      </c>
      <c r="I1343" s="1">
        <f>I1344+I1345+I1346+I1347</f>
        <v>10000</v>
      </c>
      <c r="J1343" s="1">
        <f>J1344+J1345+J1346+J1347</f>
        <v>0</v>
      </c>
      <c r="K1343" s="1">
        <f>K1344+K1345+K1346+K1347</f>
        <v>1000</v>
      </c>
    </row>
    <row r="1344" spans="3:11" s="10" customFormat="1" ht="15" customHeight="1">
      <c r="C1344" s="82"/>
      <c r="D1344" s="85"/>
      <c r="E1344" s="92"/>
      <c r="F1344" s="90"/>
      <c r="G1344" s="90"/>
      <c r="H1344" s="11" t="s">
        <v>760</v>
      </c>
      <c r="I1344" s="1">
        <f>I1349+I1354+I1359</f>
        <v>10000</v>
      </c>
      <c r="J1344" s="1">
        <f>J1349+J1354+J1359</f>
        <v>0</v>
      </c>
      <c r="K1344" s="1">
        <f>K1349+K1354+K1359</f>
        <v>1000</v>
      </c>
    </row>
    <row r="1345" spans="3:11" s="10" customFormat="1" ht="15" customHeight="1">
      <c r="C1345" s="82"/>
      <c r="D1345" s="85"/>
      <c r="E1345" s="92"/>
      <c r="F1345" s="90"/>
      <c r="G1345" s="90"/>
      <c r="H1345" s="11" t="s">
        <v>761</v>
      </c>
      <c r="I1345" s="1">
        <v>0</v>
      </c>
      <c r="J1345" s="1">
        <v>0</v>
      </c>
      <c r="K1345" s="1">
        <v>0</v>
      </c>
    </row>
    <row r="1346" spans="3:11" s="10" customFormat="1" ht="15" customHeight="1">
      <c r="C1346" s="82"/>
      <c r="D1346" s="85"/>
      <c r="E1346" s="92"/>
      <c r="F1346" s="90"/>
      <c r="G1346" s="90"/>
      <c r="H1346" s="11" t="s">
        <v>762</v>
      </c>
      <c r="I1346" s="1">
        <v>0</v>
      </c>
      <c r="J1346" s="1">
        <v>0</v>
      </c>
      <c r="K1346" s="1">
        <v>0</v>
      </c>
    </row>
    <row r="1347" spans="3:11" s="10" customFormat="1" ht="15" customHeight="1">
      <c r="C1347" s="83"/>
      <c r="D1347" s="86"/>
      <c r="E1347" s="92"/>
      <c r="F1347" s="91"/>
      <c r="G1347" s="91"/>
      <c r="H1347" s="11" t="s">
        <v>632</v>
      </c>
      <c r="I1347" s="1">
        <v>0</v>
      </c>
      <c r="J1347" s="1">
        <v>0</v>
      </c>
      <c r="K1347" s="1">
        <v>0</v>
      </c>
    </row>
    <row r="1348" spans="3:11" s="10" customFormat="1" ht="15" customHeight="1">
      <c r="C1348" s="81" t="s">
        <v>853</v>
      </c>
      <c r="D1348" s="84" t="s">
        <v>945</v>
      </c>
      <c r="E1348" s="87" t="s">
        <v>915</v>
      </c>
      <c r="F1348" s="87">
        <v>2019</v>
      </c>
      <c r="G1348" s="87">
        <v>2019</v>
      </c>
      <c r="H1348" s="11" t="s">
        <v>759</v>
      </c>
      <c r="I1348" s="1">
        <f>I1349+I1350+I1351+I1352</f>
        <v>2000</v>
      </c>
      <c r="J1348" s="1">
        <f>J1349+J1350+J1351+J1352</f>
        <v>0</v>
      </c>
      <c r="K1348" s="1">
        <f>K1349+K1350+K1351+K1352</f>
        <v>0</v>
      </c>
    </row>
    <row r="1349" spans="3:11" s="10" customFormat="1" ht="15" customHeight="1">
      <c r="C1349" s="82"/>
      <c r="D1349" s="85"/>
      <c r="E1349" s="88"/>
      <c r="F1349" s="90"/>
      <c r="G1349" s="90"/>
      <c r="H1349" s="11" t="s">
        <v>760</v>
      </c>
      <c r="I1349" s="1">
        <v>2000</v>
      </c>
      <c r="J1349" s="1">
        <v>0</v>
      </c>
      <c r="K1349" s="1"/>
    </row>
    <row r="1350" spans="3:11" s="10" customFormat="1" ht="15" customHeight="1">
      <c r="C1350" s="82"/>
      <c r="D1350" s="85"/>
      <c r="E1350" s="88"/>
      <c r="F1350" s="90"/>
      <c r="G1350" s="90"/>
      <c r="H1350" s="11" t="s">
        <v>761</v>
      </c>
      <c r="I1350" s="1">
        <v>0</v>
      </c>
      <c r="J1350" s="1">
        <v>0</v>
      </c>
      <c r="K1350" s="1">
        <v>0</v>
      </c>
    </row>
    <row r="1351" spans="3:11" s="10" customFormat="1" ht="15" customHeight="1">
      <c r="C1351" s="82"/>
      <c r="D1351" s="85"/>
      <c r="E1351" s="88"/>
      <c r="F1351" s="90"/>
      <c r="G1351" s="90"/>
      <c r="H1351" s="11" t="s">
        <v>762</v>
      </c>
      <c r="I1351" s="1">
        <v>0</v>
      </c>
      <c r="J1351" s="1">
        <v>0</v>
      </c>
      <c r="K1351" s="1">
        <v>0</v>
      </c>
    </row>
    <row r="1352" spans="3:11" s="10" customFormat="1" ht="15" customHeight="1">
      <c r="C1352" s="83"/>
      <c r="D1352" s="86"/>
      <c r="E1352" s="89"/>
      <c r="F1352" s="91"/>
      <c r="G1352" s="91"/>
      <c r="H1352" s="11" t="s">
        <v>632</v>
      </c>
      <c r="I1352" s="1">
        <v>0</v>
      </c>
      <c r="J1352" s="1">
        <v>0</v>
      </c>
      <c r="K1352" s="1">
        <v>0</v>
      </c>
    </row>
    <row r="1353" spans="3:11" s="10" customFormat="1" ht="15" customHeight="1">
      <c r="C1353" s="81" t="s">
        <v>719</v>
      </c>
      <c r="D1353" s="84" t="s">
        <v>1016</v>
      </c>
      <c r="E1353" s="87" t="s">
        <v>624</v>
      </c>
      <c r="F1353" s="87">
        <v>2019</v>
      </c>
      <c r="G1353" s="87">
        <v>2019</v>
      </c>
      <c r="H1353" s="11" t="s">
        <v>759</v>
      </c>
      <c r="I1353" s="1">
        <f>I1354+I1355+I1356+I1357</f>
        <v>8000</v>
      </c>
      <c r="J1353" s="1">
        <f>J1354+J1355+J1356+J1357</f>
        <v>0</v>
      </c>
      <c r="K1353" s="1">
        <f>K1354+K1355+K1356+K1357</f>
        <v>0</v>
      </c>
    </row>
    <row r="1354" spans="3:11" s="10" customFormat="1" ht="15" customHeight="1">
      <c r="C1354" s="82"/>
      <c r="D1354" s="85"/>
      <c r="E1354" s="88"/>
      <c r="F1354" s="90"/>
      <c r="G1354" s="90"/>
      <c r="H1354" s="11" t="s">
        <v>760</v>
      </c>
      <c r="I1354" s="1">
        <v>8000</v>
      </c>
      <c r="J1354" s="1"/>
      <c r="K1354" s="1"/>
    </row>
    <row r="1355" spans="3:11" s="10" customFormat="1" ht="15" customHeight="1">
      <c r="C1355" s="82"/>
      <c r="D1355" s="85"/>
      <c r="E1355" s="88"/>
      <c r="F1355" s="90"/>
      <c r="G1355" s="90"/>
      <c r="H1355" s="11" t="s">
        <v>761</v>
      </c>
      <c r="I1355" s="1">
        <v>0</v>
      </c>
      <c r="J1355" s="1">
        <v>0</v>
      </c>
      <c r="K1355" s="1">
        <v>0</v>
      </c>
    </row>
    <row r="1356" spans="3:11" s="10" customFormat="1" ht="15" customHeight="1">
      <c r="C1356" s="82"/>
      <c r="D1356" s="85"/>
      <c r="E1356" s="88"/>
      <c r="F1356" s="90"/>
      <c r="G1356" s="90"/>
      <c r="H1356" s="11" t="s">
        <v>762</v>
      </c>
      <c r="I1356" s="1">
        <v>0</v>
      </c>
      <c r="J1356" s="1">
        <v>0</v>
      </c>
      <c r="K1356" s="1">
        <v>0</v>
      </c>
    </row>
    <row r="1357" spans="3:11" s="10" customFormat="1" ht="18.75" customHeight="1">
      <c r="C1357" s="83"/>
      <c r="D1357" s="86"/>
      <c r="E1357" s="89"/>
      <c r="F1357" s="91"/>
      <c r="G1357" s="91"/>
      <c r="H1357" s="11" t="s">
        <v>632</v>
      </c>
      <c r="I1357" s="1">
        <v>0</v>
      </c>
      <c r="J1357" s="1">
        <v>0</v>
      </c>
      <c r="K1357" s="1">
        <v>0</v>
      </c>
    </row>
    <row r="1358" spans="3:11" s="10" customFormat="1" ht="15" customHeight="1">
      <c r="C1358" s="81" t="s">
        <v>681</v>
      </c>
      <c r="D1358" s="84" t="s">
        <v>464</v>
      </c>
      <c r="E1358" s="87" t="s">
        <v>784</v>
      </c>
      <c r="F1358" s="87">
        <v>2021</v>
      </c>
      <c r="G1358" s="87">
        <v>2021</v>
      </c>
      <c r="H1358" s="11" t="s">
        <v>759</v>
      </c>
      <c r="I1358" s="1">
        <f>I1359+I1360+I1361+I1362</f>
        <v>0</v>
      </c>
      <c r="J1358" s="1">
        <f>J1359+J1360+J1361+J1362</f>
        <v>0</v>
      </c>
      <c r="K1358" s="1">
        <f>K1359+K1360+K1361+K1362</f>
        <v>1000</v>
      </c>
    </row>
    <row r="1359" spans="3:11" s="10" customFormat="1" ht="15" customHeight="1">
      <c r="C1359" s="82"/>
      <c r="D1359" s="85"/>
      <c r="E1359" s="90"/>
      <c r="F1359" s="90"/>
      <c r="G1359" s="90"/>
      <c r="H1359" s="11" t="s">
        <v>760</v>
      </c>
      <c r="I1359" s="1">
        <v>0</v>
      </c>
      <c r="J1359" s="1">
        <v>0</v>
      </c>
      <c r="K1359" s="1">
        <v>1000</v>
      </c>
    </row>
    <row r="1360" spans="3:11" s="10" customFormat="1" ht="15" customHeight="1">
      <c r="C1360" s="82"/>
      <c r="D1360" s="85"/>
      <c r="E1360" s="90"/>
      <c r="F1360" s="90"/>
      <c r="G1360" s="90"/>
      <c r="H1360" s="11" t="s">
        <v>761</v>
      </c>
      <c r="I1360" s="1">
        <v>0</v>
      </c>
      <c r="J1360" s="1">
        <v>0</v>
      </c>
      <c r="K1360" s="1">
        <v>0</v>
      </c>
    </row>
    <row r="1361" spans="3:11" s="10" customFormat="1" ht="15" customHeight="1">
      <c r="C1361" s="82"/>
      <c r="D1361" s="85"/>
      <c r="E1361" s="90"/>
      <c r="F1361" s="90"/>
      <c r="G1361" s="90"/>
      <c r="H1361" s="11" t="s">
        <v>762</v>
      </c>
      <c r="I1361" s="1">
        <v>0</v>
      </c>
      <c r="J1361" s="1">
        <v>0</v>
      </c>
      <c r="K1361" s="1">
        <v>0</v>
      </c>
    </row>
    <row r="1362" spans="3:11" s="10" customFormat="1" ht="16.5" customHeight="1">
      <c r="C1362" s="83"/>
      <c r="D1362" s="86"/>
      <c r="E1362" s="91"/>
      <c r="F1362" s="91"/>
      <c r="G1362" s="91"/>
      <c r="H1362" s="11" t="s">
        <v>632</v>
      </c>
      <c r="I1362" s="1">
        <v>0</v>
      </c>
      <c r="J1362" s="1">
        <v>0</v>
      </c>
      <c r="K1362" s="1">
        <v>0</v>
      </c>
    </row>
    <row r="1363" spans="3:11" s="10" customFormat="1" ht="15" customHeight="1">
      <c r="C1363" s="81" t="s">
        <v>614</v>
      </c>
      <c r="D1363" s="84" t="s">
        <v>618</v>
      </c>
      <c r="E1363" s="92" t="s">
        <v>669</v>
      </c>
      <c r="F1363" s="87">
        <v>2019</v>
      </c>
      <c r="G1363" s="87">
        <v>2020</v>
      </c>
      <c r="H1363" s="11" t="s">
        <v>759</v>
      </c>
      <c r="I1363" s="1">
        <f>I1364+I1365+I1366+I1367</f>
        <v>500</v>
      </c>
      <c r="J1363" s="1">
        <f>J1364+J1365+J1366+J1367</f>
        <v>2000</v>
      </c>
      <c r="K1363" s="1">
        <f>K1364+K1365+K1366+K1367</f>
        <v>0</v>
      </c>
    </row>
    <row r="1364" spans="3:11" s="10" customFormat="1" ht="15" customHeight="1">
      <c r="C1364" s="82"/>
      <c r="D1364" s="85"/>
      <c r="E1364" s="92"/>
      <c r="F1364" s="90"/>
      <c r="G1364" s="90"/>
      <c r="H1364" s="11" t="s">
        <v>760</v>
      </c>
      <c r="I1364" s="1">
        <f>I1369+I1374</f>
        <v>500</v>
      </c>
      <c r="J1364" s="1">
        <f>J1369+J1374</f>
        <v>2000</v>
      </c>
      <c r="K1364" s="1">
        <f>K1369+K1374</f>
        <v>0</v>
      </c>
    </row>
    <row r="1365" spans="3:11" s="10" customFormat="1" ht="15" customHeight="1">
      <c r="C1365" s="82"/>
      <c r="D1365" s="85"/>
      <c r="E1365" s="92"/>
      <c r="F1365" s="90"/>
      <c r="G1365" s="90"/>
      <c r="H1365" s="11" t="s">
        <v>761</v>
      </c>
      <c r="I1365" s="1">
        <f aca="true" t="shared" si="32" ref="I1365:K1367">I1370</f>
        <v>0</v>
      </c>
      <c r="J1365" s="1">
        <f t="shared" si="32"/>
        <v>0</v>
      </c>
      <c r="K1365" s="1">
        <f t="shared" si="32"/>
        <v>0</v>
      </c>
    </row>
    <row r="1366" spans="3:11" s="10" customFormat="1" ht="15" customHeight="1">
      <c r="C1366" s="82"/>
      <c r="D1366" s="85"/>
      <c r="E1366" s="92"/>
      <c r="F1366" s="90"/>
      <c r="G1366" s="90"/>
      <c r="H1366" s="11" t="s">
        <v>762</v>
      </c>
      <c r="I1366" s="1">
        <f t="shared" si="32"/>
        <v>0</v>
      </c>
      <c r="J1366" s="1">
        <f t="shared" si="32"/>
        <v>0</v>
      </c>
      <c r="K1366" s="1">
        <f t="shared" si="32"/>
        <v>0</v>
      </c>
    </row>
    <row r="1367" spans="3:11" s="10" customFormat="1" ht="15" customHeight="1">
      <c r="C1367" s="83"/>
      <c r="D1367" s="86"/>
      <c r="E1367" s="92"/>
      <c r="F1367" s="91"/>
      <c r="G1367" s="91"/>
      <c r="H1367" s="11" t="s">
        <v>632</v>
      </c>
      <c r="I1367" s="1">
        <f t="shared" si="32"/>
        <v>0</v>
      </c>
      <c r="J1367" s="1">
        <f t="shared" si="32"/>
        <v>0</v>
      </c>
      <c r="K1367" s="1">
        <f t="shared" si="32"/>
        <v>0</v>
      </c>
    </row>
    <row r="1368" spans="3:11" s="10" customFormat="1" ht="15" customHeight="1">
      <c r="C1368" s="81" t="s">
        <v>615</v>
      </c>
      <c r="D1368" s="84" t="s">
        <v>946</v>
      </c>
      <c r="E1368" s="87" t="s">
        <v>947</v>
      </c>
      <c r="F1368" s="87">
        <v>2019</v>
      </c>
      <c r="G1368" s="87">
        <v>2019</v>
      </c>
      <c r="H1368" s="11" t="s">
        <v>759</v>
      </c>
      <c r="I1368" s="1">
        <f>I1369+I1370+I1371+I1372</f>
        <v>500</v>
      </c>
      <c r="J1368" s="1">
        <f>J1369+J1370+J1371+J1372</f>
        <v>0</v>
      </c>
      <c r="K1368" s="1">
        <f>K1369+K1370+K1371+K1372</f>
        <v>0</v>
      </c>
    </row>
    <row r="1369" spans="3:11" s="10" customFormat="1" ht="15" customHeight="1">
      <c r="C1369" s="82"/>
      <c r="D1369" s="85"/>
      <c r="E1369" s="88"/>
      <c r="F1369" s="90"/>
      <c r="G1369" s="90"/>
      <c r="H1369" s="11" t="s">
        <v>760</v>
      </c>
      <c r="I1369" s="1">
        <v>500</v>
      </c>
      <c r="J1369" s="1">
        <v>0</v>
      </c>
      <c r="K1369" s="1">
        <v>0</v>
      </c>
    </row>
    <row r="1370" spans="3:11" s="10" customFormat="1" ht="15" customHeight="1">
      <c r="C1370" s="82"/>
      <c r="D1370" s="85"/>
      <c r="E1370" s="88"/>
      <c r="F1370" s="90"/>
      <c r="G1370" s="90"/>
      <c r="H1370" s="11" t="s">
        <v>761</v>
      </c>
      <c r="I1370" s="1">
        <v>0</v>
      </c>
      <c r="J1370" s="1">
        <v>0</v>
      </c>
      <c r="K1370" s="1">
        <v>0</v>
      </c>
    </row>
    <row r="1371" spans="3:11" s="10" customFormat="1" ht="15" customHeight="1">
      <c r="C1371" s="82"/>
      <c r="D1371" s="85"/>
      <c r="E1371" s="88"/>
      <c r="F1371" s="90"/>
      <c r="G1371" s="90"/>
      <c r="H1371" s="11" t="s">
        <v>762</v>
      </c>
      <c r="I1371" s="1">
        <v>0</v>
      </c>
      <c r="J1371" s="1">
        <v>0</v>
      </c>
      <c r="K1371" s="1">
        <v>0</v>
      </c>
    </row>
    <row r="1372" spans="3:11" s="10" customFormat="1" ht="15.75" customHeight="1">
      <c r="C1372" s="83"/>
      <c r="D1372" s="86"/>
      <c r="E1372" s="89"/>
      <c r="F1372" s="91"/>
      <c r="G1372" s="91"/>
      <c r="H1372" s="11" t="s">
        <v>632</v>
      </c>
      <c r="I1372" s="1">
        <v>0</v>
      </c>
      <c r="J1372" s="1">
        <v>0</v>
      </c>
      <c r="K1372" s="1">
        <v>0</v>
      </c>
    </row>
    <row r="1373" spans="3:11" s="10" customFormat="1" ht="15" customHeight="1">
      <c r="C1373" s="81" t="s">
        <v>99</v>
      </c>
      <c r="D1373" s="84" t="s">
        <v>953</v>
      </c>
      <c r="E1373" s="87" t="s">
        <v>521</v>
      </c>
      <c r="F1373" s="87">
        <v>2020</v>
      </c>
      <c r="G1373" s="87">
        <v>2020</v>
      </c>
      <c r="H1373" s="11" t="s">
        <v>759</v>
      </c>
      <c r="I1373" s="1">
        <f>I1374+I1375+I1376+I1377</f>
        <v>0</v>
      </c>
      <c r="J1373" s="1">
        <f>J1374+J1375+J1376+J1377</f>
        <v>2000</v>
      </c>
      <c r="K1373" s="1">
        <f>K1374+K1375+K1376+K1377</f>
        <v>0</v>
      </c>
    </row>
    <row r="1374" spans="3:11" s="10" customFormat="1" ht="15" customHeight="1">
      <c r="C1374" s="82"/>
      <c r="D1374" s="85"/>
      <c r="E1374" s="88"/>
      <c r="F1374" s="90"/>
      <c r="G1374" s="90"/>
      <c r="H1374" s="11" t="s">
        <v>760</v>
      </c>
      <c r="I1374" s="1"/>
      <c r="J1374" s="1">
        <v>2000</v>
      </c>
      <c r="K1374" s="1"/>
    </row>
    <row r="1375" spans="3:11" s="10" customFormat="1" ht="15" customHeight="1">
      <c r="C1375" s="82"/>
      <c r="D1375" s="85"/>
      <c r="E1375" s="88"/>
      <c r="F1375" s="90"/>
      <c r="G1375" s="90"/>
      <c r="H1375" s="11" t="s">
        <v>761</v>
      </c>
      <c r="I1375" s="1">
        <v>0</v>
      </c>
      <c r="J1375" s="1">
        <v>0</v>
      </c>
      <c r="K1375" s="1">
        <v>0</v>
      </c>
    </row>
    <row r="1376" spans="3:11" s="10" customFormat="1" ht="15" customHeight="1">
      <c r="C1376" s="82"/>
      <c r="D1376" s="85"/>
      <c r="E1376" s="88"/>
      <c r="F1376" s="90"/>
      <c r="G1376" s="90"/>
      <c r="H1376" s="11" t="s">
        <v>762</v>
      </c>
      <c r="I1376" s="1">
        <v>0</v>
      </c>
      <c r="J1376" s="1">
        <v>0</v>
      </c>
      <c r="K1376" s="1">
        <v>0</v>
      </c>
    </row>
    <row r="1377" spans="3:11" s="10" customFormat="1" ht="15.75" customHeight="1">
      <c r="C1377" s="83"/>
      <c r="D1377" s="86"/>
      <c r="E1377" s="89"/>
      <c r="F1377" s="91"/>
      <c r="G1377" s="91"/>
      <c r="H1377" s="11" t="s">
        <v>632</v>
      </c>
      <c r="I1377" s="1">
        <v>0</v>
      </c>
      <c r="J1377" s="1">
        <v>0</v>
      </c>
      <c r="K1377" s="1">
        <v>0</v>
      </c>
    </row>
    <row r="1378" spans="3:11" s="10" customFormat="1" ht="15" customHeight="1">
      <c r="C1378" s="81" t="s">
        <v>854</v>
      </c>
      <c r="D1378" s="84" t="s">
        <v>852</v>
      </c>
      <c r="E1378" s="92" t="s">
        <v>669</v>
      </c>
      <c r="F1378" s="87">
        <v>2019</v>
      </c>
      <c r="G1378" s="87">
        <v>2021</v>
      </c>
      <c r="H1378" s="11" t="s">
        <v>759</v>
      </c>
      <c r="I1378" s="1">
        <f>I1379+I1380+I1381+I1382</f>
        <v>5000</v>
      </c>
      <c r="J1378" s="1">
        <f>J1379+J1380+J1381+J1382</f>
        <v>0</v>
      </c>
      <c r="K1378" s="1">
        <f>K1379+K1380+K1381+K1382</f>
        <v>1000</v>
      </c>
    </row>
    <row r="1379" spans="3:11" s="10" customFormat="1" ht="15" customHeight="1">
      <c r="C1379" s="82"/>
      <c r="D1379" s="85"/>
      <c r="E1379" s="92"/>
      <c r="F1379" s="90"/>
      <c r="G1379" s="90"/>
      <c r="H1379" s="11" t="s">
        <v>760</v>
      </c>
      <c r="I1379" s="1">
        <f>I1384+I1389+I1394+I1399</f>
        <v>5000</v>
      </c>
      <c r="J1379" s="1">
        <f>J1384+J1389+J1394+J1399</f>
        <v>0</v>
      </c>
      <c r="K1379" s="1">
        <f>K1384+K1389+K1394+K1399</f>
        <v>1000</v>
      </c>
    </row>
    <row r="1380" spans="3:11" s="10" customFormat="1" ht="15" customHeight="1">
      <c r="C1380" s="82"/>
      <c r="D1380" s="85"/>
      <c r="E1380" s="92"/>
      <c r="F1380" s="90"/>
      <c r="G1380" s="90"/>
      <c r="H1380" s="11" t="s">
        <v>761</v>
      </c>
      <c r="I1380" s="1">
        <f aca="true" t="shared" si="33" ref="I1380:K1382">I1400+I1390</f>
        <v>0</v>
      </c>
      <c r="J1380" s="1">
        <f t="shared" si="33"/>
        <v>0</v>
      </c>
      <c r="K1380" s="1">
        <f t="shared" si="33"/>
        <v>0</v>
      </c>
    </row>
    <row r="1381" spans="3:11" s="10" customFormat="1" ht="15" customHeight="1">
      <c r="C1381" s="82"/>
      <c r="D1381" s="85"/>
      <c r="E1381" s="92"/>
      <c r="F1381" s="90"/>
      <c r="G1381" s="90"/>
      <c r="H1381" s="11" t="s">
        <v>762</v>
      </c>
      <c r="I1381" s="1">
        <f t="shared" si="33"/>
        <v>0</v>
      </c>
      <c r="J1381" s="1">
        <f t="shared" si="33"/>
        <v>0</v>
      </c>
      <c r="K1381" s="1">
        <f t="shared" si="33"/>
        <v>0</v>
      </c>
    </row>
    <row r="1382" spans="3:11" s="10" customFormat="1" ht="15" customHeight="1">
      <c r="C1382" s="83"/>
      <c r="D1382" s="86"/>
      <c r="E1382" s="92"/>
      <c r="F1382" s="91"/>
      <c r="G1382" s="91"/>
      <c r="H1382" s="11" t="s">
        <v>632</v>
      </c>
      <c r="I1382" s="1">
        <f t="shared" si="33"/>
        <v>0</v>
      </c>
      <c r="J1382" s="1">
        <f t="shared" si="33"/>
        <v>0</v>
      </c>
      <c r="K1382" s="1">
        <f t="shared" si="33"/>
        <v>0</v>
      </c>
    </row>
    <row r="1383" spans="3:11" s="10" customFormat="1" ht="15" customHeight="1">
      <c r="C1383" s="81" t="s">
        <v>855</v>
      </c>
      <c r="D1383" s="84" t="s">
        <v>1017</v>
      </c>
      <c r="E1383" s="87" t="s">
        <v>497</v>
      </c>
      <c r="F1383" s="87">
        <v>2019</v>
      </c>
      <c r="G1383" s="87">
        <v>2019</v>
      </c>
      <c r="H1383" s="11" t="s">
        <v>759</v>
      </c>
      <c r="I1383" s="1">
        <f>I1384+I1385+I1386+I1387</f>
        <v>2300</v>
      </c>
      <c r="J1383" s="1">
        <f>J1384+J1385+J1386+J1387</f>
        <v>0</v>
      </c>
      <c r="K1383" s="1">
        <f>K1384+K1385+K1386+K1387</f>
        <v>0</v>
      </c>
    </row>
    <row r="1384" spans="3:11" s="10" customFormat="1" ht="15" customHeight="1">
      <c r="C1384" s="82"/>
      <c r="D1384" s="85"/>
      <c r="E1384" s="88"/>
      <c r="F1384" s="90"/>
      <c r="G1384" s="90"/>
      <c r="H1384" s="11" t="s">
        <v>760</v>
      </c>
      <c r="I1384" s="1">
        <v>2300</v>
      </c>
      <c r="J1384" s="1"/>
      <c r="K1384" s="1"/>
    </row>
    <row r="1385" spans="3:11" s="10" customFormat="1" ht="15" customHeight="1">
      <c r="C1385" s="82"/>
      <c r="D1385" s="85"/>
      <c r="E1385" s="88"/>
      <c r="F1385" s="90"/>
      <c r="G1385" s="90"/>
      <c r="H1385" s="11" t="s">
        <v>761</v>
      </c>
      <c r="I1385" s="1">
        <v>0</v>
      </c>
      <c r="J1385" s="1">
        <v>0</v>
      </c>
      <c r="K1385" s="1">
        <v>0</v>
      </c>
    </row>
    <row r="1386" spans="3:11" s="10" customFormat="1" ht="15" customHeight="1">
      <c r="C1386" s="82"/>
      <c r="D1386" s="85"/>
      <c r="E1386" s="88"/>
      <c r="F1386" s="90"/>
      <c r="G1386" s="90"/>
      <c r="H1386" s="11" t="s">
        <v>762</v>
      </c>
      <c r="I1386" s="1">
        <v>0</v>
      </c>
      <c r="J1386" s="1">
        <v>0</v>
      </c>
      <c r="K1386" s="1">
        <v>0</v>
      </c>
    </row>
    <row r="1387" spans="3:11" s="10" customFormat="1" ht="15" customHeight="1">
      <c r="C1387" s="83"/>
      <c r="D1387" s="86"/>
      <c r="E1387" s="89"/>
      <c r="F1387" s="91"/>
      <c r="G1387" s="91"/>
      <c r="H1387" s="11" t="s">
        <v>632</v>
      </c>
      <c r="I1387" s="1">
        <v>0</v>
      </c>
      <c r="J1387" s="1">
        <v>0</v>
      </c>
      <c r="K1387" s="1">
        <v>0</v>
      </c>
    </row>
    <row r="1388" spans="3:11" s="10" customFormat="1" ht="15" customHeight="1">
      <c r="C1388" s="81" t="s">
        <v>856</v>
      </c>
      <c r="D1388" s="84" t="s">
        <v>950</v>
      </c>
      <c r="E1388" s="87" t="s">
        <v>503</v>
      </c>
      <c r="F1388" s="87">
        <v>2019</v>
      </c>
      <c r="G1388" s="87">
        <v>2019</v>
      </c>
      <c r="H1388" s="11" t="s">
        <v>759</v>
      </c>
      <c r="I1388" s="1">
        <f>I1389+I1390+I1391+I1392</f>
        <v>712</v>
      </c>
      <c r="J1388" s="1">
        <f>J1389+J1390+J1391+J1392</f>
        <v>0</v>
      </c>
      <c r="K1388" s="1">
        <f>K1389+K1390+K1391+K1392</f>
        <v>0</v>
      </c>
    </row>
    <row r="1389" spans="3:11" s="10" customFormat="1" ht="15" customHeight="1">
      <c r="C1389" s="82"/>
      <c r="D1389" s="85"/>
      <c r="E1389" s="90"/>
      <c r="F1389" s="90"/>
      <c r="G1389" s="90"/>
      <c r="H1389" s="11" t="s">
        <v>760</v>
      </c>
      <c r="I1389" s="1">
        <v>712</v>
      </c>
      <c r="J1389" s="1"/>
      <c r="K1389" s="1"/>
    </row>
    <row r="1390" spans="3:11" s="10" customFormat="1" ht="15" customHeight="1">
      <c r="C1390" s="82"/>
      <c r="D1390" s="85"/>
      <c r="E1390" s="90"/>
      <c r="F1390" s="90"/>
      <c r="G1390" s="90"/>
      <c r="H1390" s="11" t="s">
        <v>761</v>
      </c>
      <c r="I1390" s="1">
        <v>0</v>
      </c>
      <c r="J1390" s="1">
        <v>0</v>
      </c>
      <c r="K1390" s="1">
        <v>0</v>
      </c>
    </row>
    <row r="1391" spans="3:11" s="10" customFormat="1" ht="15" customHeight="1">
      <c r="C1391" s="82"/>
      <c r="D1391" s="85"/>
      <c r="E1391" s="90"/>
      <c r="F1391" s="90"/>
      <c r="G1391" s="90"/>
      <c r="H1391" s="11" t="s">
        <v>762</v>
      </c>
      <c r="I1391" s="1">
        <v>0</v>
      </c>
      <c r="J1391" s="1">
        <v>0</v>
      </c>
      <c r="K1391" s="1">
        <v>0</v>
      </c>
    </row>
    <row r="1392" spans="3:11" s="10" customFormat="1" ht="15" customHeight="1">
      <c r="C1392" s="83"/>
      <c r="D1392" s="86"/>
      <c r="E1392" s="91"/>
      <c r="F1392" s="91"/>
      <c r="G1392" s="91"/>
      <c r="H1392" s="11" t="s">
        <v>632</v>
      </c>
      <c r="I1392" s="1">
        <v>0</v>
      </c>
      <c r="J1392" s="1">
        <v>0</v>
      </c>
      <c r="K1392" s="1">
        <v>0</v>
      </c>
    </row>
    <row r="1393" spans="3:11" s="10" customFormat="1" ht="15" customHeight="1">
      <c r="C1393" s="81" t="s">
        <v>544</v>
      </c>
      <c r="D1393" s="84" t="s">
        <v>951</v>
      </c>
      <c r="E1393" s="87" t="s">
        <v>785</v>
      </c>
      <c r="F1393" s="87">
        <v>2019</v>
      </c>
      <c r="G1393" s="87">
        <v>2021</v>
      </c>
      <c r="H1393" s="11" t="s">
        <v>759</v>
      </c>
      <c r="I1393" s="1">
        <f>I1394+I1395+I1396+I1397</f>
        <v>1988</v>
      </c>
      <c r="J1393" s="1">
        <f>J1394+J1395+J1396+J1397</f>
        <v>0</v>
      </c>
      <c r="K1393" s="1">
        <f>K1394+K1395+K1396+K1397</f>
        <v>500</v>
      </c>
    </row>
    <row r="1394" spans="3:11" s="10" customFormat="1" ht="15" customHeight="1">
      <c r="C1394" s="82"/>
      <c r="D1394" s="85"/>
      <c r="E1394" s="88"/>
      <c r="F1394" s="90"/>
      <c r="G1394" s="90"/>
      <c r="H1394" s="11" t="s">
        <v>760</v>
      </c>
      <c r="I1394" s="1">
        <v>1988</v>
      </c>
      <c r="J1394" s="1"/>
      <c r="K1394" s="1">
        <v>500</v>
      </c>
    </row>
    <row r="1395" spans="3:11" s="10" customFormat="1" ht="15" customHeight="1">
      <c r="C1395" s="82"/>
      <c r="D1395" s="85"/>
      <c r="E1395" s="88"/>
      <c r="F1395" s="90"/>
      <c r="G1395" s="90"/>
      <c r="H1395" s="11" t="s">
        <v>761</v>
      </c>
      <c r="I1395" s="1">
        <v>0</v>
      </c>
      <c r="J1395" s="1">
        <v>0</v>
      </c>
      <c r="K1395" s="1">
        <v>0</v>
      </c>
    </row>
    <row r="1396" spans="3:11" s="10" customFormat="1" ht="15" customHeight="1">
      <c r="C1396" s="82"/>
      <c r="D1396" s="85"/>
      <c r="E1396" s="88"/>
      <c r="F1396" s="90"/>
      <c r="G1396" s="90"/>
      <c r="H1396" s="11" t="s">
        <v>762</v>
      </c>
      <c r="I1396" s="1">
        <v>0</v>
      </c>
      <c r="J1396" s="1">
        <v>0</v>
      </c>
      <c r="K1396" s="1">
        <v>0</v>
      </c>
    </row>
    <row r="1397" spans="3:11" s="10" customFormat="1" ht="15" customHeight="1">
      <c r="C1397" s="83"/>
      <c r="D1397" s="86"/>
      <c r="E1397" s="89"/>
      <c r="F1397" s="91"/>
      <c r="G1397" s="91"/>
      <c r="H1397" s="11" t="s">
        <v>632</v>
      </c>
      <c r="I1397" s="1">
        <v>0</v>
      </c>
      <c r="J1397" s="1">
        <v>0</v>
      </c>
      <c r="K1397" s="1">
        <v>0</v>
      </c>
    </row>
    <row r="1398" spans="3:11" s="10" customFormat="1" ht="15" customHeight="1">
      <c r="C1398" s="81" t="s">
        <v>100</v>
      </c>
      <c r="D1398" s="84" t="s">
        <v>952</v>
      </c>
      <c r="E1398" s="87" t="s">
        <v>497</v>
      </c>
      <c r="F1398" s="87">
        <v>2021</v>
      </c>
      <c r="G1398" s="87">
        <v>2021</v>
      </c>
      <c r="H1398" s="11" t="s">
        <v>759</v>
      </c>
      <c r="I1398" s="1">
        <f>I1399+I1400+I1401+I1402</f>
        <v>0</v>
      </c>
      <c r="J1398" s="1">
        <f>J1399+J1400+J1401+J1402</f>
        <v>0</v>
      </c>
      <c r="K1398" s="1">
        <f>K1399+K1400+K1401+K1402</f>
        <v>500</v>
      </c>
    </row>
    <row r="1399" spans="3:11" s="10" customFormat="1" ht="15" customHeight="1">
      <c r="C1399" s="82"/>
      <c r="D1399" s="85"/>
      <c r="E1399" s="90"/>
      <c r="F1399" s="90"/>
      <c r="G1399" s="90"/>
      <c r="H1399" s="11" t="s">
        <v>760</v>
      </c>
      <c r="I1399" s="1"/>
      <c r="J1399" s="1">
        <v>0</v>
      </c>
      <c r="K1399" s="1">
        <v>500</v>
      </c>
    </row>
    <row r="1400" spans="3:11" s="10" customFormat="1" ht="15" customHeight="1">
      <c r="C1400" s="82"/>
      <c r="D1400" s="85"/>
      <c r="E1400" s="90"/>
      <c r="F1400" s="90"/>
      <c r="G1400" s="90"/>
      <c r="H1400" s="11" t="s">
        <v>761</v>
      </c>
      <c r="I1400" s="1">
        <v>0</v>
      </c>
      <c r="J1400" s="1">
        <v>0</v>
      </c>
      <c r="K1400" s="1">
        <v>0</v>
      </c>
    </row>
    <row r="1401" spans="3:11" s="10" customFormat="1" ht="15" customHeight="1">
      <c r="C1401" s="82"/>
      <c r="D1401" s="85"/>
      <c r="E1401" s="90"/>
      <c r="F1401" s="90"/>
      <c r="G1401" s="90"/>
      <c r="H1401" s="11" t="s">
        <v>762</v>
      </c>
      <c r="I1401" s="1">
        <v>0</v>
      </c>
      <c r="J1401" s="1">
        <v>0</v>
      </c>
      <c r="K1401" s="1">
        <v>0</v>
      </c>
    </row>
    <row r="1402" spans="3:11" s="10" customFormat="1" ht="15" customHeight="1">
      <c r="C1402" s="83"/>
      <c r="D1402" s="86"/>
      <c r="E1402" s="91"/>
      <c r="F1402" s="91"/>
      <c r="G1402" s="91"/>
      <c r="H1402" s="11" t="s">
        <v>632</v>
      </c>
      <c r="I1402" s="1">
        <v>0</v>
      </c>
      <c r="J1402" s="1">
        <v>0</v>
      </c>
      <c r="K1402" s="1">
        <v>0</v>
      </c>
    </row>
    <row r="1403" spans="3:11" s="10" customFormat="1" ht="15" customHeight="1">
      <c r="C1403" s="81" t="s">
        <v>842</v>
      </c>
      <c r="D1403" s="84" t="s">
        <v>843</v>
      </c>
      <c r="E1403" s="92" t="s">
        <v>729</v>
      </c>
      <c r="F1403" s="87">
        <v>2019</v>
      </c>
      <c r="G1403" s="87">
        <v>2019</v>
      </c>
      <c r="H1403" s="11" t="s">
        <v>759</v>
      </c>
      <c r="I1403" s="1">
        <f>I1404+I1405+I1406+I1407</f>
        <v>47678.799999999996</v>
      </c>
      <c r="J1403" s="1">
        <f>J1404+J1405+J1406+J1407</f>
        <v>0</v>
      </c>
      <c r="K1403" s="1">
        <f>K1404+K1405+K1406+K1407</f>
        <v>0</v>
      </c>
    </row>
    <row r="1404" spans="3:11" s="10" customFormat="1" ht="15" customHeight="1">
      <c r="C1404" s="82"/>
      <c r="D1404" s="85"/>
      <c r="E1404" s="92"/>
      <c r="F1404" s="90"/>
      <c r="G1404" s="90"/>
      <c r="H1404" s="11" t="s">
        <v>760</v>
      </c>
      <c r="I1404" s="1">
        <f aca="true" t="shared" si="34" ref="I1404:K1405">I1409</f>
        <v>5244.7</v>
      </c>
      <c r="J1404" s="1">
        <f t="shared" si="34"/>
        <v>0</v>
      </c>
      <c r="K1404" s="1">
        <f t="shared" si="34"/>
        <v>0</v>
      </c>
    </row>
    <row r="1405" spans="3:11" s="10" customFormat="1" ht="15" customHeight="1">
      <c r="C1405" s="82"/>
      <c r="D1405" s="85"/>
      <c r="E1405" s="92"/>
      <c r="F1405" s="90"/>
      <c r="G1405" s="90"/>
      <c r="H1405" s="11" t="s">
        <v>761</v>
      </c>
      <c r="I1405" s="1">
        <f t="shared" si="34"/>
        <v>42434.1</v>
      </c>
      <c r="J1405" s="1">
        <f t="shared" si="34"/>
        <v>0</v>
      </c>
      <c r="K1405" s="1">
        <f t="shared" si="34"/>
        <v>0</v>
      </c>
    </row>
    <row r="1406" spans="3:11" s="10" customFormat="1" ht="15" customHeight="1">
      <c r="C1406" s="82"/>
      <c r="D1406" s="85"/>
      <c r="E1406" s="92"/>
      <c r="F1406" s="90"/>
      <c r="G1406" s="90"/>
      <c r="H1406" s="11" t="s">
        <v>762</v>
      </c>
      <c r="I1406" s="1">
        <v>0</v>
      </c>
      <c r="J1406" s="1">
        <f>J1411</f>
        <v>0</v>
      </c>
      <c r="K1406" s="1">
        <f>K1411</f>
        <v>0</v>
      </c>
    </row>
    <row r="1407" spans="3:11" s="10" customFormat="1" ht="15" customHeight="1">
      <c r="C1407" s="83"/>
      <c r="D1407" s="86"/>
      <c r="E1407" s="92"/>
      <c r="F1407" s="91"/>
      <c r="G1407" s="91"/>
      <c r="H1407" s="11" t="s">
        <v>632</v>
      </c>
      <c r="I1407" s="1">
        <v>0</v>
      </c>
      <c r="J1407" s="1">
        <f>J1412</f>
        <v>0</v>
      </c>
      <c r="K1407" s="1">
        <f>K1412</f>
        <v>0</v>
      </c>
    </row>
    <row r="1408" spans="3:11" s="10" customFormat="1" ht="15" customHeight="1">
      <c r="C1408" s="81" t="s">
        <v>844</v>
      </c>
      <c r="D1408" s="84" t="s">
        <v>441</v>
      </c>
      <c r="E1408" s="87" t="s">
        <v>730</v>
      </c>
      <c r="F1408" s="87">
        <v>2019</v>
      </c>
      <c r="G1408" s="87">
        <v>2019</v>
      </c>
      <c r="H1408" s="11" t="s">
        <v>759</v>
      </c>
      <c r="I1408" s="1">
        <f>I1409+I1410+I1411+I1412</f>
        <v>47678.799999999996</v>
      </c>
      <c r="J1408" s="1">
        <f>J1409+J1410+J1411+J1412</f>
        <v>0</v>
      </c>
      <c r="K1408" s="1">
        <f>K1409+K1410+K1411+K1412</f>
        <v>0</v>
      </c>
    </row>
    <row r="1409" spans="3:11" s="10" customFormat="1" ht="15" customHeight="1">
      <c r="C1409" s="82"/>
      <c r="D1409" s="85"/>
      <c r="E1409" s="88"/>
      <c r="F1409" s="90"/>
      <c r="G1409" s="90"/>
      <c r="H1409" s="11" t="s">
        <v>760</v>
      </c>
      <c r="I1409" s="31">
        <v>5244.7</v>
      </c>
      <c r="J1409" s="31"/>
      <c r="K1409" s="1"/>
    </row>
    <row r="1410" spans="3:11" s="10" customFormat="1" ht="15" customHeight="1">
      <c r="C1410" s="82"/>
      <c r="D1410" s="85"/>
      <c r="E1410" s="88"/>
      <c r="F1410" s="90"/>
      <c r="G1410" s="90"/>
      <c r="H1410" s="11" t="s">
        <v>761</v>
      </c>
      <c r="I1410" s="31">
        <v>42434.1</v>
      </c>
      <c r="J1410" s="31"/>
      <c r="K1410" s="1">
        <v>0</v>
      </c>
    </row>
    <row r="1411" spans="3:11" s="10" customFormat="1" ht="15" customHeight="1">
      <c r="C1411" s="82"/>
      <c r="D1411" s="85"/>
      <c r="E1411" s="88"/>
      <c r="F1411" s="90"/>
      <c r="G1411" s="90"/>
      <c r="H1411" s="11" t="s">
        <v>762</v>
      </c>
      <c r="I1411" s="1"/>
      <c r="J1411" s="1">
        <v>0</v>
      </c>
      <c r="K1411" s="1">
        <v>0</v>
      </c>
    </row>
    <row r="1412" spans="3:11" s="10" customFormat="1" ht="15" customHeight="1">
      <c r="C1412" s="83"/>
      <c r="D1412" s="86"/>
      <c r="E1412" s="89"/>
      <c r="F1412" s="91"/>
      <c r="G1412" s="91"/>
      <c r="H1412" s="11" t="s">
        <v>632</v>
      </c>
      <c r="I1412" s="1">
        <v>0</v>
      </c>
      <c r="J1412" s="1">
        <v>0</v>
      </c>
      <c r="K1412" s="1">
        <v>0</v>
      </c>
    </row>
    <row r="1413" spans="3:11" s="10" customFormat="1" ht="15">
      <c r="C1413" s="81" t="s">
        <v>468</v>
      </c>
      <c r="D1413" s="84" t="s">
        <v>522</v>
      </c>
      <c r="E1413" s="87" t="s">
        <v>523</v>
      </c>
      <c r="F1413" s="87"/>
      <c r="G1413" s="87"/>
      <c r="H1413" s="11" t="s">
        <v>759</v>
      </c>
      <c r="I1413" s="32">
        <f>I1414+I1415+I1416</f>
        <v>0</v>
      </c>
      <c r="J1413" s="32">
        <f>J1414+J1415+J1416</f>
        <v>0</v>
      </c>
      <c r="K1413" s="32">
        <f>K1414+K1415+K1416</f>
        <v>0</v>
      </c>
    </row>
    <row r="1414" spans="3:11" s="10" customFormat="1" ht="15">
      <c r="C1414" s="82"/>
      <c r="D1414" s="85"/>
      <c r="E1414" s="90"/>
      <c r="F1414" s="90"/>
      <c r="G1414" s="90"/>
      <c r="H1414" s="11" t="s">
        <v>760</v>
      </c>
      <c r="I1414" s="32">
        <f aca="true" t="shared" si="35" ref="I1414:K1417">I1419</f>
        <v>0</v>
      </c>
      <c r="J1414" s="32">
        <f t="shared" si="35"/>
        <v>0</v>
      </c>
      <c r="K1414" s="32">
        <f t="shared" si="35"/>
        <v>0</v>
      </c>
    </row>
    <row r="1415" spans="3:11" s="10" customFormat="1" ht="15">
      <c r="C1415" s="82"/>
      <c r="D1415" s="85"/>
      <c r="E1415" s="90"/>
      <c r="F1415" s="90"/>
      <c r="G1415" s="90"/>
      <c r="H1415" s="11" t="s">
        <v>761</v>
      </c>
      <c r="I1415" s="32">
        <f t="shared" si="35"/>
        <v>0</v>
      </c>
      <c r="J1415" s="32">
        <f t="shared" si="35"/>
        <v>0</v>
      </c>
      <c r="K1415" s="32">
        <f t="shared" si="35"/>
        <v>0</v>
      </c>
    </row>
    <row r="1416" spans="3:11" s="10" customFormat="1" ht="15">
      <c r="C1416" s="82"/>
      <c r="D1416" s="85"/>
      <c r="E1416" s="90"/>
      <c r="F1416" s="90"/>
      <c r="G1416" s="90"/>
      <c r="H1416" s="11" t="s">
        <v>762</v>
      </c>
      <c r="I1416" s="32">
        <f t="shared" si="35"/>
        <v>0</v>
      </c>
      <c r="J1416" s="32">
        <f t="shared" si="35"/>
        <v>0</v>
      </c>
      <c r="K1416" s="32">
        <f t="shared" si="35"/>
        <v>0</v>
      </c>
    </row>
    <row r="1417" spans="3:11" s="10" customFormat="1" ht="15">
      <c r="C1417" s="82"/>
      <c r="D1417" s="85"/>
      <c r="E1417" s="90"/>
      <c r="F1417" s="90"/>
      <c r="G1417" s="90"/>
      <c r="H1417" s="11" t="s">
        <v>632</v>
      </c>
      <c r="I1417" s="32">
        <f t="shared" si="35"/>
        <v>0</v>
      </c>
      <c r="J1417" s="32">
        <f t="shared" si="35"/>
        <v>0</v>
      </c>
      <c r="K1417" s="32">
        <f t="shared" si="35"/>
        <v>0</v>
      </c>
    </row>
    <row r="1418" spans="3:11" s="10" customFormat="1" ht="15" customHeight="1" hidden="1">
      <c r="C1418" s="81" t="s">
        <v>469</v>
      </c>
      <c r="D1418" s="84" t="s">
        <v>524</v>
      </c>
      <c r="E1418" s="87" t="s">
        <v>523</v>
      </c>
      <c r="F1418" s="87"/>
      <c r="G1418" s="87"/>
      <c r="H1418" s="11" t="s">
        <v>759</v>
      </c>
      <c r="I1418" s="32">
        <f>I1419+I1420+I1421</f>
        <v>0</v>
      </c>
      <c r="J1418" s="32">
        <f>J1419+J1420+J1421</f>
        <v>0</v>
      </c>
      <c r="K1418" s="32">
        <f>K1419+K1420+K1421</f>
        <v>0</v>
      </c>
    </row>
    <row r="1419" spans="3:11" s="10" customFormat="1" ht="18" customHeight="1" hidden="1">
      <c r="C1419" s="82"/>
      <c r="D1419" s="85"/>
      <c r="E1419" s="90"/>
      <c r="F1419" s="90"/>
      <c r="G1419" s="90"/>
      <c r="H1419" s="11" t="s">
        <v>760</v>
      </c>
      <c r="I1419" s="32"/>
      <c r="J1419" s="32">
        <v>0</v>
      </c>
      <c r="K1419" s="32">
        <v>0</v>
      </c>
    </row>
    <row r="1420" spans="3:11" s="10" customFormat="1" ht="15" hidden="1">
      <c r="C1420" s="82"/>
      <c r="D1420" s="85"/>
      <c r="E1420" s="90"/>
      <c r="F1420" s="90"/>
      <c r="G1420" s="90"/>
      <c r="H1420" s="11" t="s">
        <v>761</v>
      </c>
      <c r="I1420" s="32">
        <v>0</v>
      </c>
      <c r="J1420" s="32">
        <v>0</v>
      </c>
      <c r="K1420" s="32">
        <v>0</v>
      </c>
    </row>
    <row r="1421" spans="3:11" s="10" customFormat="1" ht="15" hidden="1">
      <c r="C1421" s="82"/>
      <c r="D1421" s="85"/>
      <c r="E1421" s="90"/>
      <c r="F1421" s="90"/>
      <c r="G1421" s="90"/>
      <c r="H1421" s="11" t="s">
        <v>762</v>
      </c>
      <c r="I1421" s="32">
        <v>0</v>
      </c>
      <c r="J1421" s="32">
        <v>0</v>
      </c>
      <c r="K1421" s="32">
        <v>0</v>
      </c>
    </row>
    <row r="1422" spans="3:11" s="10" customFormat="1" ht="15" hidden="1">
      <c r="C1422" s="82"/>
      <c r="D1422" s="85"/>
      <c r="E1422" s="90"/>
      <c r="F1422" s="90"/>
      <c r="G1422" s="90"/>
      <c r="H1422" s="11" t="s">
        <v>632</v>
      </c>
      <c r="I1422" s="32"/>
      <c r="J1422" s="32"/>
      <c r="K1422" s="32"/>
    </row>
    <row r="1423" spans="3:11" s="10" customFormat="1" ht="15" customHeight="1">
      <c r="C1423" s="81" t="s">
        <v>101</v>
      </c>
      <c r="D1423" s="84" t="s">
        <v>103</v>
      </c>
      <c r="E1423" s="87" t="s">
        <v>436</v>
      </c>
      <c r="F1423" s="87"/>
      <c r="G1423" s="87"/>
      <c r="H1423" s="11" t="s">
        <v>759</v>
      </c>
      <c r="I1423" s="1">
        <f>I1424+I1425+I1426+I1427</f>
        <v>0</v>
      </c>
      <c r="J1423" s="1">
        <f>J1424+J1425+J1426+J1427</f>
        <v>0</v>
      </c>
      <c r="K1423" s="1">
        <f>K1424+K1425+K1426+K1427</f>
        <v>0</v>
      </c>
    </row>
    <row r="1424" spans="3:11" s="10" customFormat="1" ht="15" customHeight="1">
      <c r="C1424" s="82"/>
      <c r="D1424" s="85"/>
      <c r="E1424" s="88"/>
      <c r="F1424" s="90"/>
      <c r="G1424" s="90"/>
      <c r="H1424" s="11" t="s">
        <v>760</v>
      </c>
      <c r="I1424" s="1">
        <f aca="true" t="shared" si="36" ref="I1424:K1425">I1429</f>
        <v>0</v>
      </c>
      <c r="J1424" s="1">
        <f t="shared" si="36"/>
        <v>0</v>
      </c>
      <c r="K1424" s="1">
        <f t="shared" si="36"/>
        <v>0</v>
      </c>
    </row>
    <row r="1425" spans="3:11" s="10" customFormat="1" ht="15" customHeight="1">
      <c r="C1425" s="82"/>
      <c r="D1425" s="85"/>
      <c r="E1425" s="88"/>
      <c r="F1425" s="90"/>
      <c r="G1425" s="90"/>
      <c r="H1425" s="11" t="s">
        <v>761</v>
      </c>
      <c r="I1425" s="1">
        <f t="shared" si="36"/>
        <v>0</v>
      </c>
      <c r="J1425" s="1">
        <f t="shared" si="36"/>
        <v>0</v>
      </c>
      <c r="K1425" s="1">
        <f t="shared" si="36"/>
        <v>0</v>
      </c>
    </row>
    <row r="1426" spans="3:11" s="10" customFormat="1" ht="15" customHeight="1">
      <c r="C1426" s="82"/>
      <c r="D1426" s="85"/>
      <c r="E1426" s="88"/>
      <c r="F1426" s="90"/>
      <c r="G1426" s="90"/>
      <c r="H1426" s="11" t="s">
        <v>762</v>
      </c>
      <c r="I1426" s="1">
        <v>0</v>
      </c>
      <c r="J1426" s="1">
        <f>J1431</f>
        <v>0</v>
      </c>
      <c r="K1426" s="1">
        <f>K1431</f>
        <v>0</v>
      </c>
    </row>
    <row r="1427" spans="3:11" s="10" customFormat="1" ht="20.25" customHeight="1">
      <c r="C1427" s="83"/>
      <c r="D1427" s="86"/>
      <c r="E1427" s="89"/>
      <c r="F1427" s="91"/>
      <c r="G1427" s="91"/>
      <c r="H1427" s="11" t="s">
        <v>632</v>
      </c>
      <c r="I1427" s="1">
        <v>0</v>
      </c>
      <c r="J1427" s="1">
        <f>J1432</f>
        <v>0</v>
      </c>
      <c r="K1427" s="1">
        <f>K1432</f>
        <v>0</v>
      </c>
    </row>
    <row r="1428" spans="3:11" s="10" customFormat="1" ht="15" customHeight="1" hidden="1">
      <c r="C1428" s="81" t="s">
        <v>102</v>
      </c>
      <c r="D1428" s="84" t="s">
        <v>525</v>
      </c>
      <c r="E1428" s="87" t="s">
        <v>436</v>
      </c>
      <c r="F1428" s="87"/>
      <c r="G1428" s="87"/>
      <c r="H1428" s="11" t="s">
        <v>759</v>
      </c>
      <c r="I1428" s="1">
        <f>I1429+I1430+I1431+I1432</f>
        <v>0</v>
      </c>
      <c r="J1428" s="1">
        <f>J1429+J1430+J1431+J1432</f>
        <v>0</v>
      </c>
      <c r="K1428" s="1">
        <f>K1429+K1430+K1431+K1432</f>
        <v>0</v>
      </c>
    </row>
    <row r="1429" spans="3:11" s="10" customFormat="1" ht="18" customHeight="1" hidden="1">
      <c r="C1429" s="82"/>
      <c r="D1429" s="85"/>
      <c r="E1429" s="88"/>
      <c r="F1429" s="90"/>
      <c r="G1429" s="90"/>
      <c r="H1429" s="11" t="s">
        <v>760</v>
      </c>
      <c r="I1429" s="53"/>
      <c r="J1429" s="31">
        <v>0</v>
      </c>
      <c r="K1429" s="1">
        <v>0</v>
      </c>
    </row>
    <row r="1430" spans="3:11" s="10" customFormat="1" ht="17.25" customHeight="1" hidden="1">
      <c r="C1430" s="82"/>
      <c r="D1430" s="85"/>
      <c r="E1430" s="88"/>
      <c r="F1430" s="90"/>
      <c r="G1430" s="90"/>
      <c r="H1430" s="11" t="s">
        <v>761</v>
      </c>
      <c r="I1430" s="53"/>
      <c r="J1430" s="31">
        <v>0</v>
      </c>
      <c r="K1430" s="1">
        <v>0</v>
      </c>
    </row>
    <row r="1431" spans="3:11" s="10" customFormat="1" ht="18" customHeight="1" hidden="1">
      <c r="C1431" s="82"/>
      <c r="D1431" s="85"/>
      <c r="E1431" s="88"/>
      <c r="F1431" s="90"/>
      <c r="G1431" s="90"/>
      <c r="H1431" s="11" t="s">
        <v>762</v>
      </c>
      <c r="I1431" s="1">
        <v>0</v>
      </c>
      <c r="J1431" s="1">
        <v>0</v>
      </c>
      <c r="K1431" s="1">
        <v>0</v>
      </c>
    </row>
    <row r="1432" spans="3:11" s="10" customFormat="1" ht="18" customHeight="1" hidden="1">
      <c r="C1432" s="83"/>
      <c r="D1432" s="86"/>
      <c r="E1432" s="89"/>
      <c r="F1432" s="91"/>
      <c r="G1432" s="91"/>
      <c r="H1432" s="11" t="s">
        <v>632</v>
      </c>
      <c r="I1432" s="1">
        <v>0</v>
      </c>
      <c r="J1432" s="1">
        <v>0</v>
      </c>
      <c r="K1432" s="1">
        <v>0</v>
      </c>
    </row>
    <row r="1433" spans="3:11" s="10" customFormat="1" ht="15" customHeight="1">
      <c r="C1433" s="81" t="s">
        <v>104</v>
      </c>
      <c r="D1433" s="84" t="s">
        <v>438</v>
      </c>
      <c r="E1433" s="92" t="s">
        <v>728</v>
      </c>
      <c r="F1433" s="87"/>
      <c r="G1433" s="87"/>
      <c r="H1433" s="11" t="s">
        <v>759</v>
      </c>
      <c r="I1433" s="1">
        <f>I1434+I1435+I1436+I1437</f>
        <v>0</v>
      </c>
      <c r="J1433" s="1">
        <f>J1434+J1435+J1436+J1437</f>
        <v>0</v>
      </c>
      <c r="K1433" s="1">
        <f>K1434+K1435+K1436+K1437</f>
        <v>0</v>
      </c>
    </row>
    <row r="1434" spans="3:11" s="10" customFormat="1" ht="15" customHeight="1">
      <c r="C1434" s="82"/>
      <c r="D1434" s="85"/>
      <c r="E1434" s="92"/>
      <c r="F1434" s="90"/>
      <c r="G1434" s="90"/>
      <c r="H1434" s="11" t="s">
        <v>760</v>
      </c>
      <c r="I1434" s="1">
        <f aca="true" t="shared" si="37" ref="I1434:K1435">I1439</f>
        <v>0</v>
      </c>
      <c r="J1434" s="1">
        <f t="shared" si="37"/>
        <v>0</v>
      </c>
      <c r="K1434" s="1">
        <f t="shared" si="37"/>
        <v>0</v>
      </c>
    </row>
    <row r="1435" spans="3:11" s="10" customFormat="1" ht="15" customHeight="1">
      <c r="C1435" s="82"/>
      <c r="D1435" s="85"/>
      <c r="E1435" s="92"/>
      <c r="F1435" s="90"/>
      <c r="G1435" s="90"/>
      <c r="H1435" s="11" t="s">
        <v>761</v>
      </c>
      <c r="I1435" s="1">
        <f t="shared" si="37"/>
        <v>0</v>
      </c>
      <c r="J1435" s="1">
        <f t="shared" si="37"/>
        <v>0</v>
      </c>
      <c r="K1435" s="1">
        <f t="shared" si="37"/>
        <v>0</v>
      </c>
    </row>
    <row r="1436" spans="3:11" s="10" customFormat="1" ht="15" customHeight="1">
      <c r="C1436" s="82"/>
      <c r="D1436" s="85"/>
      <c r="E1436" s="92"/>
      <c r="F1436" s="90"/>
      <c r="G1436" s="90"/>
      <c r="H1436" s="11" t="s">
        <v>762</v>
      </c>
      <c r="I1436" s="1">
        <v>0</v>
      </c>
      <c r="J1436" s="1">
        <f>J1441</f>
        <v>0</v>
      </c>
      <c r="K1436" s="1">
        <f>K1441</f>
        <v>0</v>
      </c>
    </row>
    <row r="1437" spans="3:11" s="10" customFormat="1" ht="15" customHeight="1">
      <c r="C1437" s="83"/>
      <c r="D1437" s="86"/>
      <c r="E1437" s="92"/>
      <c r="F1437" s="91"/>
      <c r="G1437" s="91"/>
      <c r="H1437" s="11" t="s">
        <v>632</v>
      </c>
      <c r="I1437" s="1">
        <v>0</v>
      </c>
      <c r="J1437" s="1">
        <f>J1442</f>
        <v>0</v>
      </c>
      <c r="K1437" s="1">
        <f>K1442</f>
        <v>0</v>
      </c>
    </row>
    <row r="1438" spans="3:11" s="10" customFormat="1" ht="15" customHeight="1" hidden="1">
      <c r="C1438" s="81" t="s">
        <v>105</v>
      </c>
      <c r="D1438" s="84" t="s">
        <v>437</v>
      </c>
      <c r="E1438" s="92" t="s">
        <v>728</v>
      </c>
      <c r="F1438" s="87"/>
      <c r="G1438" s="87"/>
      <c r="H1438" s="11" t="s">
        <v>759</v>
      </c>
      <c r="I1438" s="1">
        <f>I1439+I1440+I1441+I1442</f>
        <v>0</v>
      </c>
      <c r="J1438" s="1">
        <f>J1439+J1440+J1441+J1442</f>
        <v>0</v>
      </c>
      <c r="K1438" s="1">
        <f>K1439+K1440+K1441+K1442</f>
        <v>0</v>
      </c>
    </row>
    <row r="1439" spans="3:11" s="10" customFormat="1" ht="18" customHeight="1" hidden="1">
      <c r="C1439" s="82"/>
      <c r="D1439" s="85"/>
      <c r="E1439" s="92"/>
      <c r="F1439" s="90"/>
      <c r="G1439" s="90"/>
      <c r="H1439" s="11" t="s">
        <v>760</v>
      </c>
      <c r="I1439" s="53"/>
      <c r="J1439" s="53"/>
      <c r="K1439" s="53"/>
    </row>
    <row r="1440" spans="3:11" s="10" customFormat="1" ht="17.25" customHeight="1" hidden="1">
      <c r="C1440" s="82"/>
      <c r="D1440" s="85"/>
      <c r="E1440" s="92"/>
      <c r="F1440" s="90"/>
      <c r="G1440" s="90"/>
      <c r="H1440" s="11" t="s">
        <v>761</v>
      </c>
      <c r="I1440" s="53"/>
      <c r="J1440" s="53"/>
      <c r="K1440" s="53"/>
    </row>
    <row r="1441" spans="3:11" s="10" customFormat="1" ht="18" customHeight="1" hidden="1">
      <c r="C1441" s="82"/>
      <c r="D1441" s="85"/>
      <c r="E1441" s="92"/>
      <c r="F1441" s="90"/>
      <c r="G1441" s="90"/>
      <c r="H1441" s="11" t="s">
        <v>762</v>
      </c>
      <c r="I1441" s="1">
        <v>0</v>
      </c>
      <c r="J1441" s="1">
        <v>0</v>
      </c>
      <c r="K1441" s="1">
        <v>0</v>
      </c>
    </row>
    <row r="1442" spans="3:11" s="10" customFormat="1" ht="18" customHeight="1" hidden="1">
      <c r="C1442" s="83"/>
      <c r="D1442" s="86"/>
      <c r="E1442" s="92"/>
      <c r="F1442" s="91"/>
      <c r="G1442" s="91"/>
      <c r="H1442" s="11" t="s">
        <v>632</v>
      </c>
      <c r="I1442" s="1">
        <v>0</v>
      </c>
      <c r="J1442" s="1">
        <v>0</v>
      </c>
      <c r="K1442" s="1">
        <v>0</v>
      </c>
    </row>
    <row r="1443" spans="3:11" s="10" customFormat="1" ht="15" customHeight="1">
      <c r="C1443" s="81" t="s">
        <v>106</v>
      </c>
      <c r="D1443" s="84" t="s">
        <v>440</v>
      </c>
      <c r="E1443" s="92" t="s">
        <v>728</v>
      </c>
      <c r="F1443" s="87"/>
      <c r="G1443" s="87"/>
      <c r="H1443" s="11" t="s">
        <v>759</v>
      </c>
      <c r="I1443" s="1">
        <f>I1444+I1445+I1446+I1447</f>
        <v>0</v>
      </c>
      <c r="J1443" s="1">
        <f>J1444+J1445+J1446+J1447</f>
        <v>0</v>
      </c>
      <c r="K1443" s="1">
        <f>K1444+K1445+K1446+K1447</f>
        <v>0</v>
      </c>
    </row>
    <row r="1444" spans="3:11" s="10" customFormat="1" ht="15" customHeight="1">
      <c r="C1444" s="82"/>
      <c r="D1444" s="85"/>
      <c r="E1444" s="92"/>
      <c r="F1444" s="90"/>
      <c r="G1444" s="90"/>
      <c r="H1444" s="11" t="s">
        <v>760</v>
      </c>
      <c r="I1444" s="1">
        <f aca="true" t="shared" si="38" ref="I1444:K1445">I1449</f>
        <v>0</v>
      </c>
      <c r="J1444" s="1">
        <f t="shared" si="38"/>
        <v>0</v>
      </c>
      <c r="K1444" s="1">
        <f t="shared" si="38"/>
        <v>0</v>
      </c>
    </row>
    <row r="1445" spans="3:11" s="10" customFormat="1" ht="15" customHeight="1">
      <c r="C1445" s="82"/>
      <c r="D1445" s="85"/>
      <c r="E1445" s="92"/>
      <c r="F1445" s="90"/>
      <c r="G1445" s="90"/>
      <c r="H1445" s="11" t="s">
        <v>761</v>
      </c>
      <c r="I1445" s="1">
        <f t="shared" si="38"/>
        <v>0</v>
      </c>
      <c r="J1445" s="1">
        <f t="shared" si="38"/>
        <v>0</v>
      </c>
      <c r="K1445" s="1">
        <f t="shared" si="38"/>
        <v>0</v>
      </c>
    </row>
    <row r="1446" spans="3:11" s="10" customFormat="1" ht="15" customHeight="1">
      <c r="C1446" s="82"/>
      <c r="D1446" s="85"/>
      <c r="E1446" s="92"/>
      <c r="F1446" s="90"/>
      <c r="G1446" s="90"/>
      <c r="H1446" s="11" t="s">
        <v>762</v>
      </c>
      <c r="I1446" s="1">
        <v>0</v>
      </c>
      <c r="J1446" s="1">
        <f>J1451</f>
        <v>0</v>
      </c>
      <c r="K1446" s="1">
        <f>K1451</f>
        <v>0</v>
      </c>
    </row>
    <row r="1447" spans="3:11" s="10" customFormat="1" ht="15" customHeight="1">
      <c r="C1447" s="83"/>
      <c r="D1447" s="86"/>
      <c r="E1447" s="92"/>
      <c r="F1447" s="91"/>
      <c r="G1447" s="91"/>
      <c r="H1447" s="11" t="s">
        <v>632</v>
      </c>
      <c r="I1447" s="1">
        <v>0</v>
      </c>
      <c r="J1447" s="1">
        <f>J1452</f>
        <v>0</v>
      </c>
      <c r="K1447" s="1">
        <f>K1452</f>
        <v>0</v>
      </c>
    </row>
    <row r="1448" spans="3:11" s="10" customFormat="1" ht="15" customHeight="1" hidden="1">
      <c r="C1448" s="81" t="s">
        <v>107</v>
      </c>
      <c r="D1448" s="84" t="s">
        <v>439</v>
      </c>
      <c r="E1448" s="92" t="s">
        <v>728</v>
      </c>
      <c r="F1448" s="87"/>
      <c r="G1448" s="87"/>
      <c r="H1448" s="11" t="s">
        <v>759</v>
      </c>
      <c r="I1448" s="1">
        <f>I1449+I1450+I1451+I1452</f>
        <v>0</v>
      </c>
      <c r="J1448" s="1">
        <f>J1449+J1450+J1451+J1452</f>
        <v>0</v>
      </c>
      <c r="K1448" s="1">
        <f>K1449+K1450+K1451+K1452</f>
        <v>0</v>
      </c>
    </row>
    <row r="1449" spans="3:11" s="10" customFormat="1" ht="18" customHeight="1" hidden="1">
      <c r="C1449" s="82"/>
      <c r="D1449" s="85"/>
      <c r="E1449" s="92"/>
      <c r="F1449" s="90"/>
      <c r="G1449" s="90"/>
      <c r="H1449" s="11" t="s">
        <v>760</v>
      </c>
      <c r="I1449" s="53"/>
      <c r="J1449" s="54"/>
      <c r="K1449" s="1">
        <v>0</v>
      </c>
    </row>
    <row r="1450" spans="3:11" s="10" customFormat="1" ht="17.25" customHeight="1" hidden="1">
      <c r="C1450" s="82"/>
      <c r="D1450" s="85"/>
      <c r="E1450" s="92"/>
      <c r="F1450" s="90"/>
      <c r="G1450" s="90"/>
      <c r="H1450" s="11" t="s">
        <v>761</v>
      </c>
      <c r="I1450" s="53"/>
      <c r="J1450" s="54"/>
      <c r="K1450" s="1">
        <v>0</v>
      </c>
    </row>
    <row r="1451" spans="3:11" s="10" customFormat="1" ht="18" customHeight="1" hidden="1">
      <c r="C1451" s="82"/>
      <c r="D1451" s="85"/>
      <c r="E1451" s="92"/>
      <c r="F1451" s="90"/>
      <c r="G1451" s="90"/>
      <c r="H1451" s="11" t="s">
        <v>762</v>
      </c>
      <c r="I1451" s="1">
        <v>0</v>
      </c>
      <c r="J1451" s="1">
        <v>0</v>
      </c>
      <c r="K1451" s="1">
        <v>0</v>
      </c>
    </row>
    <row r="1452" spans="3:11" s="10" customFormat="1" ht="18" customHeight="1" hidden="1">
      <c r="C1452" s="83"/>
      <c r="D1452" s="86"/>
      <c r="E1452" s="92"/>
      <c r="F1452" s="91"/>
      <c r="G1452" s="91"/>
      <c r="H1452" s="11" t="s">
        <v>632</v>
      </c>
      <c r="I1452" s="1">
        <v>0</v>
      </c>
      <c r="J1452" s="1">
        <v>0</v>
      </c>
      <c r="K1452" s="1">
        <v>0</v>
      </c>
    </row>
    <row r="1453" spans="3:11" s="10" customFormat="1" ht="15" customHeight="1">
      <c r="C1453" s="81" t="s">
        <v>206</v>
      </c>
      <c r="D1453" s="84" t="s">
        <v>204</v>
      </c>
      <c r="E1453" s="92" t="s">
        <v>436</v>
      </c>
      <c r="F1453" s="87"/>
      <c r="G1453" s="87"/>
      <c r="H1453" s="11" t="s">
        <v>759</v>
      </c>
      <c r="I1453" s="1">
        <f>I1454+I1455+I1456+I1457</f>
        <v>0</v>
      </c>
      <c r="J1453" s="1">
        <f>J1454+J1455+J1456+J1457</f>
        <v>0</v>
      </c>
      <c r="K1453" s="1">
        <f>K1454+K1455+K1456+K1457</f>
        <v>0</v>
      </c>
    </row>
    <row r="1454" spans="3:11" s="10" customFormat="1" ht="15" customHeight="1">
      <c r="C1454" s="82"/>
      <c r="D1454" s="85"/>
      <c r="E1454" s="92"/>
      <c r="F1454" s="90"/>
      <c r="G1454" s="90"/>
      <c r="H1454" s="11" t="s">
        <v>760</v>
      </c>
      <c r="I1454" s="1">
        <f aca="true" t="shared" si="39" ref="I1454:K1455">I1459</f>
        <v>0</v>
      </c>
      <c r="J1454" s="1">
        <f t="shared" si="39"/>
        <v>0</v>
      </c>
      <c r="K1454" s="1">
        <f t="shared" si="39"/>
        <v>0</v>
      </c>
    </row>
    <row r="1455" spans="3:11" s="10" customFormat="1" ht="15" customHeight="1">
      <c r="C1455" s="82"/>
      <c r="D1455" s="85"/>
      <c r="E1455" s="92"/>
      <c r="F1455" s="90"/>
      <c r="G1455" s="90"/>
      <c r="H1455" s="11" t="s">
        <v>761</v>
      </c>
      <c r="I1455" s="1">
        <f t="shared" si="39"/>
        <v>0</v>
      </c>
      <c r="J1455" s="1">
        <f t="shared" si="39"/>
        <v>0</v>
      </c>
      <c r="K1455" s="1">
        <f t="shared" si="39"/>
        <v>0</v>
      </c>
    </row>
    <row r="1456" spans="3:11" s="10" customFormat="1" ht="15" customHeight="1">
      <c r="C1456" s="82"/>
      <c r="D1456" s="85"/>
      <c r="E1456" s="92"/>
      <c r="F1456" s="90"/>
      <c r="G1456" s="90"/>
      <c r="H1456" s="11" t="s">
        <v>762</v>
      </c>
      <c r="I1456" s="1">
        <v>0</v>
      </c>
      <c r="J1456" s="1">
        <f>J1461</f>
        <v>0</v>
      </c>
      <c r="K1456" s="1">
        <f>K1461</f>
        <v>0</v>
      </c>
    </row>
    <row r="1457" spans="3:11" s="10" customFormat="1" ht="15" customHeight="1">
      <c r="C1457" s="83"/>
      <c r="D1457" s="86"/>
      <c r="E1457" s="92"/>
      <c r="F1457" s="91"/>
      <c r="G1457" s="91"/>
      <c r="H1457" s="11" t="s">
        <v>632</v>
      </c>
      <c r="I1457" s="1">
        <v>0</v>
      </c>
      <c r="J1457" s="1">
        <f>J1462</f>
        <v>0</v>
      </c>
      <c r="K1457" s="1">
        <f>K1462</f>
        <v>0</v>
      </c>
    </row>
    <row r="1458" spans="3:11" s="10" customFormat="1" ht="15" customHeight="1" hidden="1">
      <c r="C1458" s="81" t="s">
        <v>207</v>
      </c>
      <c r="D1458" s="84" t="s">
        <v>205</v>
      </c>
      <c r="E1458" s="92" t="s">
        <v>436</v>
      </c>
      <c r="F1458" s="87"/>
      <c r="G1458" s="87"/>
      <c r="H1458" s="11" t="s">
        <v>759</v>
      </c>
      <c r="I1458" s="1">
        <f>I1459+I1460+I1461+I1462</f>
        <v>0</v>
      </c>
      <c r="J1458" s="1">
        <f>J1459+J1460+J1461+J1462</f>
        <v>0</v>
      </c>
      <c r="K1458" s="1">
        <f>K1459+K1460+K1461+K1462</f>
        <v>0</v>
      </c>
    </row>
    <row r="1459" spans="3:11" s="10" customFormat="1" ht="18" customHeight="1" hidden="1">
      <c r="C1459" s="82"/>
      <c r="D1459" s="85"/>
      <c r="E1459" s="92"/>
      <c r="F1459" s="90"/>
      <c r="G1459" s="90"/>
      <c r="H1459" s="11" t="s">
        <v>760</v>
      </c>
      <c r="I1459" s="53"/>
      <c r="J1459" s="1">
        <v>0</v>
      </c>
      <c r="K1459" s="1">
        <v>0</v>
      </c>
    </row>
    <row r="1460" spans="3:11" s="10" customFormat="1" ht="17.25" customHeight="1" hidden="1">
      <c r="C1460" s="82"/>
      <c r="D1460" s="85"/>
      <c r="E1460" s="92"/>
      <c r="F1460" s="90"/>
      <c r="G1460" s="90"/>
      <c r="H1460" s="11" t="s">
        <v>761</v>
      </c>
      <c r="I1460" s="53">
        <v>0</v>
      </c>
      <c r="J1460" s="1">
        <v>0</v>
      </c>
      <c r="K1460" s="1">
        <v>0</v>
      </c>
    </row>
    <row r="1461" spans="3:11" s="10" customFormat="1" ht="18" customHeight="1" hidden="1">
      <c r="C1461" s="82"/>
      <c r="D1461" s="85"/>
      <c r="E1461" s="92"/>
      <c r="F1461" s="90"/>
      <c r="G1461" s="90"/>
      <c r="H1461" s="11" t="s">
        <v>762</v>
      </c>
      <c r="I1461" s="1">
        <v>0</v>
      </c>
      <c r="J1461" s="1">
        <v>0</v>
      </c>
      <c r="K1461" s="1">
        <v>0</v>
      </c>
    </row>
    <row r="1462" spans="3:11" s="10" customFormat="1" ht="18" customHeight="1" hidden="1">
      <c r="C1462" s="83"/>
      <c r="D1462" s="86"/>
      <c r="E1462" s="92"/>
      <c r="F1462" s="91"/>
      <c r="G1462" s="91"/>
      <c r="H1462" s="11" t="s">
        <v>632</v>
      </c>
      <c r="I1462" s="1">
        <v>0</v>
      </c>
      <c r="J1462" s="1">
        <v>0</v>
      </c>
      <c r="K1462" s="1">
        <v>0</v>
      </c>
    </row>
    <row r="1463" spans="3:11" s="10" customFormat="1" ht="15" customHeight="1">
      <c r="C1463" s="81" t="s">
        <v>470</v>
      </c>
      <c r="D1463" s="84" t="s">
        <v>473</v>
      </c>
      <c r="E1463" s="92" t="s">
        <v>472</v>
      </c>
      <c r="F1463" s="87">
        <v>2019</v>
      </c>
      <c r="G1463" s="87">
        <v>2021</v>
      </c>
      <c r="H1463" s="11" t="s">
        <v>759</v>
      </c>
      <c r="I1463" s="1">
        <f>I1464+I1465+I1466+I1467</f>
        <v>30</v>
      </c>
      <c r="J1463" s="1">
        <f>J1464+J1465+J1466+J1467</f>
        <v>30</v>
      </c>
      <c r="K1463" s="1">
        <f>K1464+K1465+K1466+K1467</f>
        <v>30</v>
      </c>
    </row>
    <row r="1464" spans="3:11" s="10" customFormat="1" ht="15" customHeight="1">
      <c r="C1464" s="82"/>
      <c r="D1464" s="85"/>
      <c r="E1464" s="92"/>
      <c r="F1464" s="90"/>
      <c r="G1464" s="90"/>
      <c r="H1464" s="11" t="s">
        <v>760</v>
      </c>
      <c r="I1464" s="1">
        <f aca="true" t="shared" si="40" ref="I1464:K1465">I1469</f>
        <v>30</v>
      </c>
      <c r="J1464" s="1">
        <f t="shared" si="40"/>
        <v>30</v>
      </c>
      <c r="K1464" s="1">
        <f t="shared" si="40"/>
        <v>30</v>
      </c>
    </row>
    <row r="1465" spans="3:11" s="10" customFormat="1" ht="15" customHeight="1">
      <c r="C1465" s="82"/>
      <c r="D1465" s="85"/>
      <c r="E1465" s="92"/>
      <c r="F1465" s="90"/>
      <c r="G1465" s="90"/>
      <c r="H1465" s="11" t="s">
        <v>761</v>
      </c>
      <c r="I1465" s="1">
        <f t="shared" si="40"/>
        <v>0</v>
      </c>
      <c r="J1465" s="1">
        <f t="shared" si="40"/>
        <v>0</v>
      </c>
      <c r="K1465" s="1">
        <f t="shared" si="40"/>
        <v>0</v>
      </c>
    </row>
    <row r="1466" spans="3:11" s="10" customFormat="1" ht="15" customHeight="1">
      <c r="C1466" s="82"/>
      <c r="D1466" s="85"/>
      <c r="E1466" s="92"/>
      <c r="F1466" s="90"/>
      <c r="G1466" s="90"/>
      <c r="H1466" s="11" t="s">
        <v>762</v>
      </c>
      <c r="I1466" s="1">
        <v>0</v>
      </c>
      <c r="J1466" s="1">
        <f>J1471</f>
        <v>0</v>
      </c>
      <c r="K1466" s="1">
        <f>K1471</f>
        <v>0</v>
      </c>
    </row>
    <row r="1467" spans="3:11" s="10" customFormat="1" ht="15" customHeight="1">
      <c r="C1467" s="83"/>
      <c r="D1467" s="86"/>
      <c r="E1467" s="92"/>
      <c r="F1467" s="91"/>
      <c r="G1467" s="91"/>
      <c r="H1467" s="11" t="s">
        <v>632</v>
      </c>
      <c r="I1467" s="1">
        <v>0</v>
      </c>
      <c r="J1467" s="1">
        <f>J1472</f>
        <v>0</v>
      </c>
      <c r="K1467" s="1">
        <f>K1472</f>
        <v>0</v>
      </c>
    </row>
    <row r="1468" spans="3:11" s="10" customFormat="1" ht="15" customHeight="1">
      <c r="C1468" s="81" t="s">
        <v>471</v>
      </c>
      <c r="D1468" s="84" t="s">
        <v>474</v>
      </c>
      <c r="E1468" s="92" t="s">
        <v>472</v>
      </c>
      <c r="F1468" s="87">
        <v>2019</v>
      </c>
      <c r="G1468" s="87">
        <v>2021</v>
      </c>
      <c r="H1468" s="11" t="s">
        <v>759</v>
      </c>
      <c r="I1468" s="1">
        <f>I1469+I1470+I1471+I1472</f>
        <v>30</v>
      </c>
      <c r="J1468" s="1">
        <f>J1469+J1470+J1471+J1472</f>
        <v>30</v>
      </c>
      <c r="K1468" s="1">
        <f>K1469+K1470+K1471+K1472</f>
        <v>30</v>
      </c>
    </row>
    <row r="1469" spans="3:11" s="10" customFormat="1" ht="18" customHeight="1">
      <c r="C1469" s="82"/>
      <c r="D1469" s="85"/>
      <c r="E1469" s="92"/>
      <c r="F1469" s="90"/>
      <c r="G1469" s="90"/>
      <c r="H1469" s="11" t="s">
        <v>760</v>
      </c>
      <c r="I1469" s="53">
        <v>30</v>
      </c>
      <c r="J1469" s="54">
        <v>30</v>
      </c>
      <c r="K1469" s="53">
        <v>30</v>
      </c>
    </row>
    <row r="1470" spans="3:11" s="10" customFormat="1" ht="17.25" customHeight="1">
      <c r="C1470" s="82"/>
      <c r="D1470" s="85"/>
      <c r="E1470" s="92"/>
      <c r="F1470" s="90"/>
      <c r="G1470" s="90"/>
      <c r="H1470" s="11" t="s">
        <v>761</v>
      </c>
      <c r="I1470" s="53">
        <v>0</v>
      </c>
      <c r="J1470" s="54">
        <v>0</v>
      </c>
      <c r="K1470" s="53"/>
    </row>
    <row r="1471" spans="3:11" s="10" customFormat="1" ht="18" customHeight="1">
      <c r="C1471" s="82"/>
      <c r="D1471" s="85"/>
      <c r="E1471" s="92"/>
      <c r="F1471" s="90"/>
      <c r="G1471" s="90"/>
      <c r="H1471" s="11" t="s">
        <v>762</v>
      </c>
      <c r="I1471" s="1">
        <v>0</v>
      </c>
      <c r="J1471" s="1">
        <v>0</v>
      </c>
      <c r="K1471" s="1">
        <v>0</v>
      </c>
    </row>
    <row r="1472" spans="3:11" s="10" customFormat="1" ht="18" customHeight="1">
      <c r="C1472" s="83"/>
      <c r="D1472" s="86"/>
      <c r="E1472" s="92"/>
      <c r="F1472" s="91"/>
      <c r="G1472" s="91"/>
      <c r="H1472" s="11" t="s">
        <v>632</v>
      </c>
      <c r="I1472" s="1">
        <v>0</v>
      </c>
      <c r="J1472" s="1">
        <v>0</v>
      </c>
      <c r="K1472" s="1">
        <v>0</v>
      </c>
    </row>
    <row r="1473" spans="3:11" s="10" customFormat="1" ht="15" customHeight="1">
      <c r="C1473" s="81" t="s">
        <v>470</v>
      </c>
      <c r="D1473" s="96" t="s">
        <v>15</v>
      </c>
      <c r="E1473" s="99" t="s">
        <v>472</v>
      </c>
      <c r="F1473" s="100">
        <v>2019</v>
      </c>
      <c r="G1473" s="100">
        <v>2021</v>
      </c>
      <c r="H1473" s="6" t="s">
        <v>759</v>
      </c>
      <c r="I1473" s="3">
        <f>I1474+I1475+I1476+I1477</f>
        <v>74841.09999999999</v>
      </c>
      <c r="J1473" s="3">
        <f>J1474+J1475+J1476+J1477</f>
        <v>112359.6</v>
      </c>
      <c r="K1473" s="3">
        <f>K1474+K1475+K1476+K1477</f>
        <v>112359.6</v>
      </c>
    </row>
    <row r="1474" spans="3:11" s="10" customFormat="1" ht="15" customHeight="1">
      <c r="C1474" s="82"/>
      <c r="D1474" s="97"/>
      <c r="E1474" s="99"/>
      <c r="F1474" s="101"/>
      <c r="G1474" s="101"/>
      <c r="H1474" s="6" t="s">
        <v>760</v>
      </c>
      <c r="I1474" s="3">
        <f aca="true" t="shared" si="41" ref="I1474:K1477">I1479+I1484+I1489</f>
        <v>6519.3</v>
      </c>
      <c r="J1474" s="3">
        <f t="shared" si="41"/>
        <v>12359.6</v>
      </c>
      <c r="K1474" s="3">
        <f t="shared" si="41"/>
        <v>12359.6</v>
      </c>
    </row>
    <row r="1475" spans="3:11" s="10" customFormat="1" ht="15" customHeight="1">
      <c r="C1475" s="82"/>
      <c r="D1475" s="97"/>
      <c r="E1475" s="99"/>
      <c r="F1475" s="101"/>
      <c r="G1475" s="101"/>
      <c r="H1475" s="6" t="s">
        <v>761</v>
      </c>
      <c r="I1475" s="3">
        <f t="shared" si="41"/>
        <v>68321.79999999999</v>
      </c>
      <c r="J1475" s="3">
        <f t="shared" si="41"/>
        <v>100000</v>
      </c>
      <c r="K1475" s="3">
        <f t="shared" si="41"/>
        <v>100000</v>
      </c>
    </row>
    <row r="1476" spans="3:11" s="10" customFormat="1" ht="15" customHeight="1">
      <c r="C1476" s="82"/>
      <c r="D1476" s="97"/>
      <c r="E1476" s="99"/>
      <c r="F1476" s="101"/>
      <c r="G1476" s="101"/>
      <c r="H1476" s="6" t="s">
        <v>762</v>
      </c>
      <c r="I1476" s="3">
        <f t="shared" si="41"/>
        <v>0</v>
      </c>
      <c r="J1476" s="3">
        <f t="shared" si="41"/>
        <v>0</v>
      </c>
      <c r="K1476" s="3">
        <f t="shared" si="41"/>
        <v>0</v>
      </c>
    </row>
    <row r="1477" spans="3:11" s="10" customFormat="1" ht="15" customHeight="1">
      <c r="C1477" s="83"/>
      <c r="D1477" s="98"/>
      <c r="E1477" s="99"/>
      <c r="F1477" s="102"/>
      <c r="G1477" s="102"/>
      <c r="H1477" s="6" t="s">
        <v>632</v>
      </c>
      <c r="I1477" s="3">
        <f t="shared" si="41"/>
        <v>0</v>
      </c>
      <c r="J1477" s="3">
        <f t="shared" si="41"/>
        <v>0</v>
      </c>
      <c r="K1477" s="3">
        <f t="shared" si="41"/>
        <v>0</v>
      </c>
    </row>
    <row r="1478" spans="3:11" s="10" customFormat="1" ht="15" customHeight="1">
      <c r="C1478" s="81" t="s">
        <v>470</v>
      </c>
      <c r="D1478" s="84" t="s">
        <v>12</v>
      </c>
      <c r="E1478" s="92" t="s">
        <v>472</v>
      </c>
      <c r="F1478" s="87">
        <v>2020</v>
      </c>
      <c r="G1478" s="87">
        <v>2021</v>
      </c>
      <c r="H1478" s="11" t="s">
        <v>759</v>
      </c>
      <c r="I1478" s="1">
        <f>I1479+I1480+I1481+I1482</f>
        <v>0</v>
      </c>
      <c r="J1478" s="1">
        <f>J1479+J1480+J1481+J1482</f>
        <v>112359.6</v>
      </c>
      <c r="K1478" s="1">
        <f>K1479+K1480+K1481+K1482</f>
        <v>112359.6</v>
      </c>
    </row>
    <row r="1479" spans="3:11" s="10" customFormat="1" ht="15" customHeight="1">
      <c r="C1479" s="82"/>
      <c r="D1479" s="85"/>
      <c r="E1479" s="92"/>
      <c r="F1479" s="90"/>
      <c r="G1479" s="90"/>
      <c r="H1479" s="11" t="s">
        <v>760</v>
      </c>
      <c r="I1479" s="1"/>
      <c r="J1479" s="1">
        <v>12359.6</v>
      </c>
      <c r="K1479" s="1">
        <v>12359.6</v>
      </c>
    </row>
    <row r="1480" spans="3:11" s="10" customFormat="1" ht="15" customHeight="1">
      <c r="C1480" s="82"/>
      <c r="D1480" s="85"/>
      <c r="E1480" s="92"/>
      <c r="F1480" s="90"/>
      <c r="G1480" s="90"/>
      <c r="H1480" s="11" t="s">
        <v>761</v>
      </c>
      <c r="I1480" s="1">
        <f>I1500</f>
        <v>0</v>
      </c>
      <c r="J1480" s="1">
        <v>100000</v>
      </c>
      <c r="K1480" s="1">
        <v>100000</v>
      </c>
    </row>
    <row r="1481" spans="3:11" s="10" customFormat="1" ht="15" customHeight="1">
      <c r="C1481" s="82"/>
      <c r="D1481" s="85"/>
      <c r="E1481" s="92"/>
      <c r="F1481" s="90"/>
      <c r="G1481" s="90"/>
      <c r="H1481" s="11" t="s">
        <v>762</v>
      </c>
      <c r="I1481" s="1">
        <v>0</v>
      </c>
      <c r="J1481" s="1">
        <f>J1501</f>
        <v>0</v>
      </c>
      <c r="K1481" s="1">
        <f>K1501</f>
        <v>0</v>
      </c>
    </row>
    <row r="1482" spans="3:11" s="10" customFormat="1" ht="15" customHeight="1">
      <c r="C1482" s="83"/>
      <c r="D1482" s="86"/>
      <c r="E1482" s="92"/>
      <c r="F1482" s="91"/>
      <c r="G1482" s="91"/>
      <c r="H1482" s="11" t="s">
        <v>632</v>
      </c>
      <c r="I1482" s="1">
        <v>0</v>
      </c>
      <c r="J1482" s="1">
        <f>J1502</f>
        <v>0</v>
      </c>
      <c r="K1482" s="1">
        <f>K1502</f>
        <v>0</v>
      </c>
    </row>
    <row r="1483" spans="3:11" s="10" customFormat="1" ht="15" customHeight="1">
      <c r="C1483" s="81" t="s">
        <v>470</v>
      </c>
      <c r="D1483" s="84" t="s">
        <v>13</v>
      </c>
      <c r="E1483" s="92" t="s">
        <v>472</v>
      </c>
      <c r="F1483" s="87">
        <v>2019</v>
      </c>
      <c r="G1483" s="87">
        <v>2019</v>
      </c>
      <c r="H1483" s="11" t="s">
        <v>759</v>
      </c>
      <c r="I1483" s="1">
        <f>I1484+I1485+I1486+I1487</f>
        <v>55805.299999999996</v>
      </c>
      <c r="J1483" s="1">
        <f>J1484+J1485+J1486+J1487</f>
        <v>0</v>
      </c>
      <c r="K1483" s="1">
        <f>K1484+K1485+K1486+K1487</f>
        <v>0</v>
      </c>
    </row>
    <row r="1484" spans="3:11" s="10" customFormat="1" ht="15" customHeight="1">
      <c r="C1484" s="82"/>
      <c r="D1484" s="85"/>
      <c r="E1484" s="92"/>
      <c r="F1484" s="90"/>
      <c r="G1484" s="90"/>
      <c r="H1484" s="11" t="s">
        <v>760</v>
      </c>
      <c r="I1484" s="1">
        <v>6138.6</v>
      </c>
      <c r="J1484" s="1"/>
      <c r="K1484" s="1"/>
    </row>
    <row r="1485" spans="3:11" s="10" customFormat="1" ht="15" customHeight="1">
      <c r="C1485" s="82"/>
      <c r="D1485" s="85"/>
      <c r="E1485" s="92"/>
      <c r="F1485" s="90"/>
      <c r="G1485" s="90"/>
      <c r="H1485" s="11" t="s">
        <v>761</v>
      </c>
      <c r="I1485" s="1">
        <v>49666.7</v>
      </c>
      <c r="J1485" s="1">
        <f aca="true" t="shared" si="42" ref="J1485:K1487">J1505</f>
        <v>0</v>
      </c>
      <c r="K1485" s="1">
        <f t="shared" si="42"/>
        <v>0</v>
      </c>
    </row>
    <row r="1486" spans="3:11" s="10" customFormat="1" ht="15" customHeight="1">
      <c r="C1486" s="82"/>
      <c r="D1486" s="85"/>
      <c r="E1486" s="92"/>
      <c r="F1486" s="90"/>
      <c r="G1486" s="90"/>
      <c r="H1486" s="11" t="s">
        <v>762</v>
      </c>
      <c r="I1486" s="1">
        <v>0</v>
      </c>
      <c r="J1486" s="1">
        <f t="shared" si="42"/>
        <v>0</v>
      </c>
      <c r="K1486" s="1">
        <f t="shared" si="42"/>
        <v>0</v>
      </c>
    </row>
    <row r="1487" spans="3:11" s="10" customFormat="1" ht="15" customHeight="1">
      <c r="C1487" s="83"/>
      <c r="D1487" s="86"/>
      <c r="E1487" s="92"/>
      <c r="F1487" s="91"/>
      <c r="G1487" s="91"/>
      <c r="H1487" s="11" t="s">
        <v>632</v>
      </c>
      <c r="I1487" s="1">
        <v>0</v>
      </c>
      <c r="J1487" s="1">
        <f t="shared" si="42"/>
        <v>0</v>
      </c>
      <c r="K1487" s="1">
        <f t="shared" si="42"/>
        <v>0</v>
      </c>
    </row>
    <row r="1488" spans="3:11" s="10" customFormat="1" ht="15" customHeight="1">
      <c r="C1488" s="81" t="s">
        <v>470</v>
      </c>
      <c r="D1488" s="84" t="s">
        <v>14</v>
      </c>
      <c r="E1488" s="92" t="s">
        <v>472</v>
      </c>
      <c r="F1488" s="87">
        <v>2019</v>
      </c>
      <c r="G1488" s="87">
        <v>2019</v>
      </c>
      <c r="H1488" s="11" t="s">
        <v>759</v>
      </c>
      <c r="I1488" s="1">
        <f>I1489+I1490+I1491+I1492</f>
        <v>19035.8</v>
      </c>
      <c r="J1488" s="1">
        <f>J1489+J1490+J1491+J1492</f>
        <v>0</v>
      </c>
      <c r="K1488" s="1">
        <f>K1489+K1490+K1491+K1492</f>
        <v>0</v>
      </c>
    </row>
    <row r="1489" spans="3:11" s="10" customFormat="1" ht="15" customHeight="1">
      <c r="C1489" s="82"/>
      <c r="D1489" s="85"/>
      <c r="E1489" s="92"/>
      <c r="F1489" s="90"/>
      <c r="G1489" s="90"/>
      <c r="H1489" s="11" t="s">
        <v>760</v>
      </c>
      <c r="I1489" s="1">
        <v>380.7</v>
      </c>
      <c r="J1489" s="1"/>
      <c r="K1489" s="1"/>
    </row>
    <row r="1490" spans="3:11" s="10" customFormat="1" ht="15" customHeight="1">
      <c r="C1490" s="82"/>
      <c r="D1490" s="85"/>
      <c r="E1490" s="92"/>
      <c r="F1490" s="90"/>
      <c r="G1490" s="90"/>
      <c r="H1490" s="11" t="s">
        <v>761</v>
      </c>
      <c r="I1490" s="1">
        <v>18655.1</v>
      </c>
      <c r="J1490" s="1">
        <f aca="true" t="shared" si="43" ref="J1490:K1492">J1510</f>
        <v>0</v>
      </c>
      <c r="K1490" s="1">
        <f t="shared" si="43"/>
        <v>0</v>
      </c>
    </row>
    <row r="1491" spans="3:11" s="10" customFormat="1" ht="15" customHeight="1">
      <c r="C1491" s="82"/>
      <c r="D1491" s="85"/>
      <c r="E1491" s="92"/>
      <c r="F1491" s="90"/>
      <c r="G1491" s="90"/>
      <c r="H1491" s="11" t="s">
        <v>762</v>
      </c>
      <c r="I1491" s="1">
        <v>0</v>
      </c>
      <c r="J1491" s="1">
        <f t="shared" si="43"/>
        <v>0</v>
      </c>
      <c r="K1491" s="1">
        <f t="shared" si="43"/>
        <v>0</v>
      </c>
    </row>
    <row r="1492" spans="3:11" s="10" customFormat="1" ht="15" customHeight="1">
      <c r="C1492" s="83"/>
      <c r="D1492" s="86"/>
      <c r="E1492" s="92"/>
      <c r="F1492" s="91"/>
      <c r="G1492" s="91"/>
      <c r="H1492" s="11" t="s">
        <v>632</v>
      </c>
      <c r="I1492" s="1">
        <v>0</v>
      </c>
      <c r="J1492" s="1">
        <f t="shared" si="43"/>
        <v>0</v>
      </c>
      <c r="K1492" s="1">
        <f t="shared" si="43"/>
        <v>0</v>
      </c>
    </row>
    <row r="1493" spans="3:11" s="8" customFormat="1" ht="18.75" customHeight="1">
      <c r="C1493" s="142" t="s">
        <v>766</v>
      </c>
      <c r="D1493" s="96" t="s">
        <v>526</v>
      </c>
      <c r="E1493" s="99" t="s">
        <v>724</v>
      </c>
      <c r="F1493" s="100">
        <v>2019</v>
      </c>
      <c r="G1493" s="100">
        <v>2021</v>
      </c>
      <c r="H1493" s="11" t="s">
        <v>759</v>
      </c>
      <c r="I1493" s="3">
        <f>I1494+I1495+I1496+I1497</f>
        <v>7700</v>
      </c>
      <c r="J1493" s="3">
        <f>J1494+J1495+J1496+J1497</f>
        <v>4340</v>
      </c>
      <c r="K1493" s="3">
        <f>K1494+K1495+K1496+K1497</f>
        <v>4100</v>
      </c>
    </row>
    <row r="1494" spans="3:11" s="8" customFormat="1" ht="15" customHeight="1">
      <c r="C1494" s="143"/>
      <c r="D1494" s="97"/>
      <c r="E1494" s="99"/>
      <c r="F1494" s="101"/>
      <c r="G1494" s="101"/>
      <c r="H1494" s="11" t="s">
        <v>760</v>
      </c>
      <c r="I1494" s="3">
        <f aca="true" t="shared" si="44" ref="I1494:K1497">I1499+I1574+I1579+I1594</f>
        <v>4100</v>
      </c>
      <c r="J1494" s="3">
        <f t="shared" si="44"/>
        <v>4340</v>
      </c>
      <c r="K1494" s="3">
        <f t="shared" si="44"/>
        <v>4100</v>
      </c>
    </row>
    <row r="1495" spans="3:11" s="8" customFormat="1" ht="15" customHeight="1">
      <c r="C1495" s="143"/>
      <c r="D1495" s="97"/>
      <c r="E1495" s="99"/>
      <c r="F1495" s="101"/>
      <c r="G1495" s="101"/>
      <c r="H1495" s="11" t="s">
        <v>761</v>
      </c>
      <c r="I1495" s="3">
        <f t="shared" si="44"/>
        <v>3600</v>
      </c>
      <c r="J1495" s="3">
        <f t="shared" si="44"/>
        <v>0</v>
      </c>
      <c r="K1495" s="3">
        <f t="shared" si="44"/>
        <v>0</v>
      </c>
    </row>
    <row r="1496" spans="3:11" s="8" customFormat="1" ht="15" customHeight="1">
      <c r="C1496" s="143"/>
      <c r="D1496" s="97"/>
      <c r="E1496" s="99"/>
      <c r="F1496" s="101"/>
      <c r="G1496" s="101"/>
      <c r="H1496" s="11" t="s">
        <v>762</v>
      </c>
      <c r="I1496" s="3">
        <f t="shared" si="44"/>
        <v>0</v>
      </c>
      <c r="J1496" s="3">
        <f t="shared" si="44"/>
        <v>0</v>
      </c>
      <c r="K1496" s="3">
        <f t="shared" si="44"/>
        <v>0</v>
      </c>
    </row>
    <row r="1497" spans="3:11" s="8" customFormat="1" ht="15" customHeight="1">
      <c r="C1497" s="144"/>
      <c r="D1497" s="98"/>
      <c r="E1497" s="99"/>
      <c r="F1497" s="102"/>
      <c r="G1497" s="102"/>
      <c r="H1497" s="11" t="s">
        <v>632</v>
      </c>
      <c r="I1497" s="3">
        <f t="shared" si="44"/>
        <v>0</v>
      </c>
      <c r="J1497" s="3">
        <f t="shared" si="44"/>
        <v>0</v>
      </c>
      <c r="K1497" s="3">
        <f t="shared" si="44"/>
        <v>0</v>
      </c>
    </row>
    <row r="1498" spans="3:11" s="10" customFormat="1" ht="15" customHeight="1">
      <c r="C1498" s="103" t="s">
        <v>767</v>
      </c>
      <c r="D1498" s="84" t="s">
        <v>741</v>
      </c>
      <c r="E1498" s="166" t="s">
        <v>669</v>
      </c>
      <c r="F1498" s="87">
        <v>2019</v>
      </c>
      <c r="G1498" s="87">
        <v>2021</v>
      </c>
      <c r="H1498" s="6" t="s">
        <v>759</v>
      </c>
      <c r="I1498" s="1">
        <f>I1499+I1500+I1501+I1502</f>
        <v>700</v>
      </c>
      <c r="J1498" s="1">
        <f>J1499+J1500+J1501+J1502</f>
        <v>700</v>
      </c>
      <c r="K1498" s="1">
        <f>K1499+K1500+K1501+K1502</f>
        <v>700</v>
      </c>
    </row>
    <row r="1499" spans="3:11" s="10" customFormat="1" ht="14.25" customHeight="1">
      <c r="C1499" s="104"/>
      <c r="D1499" s="85"/>
      <c r="E1499" s="167"/>
      <c r="F1499" s="90"/>
      <c r="G1499" s="90"/>
      <c r="H1499" s="6" t="s">
        <v>760</v>
      </c>
      <c r="I1499" s="1">
        <f>I1504+I1509+I1514+I1519+I1524+I1529+I1534+I1539+I1544+I1549+I1554+I1559+I1564+I1569</f>
        <v>700</v>
      </c>
      <c r="J1499" s="1">
        <f>J1504+J1509+J1514+J1519+J1524+J1529+J1534+J1539+J1544+J1549+J1554+J1559+J1564+J1569</f>
        <v>700</v>
      </c>
      <c r="K1499" s="1">
        <f>K1504+K1509+K1514+K1519+K1524+K1529+K1534+K1539+K1544+K1549+K1554+K1559+K1564+K1569</f>
        <v>700</v>
      </c>
    </row>
    <row r="1500" spans="3:11" s="10" customFormat="1" ht="17.25" customHeight="1">
      <c r="C1500" s="104"/>
      <c r="D1500" s="85"/>
      <c r="E1500" s="167"/>
      <c r="F1500" s="90"/>
      <c r="G1500" s="90"/>
      <c r="H1500" s="6" t="s">
        <v>761</v>
      </c>
      <c r="I1500" s="1">
        <v>0</v>
      </c>
      <c r="J1500" s="1">
        <v>0</v>
      </c>
      <c r="K1500" s="1">
        <v>0</v>
      </c>
    </row>
    <row r="1501" spans="3:11" s="10" customFormat="1" ht="15" customHeight="1">
      <c r="C1501" s="104"/>
      <c r="D1501" s="85"/>
      <c r="E1501" s="167"/>
      <c r="F1501" s="90"/>
      <c r="G1501" s="90"/>
      <c r="H1501" s="6" t="s">
        <v>762</v>
      </c>
      <c r="I1501" s="1">
        <v>0</v>
      </c>
      <c r="J1501" s="1">
        <v>0</v>
      </c>
      <c r="K1501" s="1">
        <v>0</v>
      </c>
    </row>
    <row r="1502" spans="3:11" s="10" customFormat="1" ht="18" customHeight="1">
      <c r="C1502" s="105"/>
      <c r="D1502" s="86"/>
      <c r="E1502" s="168"/>
      <c r="F1502" s="91"/>
      <c r="G1502" s="91"/>
      <c r="H1502" s="6" t="s">
        <v>632</v>
      </c>
      <c r="I1502" s="1">
        <v>0</v>
      </c>
      <c r="J1502" s="1">
        <v>0</v>
      </c>
      <c r="K1502" s="1">
        <v>0</v>
      </c>
    </row>
    <row r="1503" spans="3:11" s="10" customFormat="1" ht="15" customHeight="1">
      <c r="C1503" s="164" t="s">
        <v>531</v>
      </c>
      <c r="D1503" s="165" t="s">
        <v>186</v>
      </c>
      <c r="E1503" s="163" t="s">
        <v>528</v>
      </c>
      <c r="F1503" s="163">
        <v>2019</v>
      </c>
      <c r="G1503" s="163">
        <v>2019</v>
      </c>
      <c r="H1503" s="61" t="s">
        <v>759</v>
      </c>
      <c r="I1503" s="1">
        <f>I1504+I1505+I1506+I1507</f>
        <v>190</v>
      </c>
      <c r="J1503" s="1">
        <f>J1504+J1505+J1506+J1507</f>
        <v>0</v>
      </c>
      <c r="K1503" s="1">
        <f>K1504+K1505+K1506+K1507</f>
        <v>0</v>
      </c>
    </row>
    <row r="1504" spans="3:11" s="10" customFormat="1" ht="15" customHeight="1">
      <c r="C1504" s="164"/>
      <c r="D1504" s="165"/>
      <c r="E1504" s="163"/>
      <c r="F1504" s="163"/>
      <c r="G1504" s="163"/>
      <c r="H1504" s="61" t="s">
        <v>760</v>
      </c>
      <c r="I1504" s="1">
        <v>190</v>
      </c>
      <c r="J1504" s="1"/>
      <c r="K1504" s="1"/>
    </row>
    <row r="1505" spans="3:11" s="10" customFormat="1" ht="18" customHeight="1">
      <c r="C1505" s="164"/>
      <c r="D1505" s="165"/>
      <c r="E1505" s="163"/>
      <c r="F1505" s="163"/>
      <c r="G1505" s="163"/>
      <c r="H1505" s="61" t="s">
        <v>761</v>
      </c>
      <c r="I1505" s="1">
        <v>0</v>
      </c>
      <c r="J1505" s="1">
        <v>0</v>
      </c>
      <c r="K1505" s="1">
        <v>0</v>
      </c>
    </row>
    <row r="1506" spans="3:11" s="10" customFormat="1" ht="14.25" customHeight="1">
      <c r="C1506" s="164"/>
      <c r="D1506" s="165"/>
      <c r="E1506" s="163"/>
      <c r="F1506" s="163"/>
      <c r="G1506" s="163"/>
      <c r="H1506" s="61" t="s">
        <v>762</v>
      </c>
      <c r="I1506" s="1">
        <v>0</v>
      </c>
      <c r="J1506" s="1">
        <v>0</v>
      </c>
      <c r="K1506" s="1">
        <v>0</v>
      </c>
    </row>
    <row r="1507" spans="3:11" s="10" customFormat="1" ht="18.75" customHeight="1">
      <c r="C1507" s="164"/>
      <c r="D1507" s="165"/>
      <c r="E1507" s="163"/>
      <c r="F1507" s="163"/>
      <c r="G1507" s="163"/>
      <c r="H1507" s="61" t="s">
        <v>632</v>
      </c>
      <c r="I1507" s="1">
        <v>0</v>
      </c>
      <c r="J1507" s="1">
        <v>0</v>
      </c>
      <c r="K1507" s="1">
        <v>0</v>
      </c>
    </row>
    <row r="1508" spans="3:11" s="10" customFormat="1" ht="15" customHeight="1">
      <c r="C1508" s="164" t="s">
        <v>402</v>
      </c>
      <c r="D1508" s="165" t="s">
        <v>403</v>
      </c>
      <c r="E1508" s="163" t="s">
        <v>528</v>
      </c>
      <c r="F1508" s="163">
        <v>2020</v>
      </c>
      <c r="G1508" s="163">
        <v>2020</v>
      </c>
      <c r="H1508" s="61" t="s">
        <v>759</v>
      </c>
      <c r="I1508" s="1">
        <f>I1509+I1510+I1511+I1512</f>
        <v>0</v>
      </c>
      <c r="J1508" s="1">
        <f>J1509+J1510+J1511+J1512</f>
        <v>100</v>
      </c>
      <c r="K1508" s="1">
        <f>K1509+K1510+K1511+K1512</f>
        <v>0</v>
      </c>
    </row>
    <row r="1509" spans="3:11" s="10" customFormat="1" ht="15">
      <c r="C1509" s="164"/>
      <c r="D1509" s="165"/>
      <c r="E1509" s="163"/>
      <c r="F1509" s="163"/>
      <c r="G1509" s="163"/>
      <c r="H1509" s="61" t="s">
        <v>760</v>
      </c>
      <c r="I1509" s="1">
        <v>0</v>
      </c>
      <c r="J1509" s="1">
        <v>100</v>
      </c>
      <c r="K1509" s="1">
        <v>0</v>
      </c>
    </row>
    <row r="1510" spans="3:11" s="10" customFormat="1" ht="15">
      <c r="C1510" s="164"/>
      <c r="D1510" s="165"/>
      <c r="E1510" s="163"/>
      <c r="F1510" s="163"/>
      <c r="G1510" s="163"/>
      <c r="H1510" s="61" t="s">
        <v>761</v>
      </c>
      <c r="I1510" s="1">
        <v>0</v>
      </c>
      <c r="J1510" s="1">
        <v>0</v>
      </c>
      <c r="K1510" s="1">
        <v>0</v>
      </c>
    </row>
    <row r="1511" spans="3:11" s="10" customFormat="1" ht="15">
      <c r="C1511" s="164"/>
      <c r="D1511" s="165"/>
      <c r="E1511" s="163"/>
      <c r="F1511" s="163"/>
      <c r="G1511" s="163"/>
      <c r="H1511" s="61" t="s">
        <v>762</v>
      </c>
      <c r="I1511" s="1">
        <v>0</v>
      </c>
      <c r="J1511" s="1">
        <v>0</v>
      </c>
      <c r="K1511" s="1">
        <v>0</v>
      </c>
    </row>
    <row r="1512" spans="3:11" s="10" customFormat="1" ht="31.5" customHeight="1">
      <c r="C1512" s="164"/>
      <c r="D1512" s="165"/>
      <c r="E1512" s="163"/>
      <c r="F1512" s="163"/>
      <c r="G1512" s="163"/>
      <c r="H1512" s="61" t="s">
        <v>632</v>
      </c>
      <c r="I1512" s="1">
        <v>0</v>
      </c>
      <c r="J1512" s="1">
        <v>0</v>
      </c>
      <c r="K1512" s="1">
        <v>0</v>
      </c>
    </row>
    <row r="1513" spans="3:11" s="69" customFormat="1" ht="15" customHeight="1">
      <c r="C1513" s="169" t="s">
        <v>404</v>
      </c>
      <c r="D1513" s="130" t="s">
        <v>527</v>
      </c>
      <c r="E1513" s="163" t="s">
        <v>528</v>
      </c>
      <c r="F1513" s="133">
        <v>2021</v>
      </c>
      <c r="G1513" s="133">
        <v>2021</v>
      </c>
      <c r="H1513" s="61" t="s">
        <v>759</v>
      </c>
      <c r="I1513" s="1">
        <f>I1514+I1515+I1516+I1517</f>
        <v>0</v>
      </c>
      <c r="J1513" s="1">
        <f>J1514+J1515+J1516+J1517</f>
        <v>0</v>
      </c>
      <c r="K1513" s="1">
        <f>K1514+K1515+K1516+K1517</f>
        <v>95</v>
      </c>
    </row>
    <row r="1514" spans="3:11" s="69" customFormat="1" ht="15" customHeight="1">
      <c r="C1514" s="170"/>
      <c r="D1514" s="131"/>
      <c r="E1514" s="163"/>
      <c r="F1514" s="134"/>
      <c r="G1514" s="134"/>
      <c r="H1514" s="61" t="s">
        <v>760</v>
      </c>
      <c r="I1514" s="1">
        <v>0</v>
      </c>
      <c r="J1514" s="1">
        <v>0</v>
      </c>
      <c r="K1514" s="1">
        <v>95</v>
      </c>
    </row>
    <row r="1515" spans="3:11" s="69" customFormat="1" ht="15">
      <c r="C1515" s="170"/>
      <c r="D1515" s="131"/>
      <c r="E1515" s="163"/>
      <c r="F1515" s="134"/>
      <c r="G1515" s="134"/>
      <c r="H1515" s="61" t="s">
        <v>761</v>
      </c>
      <c r="I1515" s="1">
        <v>0</v>
      </c>
      <c r="J1515" s="1">
        <v>0</v>
      </c>
      <c r="K1515" s="1">
        <v>0</v>
      </c>
    </row>
    <row r="1516" spans="3:11" s="69" customFormat="1" ht="15">
      <c r="C1516" s="170"/>
      <c r="D1516" s="131"/>
      <c r="E1516" s="163"/>
      <c r="F1516" s="134"/>
      <c r="G1516" s="134"/>
      <c r="H1516" s="61" t="s">
        <v>762</v>
      </c>
      <c r="I1516" s="1">
        <v>0</v>
      </c>
      <c r="J1516" s="1">
        <v>0</v>
      </c>
      <c r="K1516" s="1">
        <v>0</v>
      </c>
    </row>
    <row r="1517" spans="3:11" s="69" customFormat="1" ht="15">
      <c r="C1517" s="170"/>
      <c r="D1517" s="131"/>
      <c r="E1517" s="163"/>
      <c r="F1517" s="134"/>
      <c r="G1517" s="134"/>
      <c r="H1517" s="61" t="s">
        <v>632</v>
      </c>
      <c r="I1517" s="1">
        <v>0</v>
      </c>
      <c r="J1517" s="1">
        <v>0</v>
      </c>
      <c r="K1517" s="1">
        <v>0</v>
      </c>
    </row>
    <row r="1518" spans="3:11" s="69" customFormat="1" ht="15" customHeight="1">
      <c r="C1518" s="164" t="s">
        <v>405</v>
      </c>
      <c r="D1518" s="165" t="s">
        <v>406</v>
      </c>
      <c r="E1518" s="163" t="s">
        <v>784</v>
      </c>
      <c r="F1518" s="163">
        <v>2020</v>
      </c>
      <c r="G1518" s="163">
        <v>2020</v>
      </c>
      <c r="H1518" s="61" t="s">
        <v>759</v>
      </c>
      <c r="I1518" s="1">
        <f>I1519+I1520+I1521+I1522</f>
        <v>0</v>
      </c>
      <c r="J1518" s="1">
        <f>J1519+J1520+J1521+J1522</f>
        <v>90</v>
      </c>
      <c r="K1518" s="1">
        <f>K1519+K1520+K1521+K1522</f>
        <v>0</v>
      </c>
    </row>
    <row r="1519" spans="3:11" s="69" customFormat="1" ht="15">
      <c r="C1519" s="164"/>
      <c r="D1519" s="165"/>
      <c r="E1519" s="163"/>
      <c r="F1519" s="163"/>
      <c r="G1519" s="163"/>
      <c r="H1519" s="61" t="s">
        <v>760</v>
      </c>
      <c r="I1519" s="1">
        <v>0</v>
      </c>
      <c r="J1519" s="1">
        <v>90</v>
      </c>
      <c r="K1519" s="1">
        <v>0</v>
      </c>
    </row>
    <row r="1520" spans="3:11" s="69" customFormat="1" ht="15">
      <c r="C1520" s="164"/>
      <c r="D1520" s="165"/>
      <c r="E1520" s="163"/>
      <c r="F1520" s="163"/>
      <c r="G1520" s="163"/>
      <c r="H1520" s="61" t="s">
        <v>761</v>
      </c>
      <c r="I1520" s="1">
        <v>0</v>
      </c>
      <c r="J1520" s="1">
        <v>0</v>
      </c>
      <c r="K1520" s="1">
        <v>0</v>
      </c>
    </row>
    <row r="1521" spans="3:11" s="69" customFormat="1" ht="15">
      <c r="C1521" s="164"/>
      <c r="D1521" s="165"/>
      <c r="E1521" s="163"/>
      <c r="F1521" s="163"/>
      <c r="G1521" s="163"/>
      <c r="H1521" s="61" t="s">
        <v>762</v>
      </c>
      <c r="I1521" s="1">
        <v>0</v>
      </c>
      <c r="J1521" s="1">
        <v>0</v>
      </c>
      <c r="K1521" s="1">
        <v>0</v>
      </c>
    </row>
    <row r="1522" spans="3:11" s="69" customFormat="1" ht="15">
      <c r="C1522" s="164"/>
      <c r="D1522" s="165"/>
      <c r="E1522" s="163"/>
      <c r="F1522" s="163"/>
      <c r="G1522" s="163"/>
      <c r="H1522" s="61" t="s">
        <v>632</v>
      </c>
      <c r="I1522" s="1">
        <v>0</v>
      </c>
      <c r="J1522" s="1">
        <v>0</v>
      </c>
      <c r="K1522" s="1">
        <v>0</v>
      </c>
    </row>
    <row r="1523" spans="3:11" s="70" customFormat="1" ht="18" customHeight="1">
      <c r="C1523" s="164" t="s">
        <v>407</v>
      </c>
      <c r="D1523" s="171" t="s">
        <v>529</v>
      </c>
      <c r="E1523" s="133" t="s">
        <v>693</v>
      </c>
      <c r="F1523" s="163">
        <v>2021</v>
      </c>
      <c r="G1523" s="163">
        <v>2021</v>
      </c>
      <c r="H1523" s="61" t="s">
        <v>759</v>
      </c>
      <c r="I1523" s="1">
        <f>I1524+I1525+I1526+I1527</f>
        <v>0</v>
      </c>
      <c r="J1523" s="1">
        <f>J1524+J1525+J1526+J1527</f>
        <v>0</v>
      </c>
      <c r="K1523" s="1">
        <f>K1524+K1525+K1526+K1527</f>
        <v>95</v>
      </c>
    </row>
    <row r="1524" spans="3:11" s="70" customFormat="1" ht="15">
      <c r="C1524" s="164"/>
      <c r="D1524" s="171"/>
      <c r="E1524" s="134"/>
      <c r="F1524" s="163"/>
      <c r="G1524" s="163"/>
      <c r="H1524" s="61" t="s">
        <v>760</v>
      </c>
      <c r="I1524" s="1">
        <v>0</v>
      </c>
      <c r="J1524" s="1">
        <v>0</v>
      </c>
      <c r="K1524" s="1">
        <v>95</v>
      </c>
    </row>
    <row r="1525" spans="3:11" s="70" customFormat="1" ht="15">
      <c r="C1525" s="164"/>
      <c r="D1525" s="171"/>
      <c r="E1525" s="134"/>
      <c r="F1525" s="163"/>
      <c r="G1525" s="163"/>
      <c r="H1525" s="61" t="s">
        <v>761</v>
      </c>
      <c r="I1525" s="1">
        <v>0</v>
      </c>
      <c r="J1525" s="1">
        <v>0</v>
      </c>
      <c r="K1525" s="1">
        <v>0</v>
      </c>
    </row>
    <row r="1526" spans="3:11" s="70" customFormat="1" ht="15">
      <c r="C1526" s="164"/>
      <c r="D1526" s="171"/>
      <c r="E1526" s="134"/>
      <c r="F1526" s="163"/>
      <c r="G1526" s="163"/>
      <c r="H1526" s="61" t="s">
        <v>762</v>
      </c>
      <c r="I1526" s="1">
        <v>0</v>
      </c>
      <c r="J1526" s="1">
        <v>0</v>
      </c>
      <c r="K1526" s="1">
        <v>0</v>
      </c>
    </row>
    <row r="1527" spans="3:11" s="70" customFormat="1" ht="15">
      <c r="C1527" s="164"/>
      <c r="D1527" s="171"/>
      <c r="E1527" s="135"/>
      <c r="F1527" s="163"/>
      <c r="G1527" s="163"/>
      <c r="H1527" s="61" t="s">
        <v>632</v>
      </c>
      <c r="I1527" s="1">
        <v>0</v>
      </c>
      <c r="J1527" s="1">
        <v>0</v>
      </c>
      <c r="K1527" s="1">
        <v>0</v>
      </c>
    </row>
    <row r="1528" spans="3:11" s="69" customFormat="1" ht="15" customHeight="1">
      <c r="C1528" s="169" t="s">
        <v>408</v>
      </c>
      <c r="D1528" s="130" t="s">
        <v>144</v>
      </c>
      <c r="E1528" s="133" t="s">
        <v>145</v>
      </c>
      <c r="F1528" s="133">
        <v>2019</v>
      </c>
      <c r="G1528" s="133">
        <v>2021</v>
      </c>
      <c r="H1528" s="61" t="s">
        <v>759</v>
      </c>
      <c r="I1528" s="79">
        <f>I1529+I1530+I1531+I1532</f>
        <v>44</v>
      </c>
      <c r="J1528" s="79">
        <f>J1529+J1530+J1531+J1532</f>
        <v>40</v>
      </c>
      <c r="K1528" s="79">
        <f>K1529+K1530+K1531+K1532</f>
        <v>45</v>
      </c>
    </row>
    <row r="1529" spans="3:11" s="69" customFormat="1" ht="15">
      <c r="C1529" s="170"/>
      <c r="D1529" s="131"/>
      <c r="E1529" s="134"/>
      <c r="F1529" s="134"/>
      <c r="G1529" s="134"/>
      <c r="H1529" s="61" t="s">
        <v>760</v>
      </c>
      <c r="I1529" s="79">
        <v>44</v>
      </c>
      <c r="J1529" s="79">
        <v>40</v>
      </c>
      <c r="K1529" s="79">
        <v>45</v>
      </c>
    </row>
    <row r="1530" spans="3:11" s="69" customFormat="1" ht="15">
      <c r="C1530" s="170"/>
      <c r="D1530" s="131"/>
      <c r="E1530" s="134"/>
      <c r="F1530" s="134"/>
      <c r="G1530" s="134"/>
      <c r="H1530" s="61" t="s">
        <v>761</v>
      </c>
      <c r="I1530" s="79">
        <v>0</v>
      </c>
      <c r="J1530" s="79">
        <v>0</v>
      </c>
      <c r="K1530" s="79">
        <v>0</v>
      </c>
    </row>
    <row r="1531" spans="3:11" s="69" customFormat="1" ht="15">
      <c r="C1531" s="170"/>
      <c r="D1531" s="131"/>
      <c r="E1531" s="134"/>
      <c r="F1531" s="134"/>
      <c r="G1531" s="134"/>
      <c r="H1531" s="61" t="s">
        <v>762</v>
      </c>
      <c r="I1531" s="79">
        <v>0</v>
      </c>
      <c r="J1531" s="79">
        <v>0</v>
      </c>
      <c r="K1531" s="79">
        <v>0</v>
      </c>
    </row>
    <row r="1532" spans="3:11" s="69" customFormat="1" ht="15">
      <c r="C1532" s="172"/>
      <c r="D1532" s="132"/>
      <c r="E1532" s="135"/>
      <c r="F1532" s="135"/>
      <c r="G1532" s="135"/>
      <c r="H1532" s="61" t="s">
        <v>632</v>
      </c>
      <c r="I1532" s="79">
        <v>0</v>
      </c>
      <c r="J1532" s="79">
        <v>0</v>
      </c>
      <c r="K1532" s="79">
        <v>0</v>
      </c>
    </row>
    <row r="1533" spans="2:14" s="69" customFormat="1" ht="15" customHeight="1">
      <c r="B1533" s="70"/>
      <c r="C1533" s="164" t="s">
        <v>409</v>
      </c>
      <c r="D1533" s="165" t="s">
        <v>410</v>
      </c>
      <c r="E1533" s="133" t="s">
        <v>145</v>
      </c>
      <c r="F1533" s="163">
        <v>2019</v>
      </c>
      <c r="G1533" s="163">
        <v>2021</v>
      </c>
      <c r="H1533" s="61" t="s">
        <v>759</v>
      </c>
      <c r="I1533" s="79">
        <f>I1534+I1535+I1537</f>
        <v>35</v>
      </c>
      <c r="J1533" s="79">
        <f>J1534+J1535+J1537</f>
        <v>35</v>
      </c>
      <c r="K1533" s="79">
        <f>K1534+K1535+K1537</f>
        <v>40</v>
      </c>
      <c r="L1533" s="62"/>
      <c r="M1533" s="62"/>
      <c r="N1533" s="62"/>
    </row>
    <row r="1534" spans="2:14" s="69" customFormat="1" ht="15" customHeight="1">
      <c r="B1534" s="70"/>
      <c r="C1534" s="164"/>
      <c r="D1534" s="165"/>
      <c r="E1534" s="134"/>
      <c r="F1534" s="163"/>
      <c r="G1534" s="163"/>
      <c r="H1534" s="61" t="s">
        <v>760</v>
      </c>
      <c r="I1534" s="79">
        <v>35</v>
      </c>
      <c r="J1534" s="79">
        <v>35</v>
      </c>
      <c r="K1534" s="79">
        <v>40</v>
      </c>
      <c r="L1534" s="62"/>
      <c r="M1534" s="62"/>
      <c r="N1534" s="62"/>
    </row>
    <row r="1535" spans="2:14" s="69" customFormat="1" ht="15">
      <c r="B1535" s="70"/>
      <c r="C1535" s="164"/>
      <c r="D1535" s="165"/>
      <c r="E1535" s="134"/>
      <c r="F1535" s="163"/>
      <c r="G1535" s="163"/>
      <c r="H1535" s="61" t="s">
        <v>761</v>
      </c>
      <c r="I1535" s="79">
        <v>0</v>
      </c>
      <c r="J1535" s="79">
        <v>0</v>
      </c>
      <c r="K1535" s="79">
        <v>0</v>
      </c>
      <c r="L1535" s="62"/>
      <c r="M1535" s="62"/>
      <c r="N1535" s="62"/>
    </row>
    <row r="1536" spans="2:11" s="69" customFormat="1" ht="15">
      <c r="B1536" s="70"/>
      <c r="C1536" s="164"/>
      <c r="D1536" s="165"/>
      <c r="E1536" s="134"/>
      <c r="F1536" s="163"/>
      <c r="G1536" s="163"/>
      <c r="H1536" s="61" t="s">
        <v>762</v>
      </c>
      <c r="I1536" s="79">
        <v>0</v>
      </c>
      <c r="J1536" s="79">
        <v>0</v>
      </c>
      <c r="K1536" s="79">
        <v>0</v>
      </c>
    </row>
    <row r="1537" spans="2:11" s="69" customFormat="1" ht="15">
      <c r="B1537" s="70"/>
      <c r="C1537" s="164"/>
      <c r="D1537" s="165"/>
      <c r="E1537" s="135"/>
      <c r="F1537" s="163"/>
      <c r="G1537" s="163"/>
      <c r="H1537" s="61" t="s">
        <v>632</v>
      </c>
      <c r="I1537" s="79">
        <v>0</v>
      </c>
      <c r="J1537" s="79">
        <v>0</v>
      </c>
      <c r="K1537" s="79">
        <v>0</v>
      </c>
    </row>
    <row r="1538" spans="2:12" s="69" customFormat="1" ht="20.25" customHeight="1">
      <c r="B1538" s="70"/>
      <c r="C1538" s="164" t="s">
        <v>411</v>
      </c>
      <c r="D1538" s="165" t="s">
        <v>412</v>
      </c>
      <c r="E1538" s="133" t="s">
        <v>145</v>
      </c>
      <c r="F1538" s="163">
        <v>2019</v>
      </c>
      <c r="G1538" s="163">
        <v>2021</v>
      </c>
      <c r="H1538" s="61" t="s">
        <v>759</v>
      </c>
      <c r="I1538" s="79">
        <f>I1539+I1540+I1541+I1542</f>
        <v>44</v>
      </c>
      <c r="J1538" s="79">
        <f>J1539+J1540+J1541+J1542</f>
        <v>40</v>
      </c>
      <c r="K1538" s="79">
        <f>K1539+K1540+K1541+K1542</f>
        <v>50</v>
      </c>
      <c r="L1538" s="62"/>
    </row>
    <row r="1539" spans="2:12" s="69" customFormat="1" ht="15">
      <c r="B1539" s="70"/>
      <c r="C1539" s="164"/>
      <c r="D1539" s="165"/>
      <c r="E1539" s="134"/>
      <c r="F1539" s="163"/>
      <c r="G1539" s="163"/>
      <c r="H1539" s="61" t="s">
        <v>760</v>
      </c>
      <c r="I1539" s="79">
        <v>44</v>
      </c>
      <c r="J1539" s="79">
        <v>40</v>
      </c>
      <c r="K1539" s="79">
        <v>50</v>
      </c>
      <c r="L1539" s="62"/>
    </row>
    <row r="1540" spans="2:12" s="69" customFormat="1" ht="15">
      <c r="B1540" s="70"/>
      <c r="C1540" s="164"/>
      <c r="D1540" s="165"/>
      <c r="E1540" s="134"/>
      <c r="F1540" s="163"/>
      <c r="G1540" s="163"/>
      <c r="H1540" s="61" t="s">
        <v>761</v>
      </c>
      <c r="I1540" s="79">
        <v>0</v>
      </c>
      <c r="J1540" s="79">
        <v>0</v>
      </c>
      <c r="K1540" s="79">
        <v>0</v>
      </c>
      <c r="L1540" s="62"/>
    </row>
    <row r="1541" spans="2:11" s="69" customFormat="1" ht="15">
      <c r="B1541" s="70"/>
      <c r="C1541" s="164"/>
      <c r="D1541" s="165"/>
      <c r="E1541" s="134"/>
      <c r="F1541" s="163"/>
      <c r="G1541" s="163"/>
      <c r="H1541" s="61" t="s">
        <v>762</v>
      </c>
      <c r="I1541" s="79">
        <v>0</v>
      </c>
      <c r="J1541" s="79">
        <v>0</v>
      </c>
      <c r="K1541" s="79">
        <v>0</v>
      </c>
    </row>
    <row r="1542" spans="2:11" s="69" customFormat="1" ht="15">
      <c r="B1542" s="70"/>
      <c r="C1542" s="164"/>
      <c r="D1542" s="165"/>
      <c r="E1542" s="135"/>
      <c r="F1542" s="163"/>
      <c r="G1542" s="163"/>
      <c r="H1542" s="61" t="s">
        <v>632</v>
      </c>
      <c r="I1542" s="79">
        <v>0</v>
      </c>
      <c r="J1542" s="79">
        <v>0</v>
      </c>
      <c r="K1542" s="79">
        <v>0</v>
      </c>
    </row>
    <row r="1543" spans="3:11" s="70" customFormat="1" ht="15" customHeight="1">
      <c r="C1543" s="164" t="s">
        <v>413</v>
      </c>
      <c r="D1543" s="165" t="s">
        <v>414</v>
      </c>
      <c r="E1543" s="133" t="s">
        <v>145</v>
      </c>
      <c r="F1543" s="163">
        <v>2019</v>
      </c>
      <c r="G1543" s="163">
        <v>2021</v>
      </c>
      <c r="H1543" s="61" t="s">
        <v>759</v>
      </c>
      <c r="I1543" s="79">
        <f>I1544+I1545+I1546+I1547</f>
        <v>35</v>
      </c>
      <c r="J1543" s="79">
        <f>J1544+J1545+J1546+J1547</f>
        <v>35</v>
      </c>
      <c r="K1543" s="79">
        <f>K1544+K1545+K1546+K1547</f>
        <v>45</v>
      </c>
    </row>
    <row r="1544" spans="3:11" s="70" customFormat="1" ht="15">
      <c r="C1544" s="164"/>
      <c r="D1544" s="165"/>
      <c r="E1544" s="134"/>
      <c r="F1544" s="163"/>
      <c r="G1544" s="163"/>
      <c r="H1544" s="61" t="s">
        <v>760</v>
      </c>
      <c r="I1544" s="79">
        <v>35</v>
      </c>
      <c r="J1544" s="79">
        <v>35</v>
      </c>
      <c r="K1544" s="79">
        <v>45</v>
      </c>
    </row>
    <row r="1545" spans="3:11" s="70" customFormat="1" ht="15">
      <c r="C1545" s="164"/>
      <c r="D1545" s="165"/>
      <c r="E1545" s="134"/>
      <c r="F1545" s="163"/>
      <c r="G1545" s="163"/>
      <c r="H1545" s="61" t="s">
        <v>761</v>
      </c>
      <c r="I1545" s="79">
        <v>0</v>
      </c>
      <c r="J1545" s="79">
        <v>0</v>
      </c>
      <c r="K1545" s="79">
        <v>0</v>
      </c>
    </row>
    <row r="1546" spans="3:11" s="70" customFormat="1" ht="15">
      <c r="C1546" s="164"/>
      <c r="D1546" s="165"/>
      <c r="E1546" s="134"/>
      <c r="F1546" s="163"/>
      <c r="G1546" s="163"/>
      <c r="H1546" s="61" t="s">
        <v>762</v>
      </c>
      <c r="I1546" s="79">
        <v>0</v>
      </c>
      <c r="J1546" s="79">
        <v>0</v>
      </c>
      <c r="K1546" s="79">
        <v>0</v>
      </c>
    </row>
    <row r="1547" spans="3:11" s="70" customFormat="1" ht="15">
      <c r="C1547" s="164"/>
      <c r="D1547" s="165"/>
      <c r="E1547" s="135"/>
      <c r="F1547" s="163"/>
      <c r="G1547" s="163"/>
      <c r="H1547" s="61" t="s">
        <v>632</v>
      </c>
      <c r="I1547" s="79">
        <v>0</v>
      </c>
      <c r="J1547" s="79">
        <v>0</v>
      </c>
      <c r="K1547" s="79">
        <v>0</v>
      </c>
    </row>
    <row r="1548" spans="3:11" s="70" customFormat="1" ht="15" customHeight="1">
      <c r="C1548" s="164" t="s">
        <v>415</v>
      </c>
      <c r="D1548" s="165" t="s">
        <v>416</v>
      </c>
      <c r="E1548" s="133" t="s">
        <v>145</v>
      </c>
      <c r="F1548" s="163">
        <v>2019</v>
      </c>
      <c r="G1548" s="163">
        <v>2021</v>
      </c>
      <c r="H1548" s="61" t="s">
        <v>759</v>
      </c>
      <c r="I1548" s="79">
        <f>I1549+I1550+I1551+I1552</f>
        <v>44</v>
      </c>
      <c r="J1548" s="79">
        <f>J1549+J1550+J1551+J1552</f>
        <v>40</v>
      </c>
      <c r="K1548" s="79">
        <f>K1549+K1550+K1551+K1552</f>
        <v>45</v>
      </c>
    </row>
    <row r="1549" spans="3:11" s="70" customFormat="1" ht="15">
      <c r="C1549" s="164"/>
      <c r="D1549" s="165"/>
      <c r="E1549" s="134"/>
      <c r="F1549" s="163"/>
      <c r="G1549" s="163"/>
      <c r="H1549" s="61" t="s">
        <v>760</v>
      </c>
      <c r="I1549" s="79">
        <v>44</v>
      </c>
      <c r="J1549" s="79">
        <v>40</v>
      </c>
      <c r="K1549" s="79">
        <v>45</v>
      </c>
    </row>
    <row r="1550" spans="3:11" s="70" customFormat="1" ht="15">
      <c r="C1550" s="164"/>
      <c r="D1550" s="165"/>
      <c r="E1550" s="134"/>
      <c r="F1550" s="163"/>
      <c r="G1550" s="163"/>
      <c r="H1550" s="61" t="s">
        <v>761</v>
      </c>
      <c r="I1550" s="79">
        <v>0</v>
      </c>
      <c r="J1550" s="79">
        <v>0</v>
      </c>
      <c r="K1550" s="79">
        <v>0</v>
      </c>
    </row>
    <row r="1551" spans="3:11" s="70" customFormat="1" ht="15">
      <c r="C1551" s="164"/>
      <c r="D1551" s="165"/>
      <c r="E1551" s="134"/>
      <c r="F1551" s="163"/>
      <c r="G1551" s="163"/>
      <c r="H1551" s="61" t="s">
        <v>762</v>
      </c>
      <c r="I1551" s="79">
        <v>0</v>
      </c>
      <c r="J1551" s="79">
        <v>0</v>
      </c>
      <c r="K1551" s="79">
        <v>0</v>
      </c>
    </row>
    <row r="1552" spans="3:11" s="70" customFormat="1" ht="15.75" customHeight="1">
      <c r="C1552" s="164"/>
      <c r="D1552" s="165"/>
      <c r="E1552" s="135"/>
      <c r="F1552" s="163"/>
      <c r="G1552" s="163"/>
      <c r="H1552" s="61" t="s">
        <v>632</v>
      </c>
      <c r="I1552" s="79">
        <v>0</v>
      </c>
      <c r="J1552" s="79">
        <v>0</v>
      </c>
      <c r="K1552" s="79">
        <v>0</v>
      </c>
    </row>
    <row r="1553" spans="3:11" s="69" customFormat="1" ht="15" customHeight="1">
      <c r="C1553" s="164" t="s">
        <v>417</v>
      </c>
      <c r="D1553" s="165" t="s">
        <v>79</v>
      </c>
      <c r="E1553" s="133" t="s">
        <v>145</v>
      </c>
      <c r="F1553" s="163">
        <v>2019</v>
      </c>
      <c r="G1553" s="163">
        <v>2021</v>
      </c>
      <c r="H1553" s="61" t="s">
        <v>759</v>
      </c>
      <c r="I1553" s="79">
        <f>I1554+I1555+I1556+I1557</f>
        <v>0</v>
      </c>
      <c r="J1553" s="79">
        <f>J1554+J1555+J1556+J1557</f>
        <v>40</v>
      </c>
      <c r="K1553" s="79">
        <f>K1554+K1555+K1556+K1557</f>
        <v>0</v>
      </c>
    </row>
    <row r="1554" spans="3:11" s="69" customFormat="1" ht="15">
      <c r="C1554" s="164"/>
      <c r="D1554" s="165"/>
      <c r="E1554" s="134"/>
      <c r="F1554" s="163"/>
      <c r="G1554" s="163"/>
      <c r="H1554" s="61" t="s">
        <v>760</v>
      </c>
      <c r="I1554" s="79">
        <v>0</v>
      </c>
      <c r="J1554" s="79">
        <v>40</v>
      </c>
      <c r="K1554" s="79">
        <v>0</v>
      </c>
    </row>
    <row r="1555" spans="3:11" s="69" customFormat="1" ht="15">
      <c r="C1555" s="164"/>
      <c r="D1555" s="165"/>
      <c r="E1555" s="134"/>
      <c r="F1555" s="163"/>
      <c r="G1555" s="163"/>
      <c r="H1555" s="61" t="s">
        <v>761</v>
      </c>
      <c r="I1555" s="79">
        <v>0</v>
      </c>
      <c r="J1555" s="79">
        <v>0</v>
      </c>
      <c r="K1555" s="79">
        <v>0</v>
      </c>
    </row>
    <row r="1556" spans="3:11" s="69" customFormat="1" ht="15">
      <c r="C1556" s="164"/>
      <c r="D1556" s="165"/>
      <c r="E1556" s="134"/>
      <c r="F1556" s="163"/>
      <c r="G1556" s="163"/>
      <c r="H1556" s="61" t="s">
        <v>762</v>
      </c>
      <c r="I1556" s="79">
        <v>0</v>
      </c>
      <c r="J1556" s="79">
        <v>0</v>
      </c>
      <c r="K1556" s="79">
        <v>0</v>
      </c>
    </row>
    <row r="1557" spans="3:11" s="69" customFormat="1" ht="15">
      <c r="C1557" s="164"/>
      <c r="D1557" s="165"/>
      <c r="E1557" s="135"/>
      <c r="F1557" s="163"/>
      <c r="G1557" s="163"/>
      <c r="H1557" s="61" t="s">
        <v>632</v>
      </c>
      <c r="I1557" s="79">
        <v>0</v>
      </c>
      <c r="J1557" s="79">
        <v>0</v>
      </c>
      <c r="K1557" s="79">
        <v>0</v>
      </c>
    </row>
    <row r="1558" spans="3:11" s="69" customFormat="1" ht="15" customHeight="1">
      <c r="C1558" s="169" t="s">
        <v>418</v>
      </c>
      <c r="D1558" s="130" t="s">
        <v>419</v>
      </c>
      <c r="E1558" s="133" t="s">
        <v>145</v>
      </c>
      <c r="F1558" s="133">
        <v>2019</v>
      </c>
      <c r="G1558" s="133">
        <v>2021</v>
      </c>
      <c r="H1558" s="61" t="s">
        <v>759</v>
      </c>
      <c r="I1558" s="79">
        <f>I1559+I1560+I1561+I1562</f>
        <v>64</v>
      </c>
      <c r="J1558" s="79">
        <f>J1559+J1560+J1561+J1562</f>
        <v>40</v>
      </c>
      <c r="K1558" s="79">
        <f>K1559+K1560+K1561+K1562</f>
        <v>40</v>
      </c>
    </row>
    <row r="1559" spans="3:11" s="69" customFormat="1" ht="15">
      <c r="C1559" s="170"/>
      <c r="D1559" s="131"/>
      <c r="E1559" s="134"/>
      <c r="F1559" s="134"/>
      <c r="G1559" s="134"/>
      <c r="H1559" s="61" t="s">
        <v>760</v>
      </c>
      <c r="I1559" s="79">
        <v>64</v>
      </c>
      <c r="J1559" s="79">
        <v>40</v>
      </c>
      <c r="K1559" s="79">
        <v>40</v>
      </c>
    </row>
    <row r="1560" spans="3:11" s="69" customFormat="1" ht="15">
      <c r="C1560" s="170"/>
      <c r="D1560" s="131"/>
      <c r="E1560" s="134"/>
      <c r="F1560" s="134"/>
      <c r="G1560" s="134"/>
      <c r="H1560" s="61" t="s">
        <v>761</v>
      </c>
      <c r="I1560" s="79">
        <v>0</v>
      </c>
      <c r="J1560" s="79">
        <v>0</v>
      </c>
      <c r="K1560" s="79">
        <v>0</v>
      </c>
    </row>
    <row r="1561" spans="3:11" s="69" customFormat="1" ht="15">
      <c r="C1561" s="170"/>
      <c r="D1561" s="131"/>
      <c r="E1561" s="134"/>
      <c r="F1561" s="134"/>
      <c r="G1561" s="134"/>
      <c r="H1561" s="61" t="s">
        <v>762</v>
      </c>
      <c r="I1561" s="79">
        <v>0</v>
      </c>
      <c r="J1561" s="79">
        <v>0</v>
      </c>
      <c r="K1561" s="79">
        <v>0</v>
      </c>
    </row>
    <row r="1562" spans="3:11" s="69" customFormat="1" ht="15">
      <c r="C1562" s="172"/>
      <c r="D1562" s="132"/>
      <c r="E1562" s="135"/>
      <c r="F1562" s="135"/>
      <c r="G1562" s="135"/>
      <c r="H1562" s="61" t="s">
        <v>632</v>
      </c>
      <c r="I1562" s="79">
        <v>0</v>
      </c>
      <c r="J1562" s="79">
        <v>0</v>
      </c>
      <c r="K1562" s="79">
        <v>0</v>
      </c>
    </row>
    <row r="1563" spans="3:11" s="69" customFormat="1" ht="15" customHeight="1">
      <c r="C1563" s="169" t="s">
        <v>420</v>
      </c>
      <c r="D1563" s="130" t="s">
        <v>421</v>
      </c>
      <c r="E1563" s="133" t="s">
        <v>145</v>
      </c>
      <c r="F1563" s="133">
        <v>2019</v>
      </c>
      <c r="G1563" s="133">
        <v>2021</v>
      </c>
      <c r="H1563" s="61" t="s">
        <v>759</v>
      </c>
      <c r="I1563" s="79">
        <f>I1564+I1565+I1566+I1567</f>
        <v>44</v>
      </c>
      <c r="J1563" s="79">
        <f>J1564+J1565+J1566+J1567</f>
        <v>40</v>
      </c>
      <c r="K1563" s="79">
        <f>K1564+K1565+K1566+K1567</f>
        <v>45</v>
      </c>
    </row>
    <row r="1564" spans="3:11" s="69" customFormat="1" ht="15">
      <c r="C1564" s="170"/>
      <c r="D1564" s="131"/>
      <c r="E1564" s="134"/>
      <c r="F1564" s="134"/>
      <c r="G1564" s="134"/>
      <c r="H1564" s="61" t="s">
        <v>760</v>
      </c>
      <c r="I1564" s="79">
        <v>44</v>
      </c>
      <c r="J1564" s="79">
        <v>40</v>
      </c>
      <c r="K1564" s="79">
        <v>45</v>
      </c>
    </row>
    <row r="1565" spans="3:11" s="69" customFormat="1" ht="15">
      <c r="C1565" s="170"/>
      <c r="D1565" s="131"/>
      <c r="E1565" s="134"/>
      <c r="F1565" s="134"/>
      <c r="G1565" s="134"/>
      <c r="H1565" s="61" t="s">
        <v>761</v>
      </c>
      <c r="I1565" s="79">
        <v>0</v>
      </c>
      <c r="J1565" s="79">
        <v>0</v>
      </c>
      <c r="K1565" s="79">
        <v>0</v>
      </c>
    </row>
    <row r="1566" spans="3:11" s="69" customFormat="1" ht="15">
      <c r="C1566" s="170"/>
      <c r="D1566" s="131"/>
      <c r="E1566" s="134"/>
      <c r="F1566" s="134"/>
      <c r="G1566" s="134"/>
      <c r="H1566" s="61" t="s">
        <v>762</v>
      </c>
      <c r="I1566" s="79">
        <v>0</v>
      </c>
      <c r="J1566" s="79">
        <v>0</v>
      </c>
      <c r="K1566" s="79">
        <v>0</v>
      </c>
    </row>
    <row r="1567" spans="3:11" s="69" customFormat="1" ht="15">
      <c r="C1567" s="172"/>
      <c r="D1567" s="132"/>
      <c r="E1567" s="135"/>
      <c r="F1567" s="135"/>
      <c r="G1567" s="135"/>
      <c r="H1567" s="61" t="s">
        <v>632</v>
      </c>
      <c r="I1567" s="79">
        <v>0</v>
      </c>
      <c r="J1567" s="79">
        <v>0</v>
      </c>
      <c r="K1567" s="79">
        <v>0</v>
      </c>
    </row>
    <row r="1568" spans="3:11" s="14" customFormat="1" ht="15">
      <c r="C1568" s="129" t="s">
        <v>2</v>
      </c>
      <c r="D1568" s="128" t="s">
        <v>3</v>
      </c>
      <c r="E1568" s="92" t="s">
        <v>63</v>
      </c>
      <c r="F1568" s="173">
        <v>2019</v>
      </c>
      <c r="G1568" s="92">
        <v>2021</v>
      </c>
      <c r="H1568" s="11" t="s">
        <v>759</v>
      </c>
      <c r="I1568" s="1">
        <f>I1569+I1570+I1571+I1572</f>
        <v>200</v>
      </c>
      <c r="J1568" s="1">
        <f>J1569+J1570+J1571+J1572</f>
        <v>200</v>
      </c>
      <c r="K1568" s="1">
        <f>K1569+K1570+K1571+K1572</f>
        <v>200</v>
      </c>
    </row>
    <row r="1569" spans="3:11" s="14" customFormat="1" ht="15">
      <c r="C1569" s="129"/>
      <c r="D1569" s="128"/>
      <c r="E1569" s="92"/>
      <c r="F1569" s="173"/>
      <c r="G1569" s="92"/>
      <c r="H1569" s="11" t="s">
        <v>760</v>
      </c>
      <c r="I1569" s="1">
        <v>200</v>
      </c>
      <c r="J1569" s="1">
        <v>200</v>
      </c>
      <c r="K1569" s="1">
        <v>200</v>
      </c>
    </row>
    <row r="1570" spans="3:11" s="14" customFormat="1" ht="15">
      <c r="C1570" s="129"/>
      <c r="D1570" s="128"/>
      <c r="E1570" s="92"/>
      <c r="F1570" s="173"/>
      <c r="G1570" s="92"/>
      <c r="H1570" s="11" t="s">
        <v>761</v>
      </c>
      <c r="I1570" s="1">
        <v>0</v>
      </c>
      <c r="J1570" s="1">
        <v>0</v>
      </c>
      <c r="K1570" s="1">
        <v>0</v>
      </c>
    </row>
    <row r="1571" spans="3:11" s="14" customFormat="1" ht="15" customHeight="1">
      <c r="C1571" s="129"/>
      <c r="D1571" s="128"/>
      <c r="E1571" s="92"/>
      <c r="F1571" s="173"/>
      <c r="G1571" s="92"/>
      <c r="H1571" s="11" t="s">
        <v>762</v>
      </c>
      <c r="I1571" s="1">
        <v>0</v>
      </c>
      <c r="J1571" s="1">
        <v>0</v>
      </c>
      <c r="K1571" s="1">
        <v>0</v>
      </c>
    </row>
    <row r="1572" spans="3:11" s="14" customFormat="1" ht="18" customHeight="1">
      <c r="C1572" s="129"/>
      <c r="D1572" s="128"/>
      <c r="E1572" s="92"/>
      <c r="F1572" s="173"/>
      <c r="G1572" s="92"/>
      <c r="H1572" s="11" t="s">
        <v>632</v>
      </c>
      <c r="I1572" s="1">
        <v>0</v>
      </c>
      <c r="J1572" s="1">
        <v>0</v>
      </c>
      <c r="K1572" s="1">
        <v>0</v>
      </c>
    </row>
    <row r="1573" spans="3:11" s="10" customFormat="1" ht="17.25" customHeight="1">
      <c r="C1573" s="103" t="s">
        <v>547</v>
      </c>
      <c r="D1573" s="84" t="s">
        <v>878</v>
      </c>
      <c r="E1573" s="166" t="s">
        <v>879</v>
      </c>
      <c r="F1573" s="174"/>
      <c r="G1573" s="174"/>
      <c r="H1573" s="11" t="s">
        <v>759</v>
      </c>
      <c r="I1573" s="1">
        <f>I1574+I1575+I1576+I1577</f>
        <v>0</v>
      </c>
      <c r="J1573" s="1">
        <f>J1574+J1575+J1576+J1577</f>
        <v>0</v>
      </c>
      <c r="K1573" s="1">
        <f>K1574+K1575+K1576+K1577</f>
        <v>0</v>
      </c>
    </row>
    <row r="1574" spans="3:11" s="10" customFormat="1" ht="15">
      <c r="C1574" s="104"/>
      <c r="D1574" s="85"/>
      <c r="E1574" s="167"/>
      <c r="F1574" s="175"/>
      <c r="G1574" s="175"/>
      <c r="H1574" s="11" t="s">
        <v>760</v>
      </c>
      <c r="I1574" s="1">
        <v>0</v>
      </c>
      <c r="J1574" s="1">
        <v>0</v>
      </c>
      <c r="K1574" s="1">
        <v>0</v>
      </c>
    </row>
    <row r="1575" spans="3:11" s="10" customFormat="1" ht="16.5" customHeight="1">
      <c r="C1575" s="104"/>
      <c r="D1575" s="85"/>
      <c r="E1575" s="167"/>
      <c r="F1575" s="175"/>
      <c r="G1575" s="175"/>
      <c r="H1575" s="11" t="s">
        <v>761</v>
      </c>
      <c r="I1575" s="1">
        <v>0</v>
      </c>
      <c r="J1575" s="1">
        <v>0</v>
      </c>
      <c r="K1575" s="1">
        <v>0</v>
      </c>
    </row>
    <row r="1576" spans="3:11" s="10" customFormat="1" ht="15">
      <c r="C1576" s="104"/>
      <c r="D1576" s="85"/>
      <c r="E1576" s="167"/>
      <c r="F1576" s="175"/>
      <c r="G1576" s="175"/>
      <c r="H1576" s="11" t="s">
        <v>762</v>
      </c>
      <c r="I1576" s="1">
        <v>0</v>
      </c>
      <c r="J1576" s="1">
        <v>0</v>
      </c>
      <c r="K1576" s="1">
        <v>0</v>
      </c>
    </row>
    <row r="1577" spans="3:11" s="10" customFormat="1" ht="18" customHeight="1">
      <c r="C1577" s="105"/>
      <c r="D1577" s="86"/>
      <c r="E1577" s="168"/>
      <c r="F1577" s="176"/>
      <c r="G1577" s="176"/>
      <c r="H1577" s="11" t="s">
        <v>632</v>
      </c>
      <c r="I1577" s="1">
        <v>0</v>
      </c>
      <c r="J1577" s="1">
        <v>0</v>
      </c>
      <c r="K1577" s="1">
        <v>0</v>
      </c>
    </row>
    <row r="1578" spans="3:11" s="10" customFormat="1" ht="20.25" customHeight="1">
      <c r="C1578" s="103" t="s">
        <v>549</v>
      </c>
      <c r="D1578" s="84" t="s">
        <v>548</v>
      </c>
      <c r="E1578" s="166" t="s">
        <v>669</v>
      </c>
      <c r="F1578" s="174">
        <v>2019</v>
      </c>
      <c r="G1578" s="174">
        <v>2021</v>
      </c>
      <c r="H1578" s="11" t="s">
        <v>759</v>
      </c>
      <c r="I1578" s="1">
        <f>I1579+I1580+I1581+I1582</f>
        <v>350</v>
      </c>
      <c r="J1578" s="1">
        <f>J1579+J1580+J1581+J1582</f>
        <v>350</v>
      </c>
      <c r="K1578" s="1">
        <f>K1579+K1580+K1581+K1582</f>
        <v>350</v>
      </c>
    </row>
    <row r="1579" spans="3:11" s="10" customFormat="1" ht="18" customHeight="1">
      <c r="C1579" s="104"/>
      <c r="D1579" s="85"/>
      <c r="E1579" s="167"/>
      <c r="F1579" s="175"/>
      <c r="G1579" s="175"/>
      <c r="H1579" s="11" t="s">
        <v>760</v>
      </c>
      <c r="I1579" s="1">
        <f>I1584+I1589</f>
        <v>350</v>
      </c>
      <c r="J1579" s="1">
        <f>J1584+J1589</f>
        <v>350</v>
      </c>
      <c r="K1579" s="1">
        <f>K1584+K1589</f>
        <v>350</v>
      </c>
    </row>
    <row r="1580" spans="3:11" s="10" customFormat="1" ht="18.75" customHeight="1">
      <c r="C1580" s="104"/>
      <c r="D1580" s="85"/>
      <c r="E1580" s="167"/>
      <c r="F1580" s="175"/>
      <c r="G1580" s="175"/>
      <c r="H1580" s="11" t="s">
        <v>761</v>
      </c>
      <c r="I1580" s="1">
        <f>I1585</f>
        <v>0</v>
      </c>
      <c r="J1580" s="1"/>
      <c r="K1580" s="1"/>
    </row>
    <row r="1581" spans="3:11" s="10" customFormat="1" ht="18.75" customHeight="1">
      <c r="C1581" s="104"/>
      <c r="D1581" s="85"/>
      <c r="E1581" s="167"/>
      <c r="F1581" s="175"/>
      <c r="G1581" s="175"/>
      <c r="H1581" s="11" t="s">
        <v>762</v>
      </c>
      <c r="I1581" s="1">
        <f>I1586</f>
        <v>0</v>
      </c>
      <c r="J1581" s="1"/>
      <c r="K1581" s="1"/>
    </row>
    <row r="1582" spans="3:11" s="10" customFormat="1" ht="21.75" customHeight="1">
      <c r="C1582" s="105"/>
      <c r="D1582" s="86"/>
      <c r="E1582" s="168"/>
      <c r="F1582" s="176"/>
      <c r="G1582" s="176"/>
      <c r="H1582" s="11" t="s">
        <v>632</v>
      </c>
      <c r="I1582" s="1">
        <f>I1587</f>
        <v>0</v>
      </c>
      <c r="J1582" s="1"/>
      <c r="K1582" s="1"/>
    </row>
    <row r="1583" spans="3:11" s="10" customFormat="1" ht="15" customHeight="1">
      <c r="C1583" s="103" t="s">
        <v>550</v>
      </c>
      <c r="D1583" s="84" t="s">
        <v>146</v>
      </c>
      <c r="E1583" s="87" t="s">
        <v>832</v>
      </c>
      <c r="F1583" s="174">
        <v>2019</v>
      </c>
      <c r="G1583" s="174">
        <v>2020</v>
      </c>
      <c r="H1583" s="11" t="s">
        <v>759</v>
      </c>
      <c r="I1583" s="1">
        <f>I1584+I1585+I1586+I1587</f>
        <v>200</v>
      </c>
      <c r="J1583" s="1">
        <f>J1584+J1585+J1586+J1587</f>
        <v>350</v>
      </c>
      <c r="K1583" s="1">
        <f>K1584+K1585+K1586+K1587</f>
        <v>350</v>
      </c>
    </row>
    <row r="1584" spans="3:11" s="10" customFormat="1" ht="15">
      <c r="C1584" s="104"/>
      <c r="D1584" s="85"/>
      <c r="E1584" s="90"/>
      <c r="F1584" s="175"/>
      <c r="G1584" s="175"/>
      <c r="H1584" s="11" t="s">
        <v>760</v>
      </c>
      <c r="I1584" s="1">
        <v>200</v>
      </c>
      <c r="J1584" s="1">
        <v>350</v>
      </c>
      <c r="K1584" s="1">
        <v>350</v>
      </c>
    </row>
    <row r="1585" spans="3:11" s="10" customFormat="1" ht="15">
      <c r="C1585" s="104"/>
      <c r="D1585" s="85"/>
      <c r="E1585" s="90"/>
      <c r="F1585" s="175"/>
      <c r="G1585" s="175"/>
      <c r="H1585" s="11" t="s">
        <v>761</v>
      </c>
      <c r="I1585" s="1">
        <v>0</v>
      </c>
      <c r="J1585" s="1">
        <v>0</v>
      </c>
      <c r="K1585" s="1">
        <v>0</v>
      </c>
    </row>
    <row r="1586" spans="3:11" s="10" customFormat="1" ht="15" customHeight="1">
      <c r="C1586" s="104"/>
      <c r="D1586" s="85"/>
      <c r="E1586" s="90"/>
      <c r="F1586" s="175"/>
      <c r="G1586" s="175"/>
      <c r="H1586" s="11" t="s">
        <v>762</v>
      </c>
      <c r="I1586" s="1">
        <v>0</v>
      </c>
      <c r="J1586" s="1">
        <v>0</v>
      </c>
      <c r="K1586" s="1">
        <v>0</v>
      </c>
    </row>
    <row r="1587" spans="3:11" s="10" customFormat="1" ht="15" customHeight="1">
      <c r="C1587" s="105"/>
      <c r="D1587" s="86"/>
      <c r="E1587" s="91"/>
      <c r="F1587" s="176"/>
      <c r="G1587" s="176"/>
      <c r="H1587" s="11" t="s">
        <v>632</v>
      </c>
      <c r="I1587" s="1">
        <v>0</v>
      </c>
      <c r="J1587" s="1">
        <v>0</v>
      </c>
      <c r="K1587" s="1">
        <v>0</v>
      </c>
    </row>
    <row r="1588" spans="3:11" s="10" customFormat="1" ht="15" customHeight="1">
      <c r="C1588" s="103" t="s">
        <v>213</v>
      </c>
      <c r="D1588" s="84" t="s">
        <v>1022</v>
      </c>
      <c r="E1588" s="87" t="s">
        <v>832</v>
      </c>
      <c r="F1588" s="174">
        <v>2019</v>
      </c>
      <c r="G1588" s="174">
        <v>2019</v>
      </c>
      <c r="H1588" s="11" t="s">
        <v>759</v>
      </c>
      <c r="I1588" s="1">
        <f>I1589+I1590+I1591+I1592</f>
        <v>150</v>
      </c>
      <c r="J1588" s="1">
        <f>J1589+J1590+J1591+J1592</f>
        <v>0</v>
      </c>
      <c r="K1588" s="1">
        <f>K1589+K1590+K1591+K1592</f>
        <v>0</v>
      </c>
    </row>
    <row r="1589" spans="3:11" s="10" customFormat="1" ht="15">
      <c r="C1589" s="104"/>
      <c r="D1589" s="85"/>
      <c r="E1589" s="90"/>
      <c r="F1589" s="175"/>
      <c r="G1589" s="175"/>
      <c r="H1589" s="11" t="s">
        <v>760</v>
      </c>
      <c r="I1589" s="1">
        <v>150</v>
      </c>
      <c r="J1589" s="1">
        <v>0</v>
      </c>
      <c r="K1589" s="1">
        <v>0</v>
      </c>
    </row>
    <row r="1590" spans="3:11" s="10" customFormat="1" ht="15">
      <c r="C1590" s="104"/>
      <c r="D1590" s="85"/>
      <c r="E1590" s="90"/>
      <c r="F1590" s="175"/>
      <c r="G1590" s="175"/>
      <c r="H1590" s="11" t="s">
        <v>761</v>
      </c>
      <c r="I1590" s="1">
        <v>0</v>
      </c>
      <c r="J1590" s="1">
        <v>0</v>
      </c>
      <c r="K1590" s="1">
        <v>0</v>
      </c>
    </row>
    <row r="1591" spans="3:11" s="10" customFormat="1" ht="15" customHeight="1">
      <c r="C1591" s="104"/>
      <c r="D1591" s="85"/>
      <c r="E1591" s="90"/>
      <c r="F1591" s="175"/>
      <c r="G1591" s="175"/>
      <c r="H1591" s="11" t="s">
        <v>762</v>
      </c>
      <c r="I1591" s="1">
        <v>0</v>
      </c>
      <c r="J1591" s="1">
        <v>0</v>
      </c>
      <c r="K1591" s="1">
        <v>0</v>
      </c>
    </row>
    <row r="1592" spans="3:11" s="10" customFormat="1" ht="15" customHeight="1">
      <c r="C1592" s="105"/>
      <c r="D1592" s="86"/>
      <c r="E1592" s="91"/>
      <c r="F1592" s="176"/>
      <c r="G1592" s="176"/>
      <c r="H1592" s="11" t="s">
        <v>632</v>
      </c>
      <c r="I1592" s="1">
        <v>0</v>
      </c>
      <c r="J1592" s="1">
        <v>0</v>
      </c>
      <c r="K1592" s="1">
        <v>0</v>
      </c>
    </row>
    <row r="1593" spans="3:11" s="13" customFormat="1" ht="21.75" customHeight="1">
      <c r="C1593" s="129" t="s">
        <v>768</v>
      </c>
      <c r="D1593" s="128" t="s">
        <v>625</v>
      </c>
      <c r="E1593" s="158" t="s">
        <v>724</v>
      </c>
      <c r="F1593" s="173">
        <v>2019</v>
      </c>
      <c r="G1593" s="173">
        <v>2021</v>
      </c>
      <c r="H1593" s="11" t="s">
        <v>759</v>
      </c>
      <c r="I1593" s="1">
        <f>I1594+I1595+I1596+I1597</f>
        <v>6650</v>
      </c>
      <c r="J1593" s="1">
        <f>J1594+J1595+J1596+J1597</f>
        <v>3290</v>
      </c>
      <c r="K1593" s="1">
        <f>K1594+K1595+K1596+K1597</f>
        <v>3050</v>
      </c>
    </row>
    <row r="1594" spans="3:11" s="13" customFormat="1" ht="21" customHeight="1">
      <c r="C1594" s="129"/>
      <c r="D1594" s="128"/>
      <c r="E1594" s="158"/>
      <c r="F1594" s="173"/>
      <c r="G1594" s="173"/>
      <c r="H1594" s="11" t="s">
        <v>760</v>
      </c>
      <c r="I1594" s="1">
        <f aca="true" t="shared" si="45" ref="I1594:K1597">I1599+I1604+I1609+I1614+I1619+I1624+I1629+I1634+I1639</f>
        <v>3050</v>
      </c>
      <c r="J1594" s="1">
        <f t="shared" si="45"/>
        <v>3290</v>
      </c>
      <c r="K1594" s="1">
        <f t="shared" si="45"/>
        <v>3050</v>
      </c>
    </row>
    <row r="1595" spans="3:11" s="13" customFormat="1" ht="24.75" customHeight="1">
      <c r="C1595" s="129"/>
      <c r="D1595" s="128"/>
      <c r="E1595" s="158"/>
      <c r="F1595" s="173"/>
      <c r="G1595" s="173"/>
      <c r="H1595" s="11" t="s">
        <v>761</v>
      </c>
      <c r="I1595" s="1">
        <f t="shared" si="45"/>
        <v>3600</v>
      </c>
      <c r="J1595" s="1">
        <f t="shared" si="45"/>
        <v>0</v>
      </c>
      <c r="K1595" s="1">
        <f t="shared" si="45"/>
        <v>0</v>
      </c>
    </row>
    <row r="1596" spans="3:11" s="13" customFormat="1" ht="21" customHeight="1">
      <c r="C1596" s="129"/>
      <c r="D1596" s="128"/>
      <c r="E1596" s="158"/>
      <c r="F1596" s="173"/>
      <c r="G1596" s="173"/>
      <c r="H1596" s="11" t="s">
        <v>762</v>
      </c>
      <c r="I1596" s="1">
        <f t="shared" si="45"/>
        <v>0</v>
      </c>
      <c r="J1596" s="1">
        <f t="shared" si="45"/>
        <v>0</v>
      </c>
      <c r="K1596" s="1">
        <f t="shared" si="45"/>
        <v>0</v>
      </c>
    </row>
    <row r="1597" spans="3:11" s="13" customFormat="1" ht="21" customHeight="1">
      <c r="C1597" s="129"/>
      <c r="D1597" s="128"/>
      <c r="E1597" s="158"/>
      <c r="F1597" s="173"/>
      <c r="G1597" s="173"/>
      <c r="H1597" s="11" t="s">
        <v>632</v>
      </c>
      <c r="I1597" s="1">
        <f t="shared" si="45"/>
        <v>0</v>
      </c>
      <c r="J1597" s="1">
        <f t="shared" si="45"/>
        <v>0</v>
      </c>
      <c r="K1597" s="1">
        <f t="shared" si="45"/>
        <v>0</v>
      </c>
    </row>
    <row r="1598" spans="3:11" s="13" customFormat="1" ht="15" customHeight="1">
      <c r="C1598" s="164" t="s">
        <v>422</v>
      </c>
      <c r="D1598" s="165" t="s">
        <v>423</v>
      </c>
      <c r="E1598" s="133" t="s">
        <v>22</v>
      </c>
      <c r="F1598" s="177">
        <v>2019</v>
      </c>
      <c r="G1598" s="133">
        <v>2019</v>
      </c>
      <c r="H1598" s="11" t="s">
        <v>759</v>
      </c>
      <c r="I1598" s="1">
        <f>I1599+I1600+I1601+I1602</f>
        <v>300</v>
      </c>
      <c r="J1598" s="1">
        <f>J1599+J1600+J1601+J1602</f>
        <v>300</v>
      </c>
      <c r="K1598" s="1">
        <f>K1599+K1600+K1601+K1602</f>
        <v>300</v>
      </c>
    </row>
    <row r="1599" spans="3:11" s="13" customFormat="1" ht="17.25" customHeight="1">
      <c r="C1599" s="164"/>
      <c r="D1599" s="165"/>
      <c r="E1599" s="134"/>
      <c r="F1599" s="177"/>
      <c r="G1599" s="134"/>
      <c r="H1599" s="11" t="s">
        <v>760</v>
      </c>
      <c r="I1599" s="1">
        <v>300</v>
      </c>
      <c r="J1599" s="1">
        <v>300</v>
      </c>
      <c r="K1599" s="1">
        <v>300</v>
      </c>
    </row>
    <row r="1600" spans="3:11" s="13" customFormat="1" ht="15">
      <c r="C1600" s="164"/>
      <c r="D1600" s="165"/>
      <c r="E1600" s="134"/>
      <c r="F1600" s="177"/>
      <c r="G1600" s="134"/>
      <c r="H1600" s="11" t="s">
        <v>761</v>
      </c>
      <c r="I1600" s="1">
        <v>0</v>
      </c>
      <c r="J1600" s="1">
        <v>0</v>
      </c>
      <c r="K1600" s="1">
        <v>0</v>
      </c>
    </row>
    <row r="1601" spans="3:11" s="13" customFormat="1" ht="15">
      <c r="C1601" s="164"/>
      <c r="D1601" s="165"/>
      <c r="E1601" s="134"/>
      <c r="F1601" s="177"/>
      <c r="G1601" s="134"/>
      <c r="H1601" s="11" t="s">
        <v>762</v>
      </c>
      <c r="I1601" s="1">
        <v>0</v>
      </c>
      <c r="J1601" s="1">
        <v>0</v>
      </c>
      <c r="K1601" s="1">
        <v>0</v>
      </c>
    </row>
    <row r="1602" spans="3:11" s="13" customFormat="1" ht="15">
      <c r="C1602" s="164"/>
      <c r="D1602" s="165"/>
      <c r="E1602" s="135"/>
      <c r="F1602" s="177"/>
      <c r="G1602" s="135"/>
      <c r="H1602" s="11" t="s">
        <v>632</v>
      </c>
      <c r="I1602" s="1">
        <v>0</v>
      </c>
      <c r="J1602" s="1">
        <v>0</v>
      </c>
      <c r="K1602" s="1">
        <v>0</v>
      </c>
    </row>
    <row r="1603" spans="3:11" s="13" customFormat="1" ht="15" customHeight="1">
      <c r="C1603" s="164" t="s">
        <v>424</v>
      </c>
      <c r="D1603" s="165" t="s">
        <v>425</v>
      </c>
      <c r="E1603" s="178" t="s">
        <v>740</v>
      </c>
      <c r="F1603" s="177" t="s">
        <v>426</v>
      </c>
      <c r="G1603" s="177" t="s">
        <v>427</v>
      </c>
      <c r="H1603" s="11" t="s">
        <v>759</v>
      </c>
      <c r="I1603" s="1">
        <f>I1604+I1605+I1606+I1607</f>
        <v>500</v>
      </c>
      <c r="J1603" s="1">
        <f>J1604+J1605+J1606+J1607</f>
        <v>500</v>
      </c>
      <c r="K1603" s="1">
        <f>K1604+K1605+K1606+K1607</f>
        <v>500</v>
      </c>
    </row>
    <row r="1604" spans="3:11" s="13" customFormat="1" ht="15">
      <c r="C1604" s="164"/>
      <c r="D1604" s="165"/>
      <c r="E1604" s="178"/>
      <c r="F1604" s="177"/>
      <c r="G1604" s="177"/>
      <c r="H1604" s="11" t="s">
        <v>760</v>
      </c>
      <c r="I1604" s="1">
        <v>500</v>
      </c>
      <c r="J1604" s="1">
        <v>500</v>
      </c>
      <c r="K1604" s="1">
        <v>500</v>
      </c>
    </row>
    <row r="1605" spans="3:11" s="13" customFormat="1" ht="15">
      <c r="C1605" s="164"/>
      <c r="D1605" s="165"/>
      <c r="E1605" s="178"/>
      <c r="F1605" s="177"/>
      <c r="G1605" s="177"/>
      <c r="H1605" s="11" t="s">
        <v>761</v>
      </c>
      <c r="I1605" s="1">
        <v>0</v>
      </c>
      <c r="J1605" s="1">
        <v>0</v>
      </c>
      <c r="K1605" s="1">
        <v>0</v>
      </c>
    </row>
    <row r="1606" spans="3:11" s="13" customFormat="1" ht="15">
      <c r="C1606" s="164"/>
      <c r="D1606" s="165"/>
      <c r="E1606" s="178"/>
      <c r="F1606" s="177"/>
      <c r="G1606" s="177"/>
      <c r="H1606" s="11" t="s">
        <v>762</v>
      </c>
      <c r="I1606" s="1">
        <v>0</v>
      </c>
      <c r="J1606" s="1">
        <v>0</v>
      </c>
      <c r="K1606" s="1">
        <v>0</v>
      </c>
    </row>
    <row r="1607" spans="3:11" s="13" customFormat="1" ht="15">
      <c r="C1607" s="164"/>
      <c r="D1607" s="165"/>
      <c r="E1607" s="178"/>
      <c r="F1607" s="177"/>
      <c r="G1607" s="177"/>
      <c r="H1607" s="11" t="s">
        <v>632</v>
      </c>
      <c r="I1607" s="1">
        <v>0</v>
      </c>
      <c r="J1607" s="1">
        <v>0</v>
      </c>
      <c r="K1607" s="1">
        <v>0</v>
      </c>
    </row>
    <row r="1608" spans="3:11" s="13" customFormat="1" ht="15" customHeight="1">
      <c r="C1608" s="164" t="s">
        <v>769</v>
      </c>
      <c r="D1608" s="165" t="s">
        <v>0</v>
      </c>
      <c r="E1608" s="178" t="s">
        <v>780</v>
      </c>
      <c r="F1608" s="177">
        <v>2019</v>
      </c>
      <c r="G1608" s="177">
        <v>2021</v>
      </c>
      <c r="H1608" s="11" t="s">
        <v>759</v>
      </c>
      <c r="I1608" s="1">
        <f>I1609+I1610+I1611+I1612</f>
        <v>400</v>
      </c>
      <c r="J1608" s="1">
        <f>J1609+J1610+J1611+J1612</f>
        <v>400</v>
      </c>
      <c r="K1608" s="1">
        <f>K1609+K1610+K1611+K1612</f>
        <v>400</v>
      </c>
    </row>
    <row r="1609" spans="3:11" s="13" customFormat="1" ht="15" customHeight="1">
      <c r="C1609" s="164"/>
      <c r="D1609" s="165"/>
      <c r="E1609" s="178"/>
      <c r="F1609" s="177"/>
      <c r="G1609" s="177"/>
      <c r="H1609" s="11" t="s">
        <v>760</v>
      </c>
      <c r="I1609" s="1">
        <v>400</v>
      </c>
      <c r="J1609" s="1">
        <v>400</v>
      </c>
      <c r="K1609" s="1">
        <v>400</v>
      </c>
    </row>
    <row r="1610" spans="3:11" s="13" customFormat="1" ht="15">
      <c r="C1610" s="164"/>
      <c r="D1610" s="165"/>
      <c r="E1610" s="178"/>
      <c r="F1610" s="177"/>
      <c r="G1610" s="177"/>
      <c r="H1610" s="11" t="s">
        <v>761</v>
      </c>
      <c r="I1610" s="1">
        <v>0</v>
      </c>
      <c r="J1610" s="1">
        <v>0</v>
      </c>
      <c r="K1610" s="1">
        <v>0</v>
      </c>
    </row>
    <row r="1611" spans="3:11" s="13" customFormat="1" ht="18.75" customHeight="1">
      <c r="C1611" s="164"/>
      <c r="D1611" s="165"/>
      <c r="E1611" s="178"/>
      <c r="F1611" s="177"/>
      <c r="G1611" s="177"/>
      <c r="H1611" s="11" t="s">
        <v>762</v>
      </c>
      <c r="I1611" s="1">
        <v>0</v>
      </c>
      <c r="J1611" s="1">
        <v>0</v>
      </c>
      <c r="K1611" s="1">
        <v>0</v>
      </c>
    </row>
    <row r="1612" spans="3:11" s="13" customFormat="1" ht="15">
      <c r="C1612" s="164"/>
      <c r="D1612" s="165"/>
      <c r="E1612" s="178"/>
      <c r="F1612" s="177"/>
      <c r="G1612" s="177"/>
      <c r="H1612" s="11" t="s">
        <v>632</v>
      </c>
      <c r="I1612" s="1">
        <v>0</v>
      </c>
      <c r="J1612" s="1">
        <v>0</v>
      </c>
      <c r="K1612" s="1">
        <v>0</v>
      </c>
    </row>
    <row r="1613" spans="3:11" s="13" customFormat="1" ht="15" customHeight="1">
      <c r="C1613" s="164" t="s">
        <v>532</v>
      </c>
      <c r="D1613" s="165" t="s">
        <v>1</v>
      </c>
      <c r="E1613" s="178" t="s">
        <v>674</v>
      </c>
      <c r="F1613" s="177">
        <v>2019</v>
      </c>
      <c r="G1613" s="163">
        <v>2021</v>
      </c>
      <c r="H1613" s="11" t="s">
        <v>759</v>
      </c>
      <c r="I1613" s="1">
        <f>I1614+I1615+I1616+I1617</f>
        <v>200</v>
      </c>
      <c r="J1613" s="1">
        <f>J1614+J1615+J1616+J1617</f>
        <v>200</v>
      </c>
      <c r="K1613" s="1">
        <f>K1614+K1615+K1616+K1617</f>
        <v>200</v>
      </c>
    </row>
    <row r="1614" spans="3:11" s="13" customFormat="1" ht="15">
      <c r="C1614" s="164"/>
      <c r="D1614" s="165"/>
      <c r="E1614" s="178"/>
      <c r="F1614" s="177"/>
      <c r="G1614" s="163"/>
      <c r="H1614" s="11" t="s">
        <v>760</v>
      </c>
      <c r="I1614" s="1">
        <v>200</v>
      </c>
      <c r="J1614" s="1">
        <v>200</v>
      </c>
      <c r="K1614" s="1">
        <v>200</v>
      </c>
    </row>
    <row r="1615" spans="3:11" s="13" customFormat="1" ht="15">
      <c r="C1615" s="164"/>
      <c r="D1615" s="165"/>
      <c r="E1615" s="178"/>
      <c r="F1615" s="177"/>
      <c r="G1615" s="163"/>
      <c r="H1615" s="11" t="s">
        <v>761</v>
      </c>
      <c r="I1615" s="1">
        <v>0</v>
      </c>
      <c r="J1615" s="1">
        <v>0</v>
      </c>
      <c r="K1615" s="1">
        <v>0</v>
      </c>
    </row>
    <row r="1616" spans="3:11" s="13" customFormat="1" ht="15">
      <c r="C1616" s="164"/>
      <c r="D1616" s="165"/>
      <c r="E1616" s="178"/>
      <c r="F1616" s="177"/>
      <c r="G1616" s="163"/>
      <c r="H1616" s="11" t="s">
        <v>762</v>
      </c>
      <c r="I1616" s="1">
        <v>0</v>
      </c>
      <c r="J1616" s="1">
        <v>0</v>
      </c>
      <c r="K1616" s="1">
        <v>0</v>
      </c>
    </row>
    <row r="1617" spans="3:11" s="13" customFormat="1" ht="17.25" customHeight="1">
      <c r="C1617" s="164"/>
      <c r="D1617" s="165"/>
      <c r="E1617" s="178"/>
      <c r="F1617" s="177"/>
      <c r="G1617" s="163"/>
      <c r="H1617" s="11" t="s">
        <v>632</v>
      </c>
      <c r="I1617" s="1">
        <v>0</v>
      </c>
      <c r="J1617" s="1">
        <v>0</v>
      </c>
      <c r="K1617" s="1">
        <v>0</v>
      </c>
    </row>
    <row r="1618" spans="3:11" s="10" customFormat="1" ht="15" customHeight="1">
      <c r="C1618" s="129" t="s">
        <v>533</v>
      </c>
      <c r="D1618" s="84" t="s">
        <v>534</v>
      </c>
      <c r="E1618" s="166" t="s">
        <v>669</v>
      </c>
      <c r="F1618" s="174">
        <v>2019</v>
      </c>
      <c r="G1618" s="174">
        <v>2021</v>
      </c>
      <c r="H1618" s="11" t="s">
        <v>759</v>
      </c>
      <c r="I1618" s="1">
        <f>I1619+I1620+I1621+I1622</f>
        <v>1380</v>
      </c>
      <c r="J1618" s="1">
        <f>J1619+J1620+J1621+J1622</f>
        <v>1380</v>
      </c>
      <c r="K1618" s="1">
        <f>K1619+K1620+K1621+K1622</f>
        <v>1380</v>
      </c>
    </row>
    <row r="1619" spans="3:11" s="10" customFormat="1" ht="15.75" customHeight="1">
      <c r="C1619" s="129"/>
      <c r="D1619" s="85"/>
      <c r="E1619" s="167"/>
      <c r="F1619" s="175"/>
      <c r="G1619" s="175"/>
      <c r="H1619" s="11" t="s">
        <v>760</v>
      </c>
      <c r="I1619" s="1">
        <v>1380</v>
      </c>
      <c r="J1619" s="1">
        <v>1380</v>
      </c>
      <c r="K1619" s="1">
        <v>1380</v>
      </c>
    </row>
    <row r="1620" spans="3:11" s="10" customFormat="1" ht="15">
      <c r="C1620" s="129"/>
      <c r="D1620" s="85"/>
      <c r="E1620" s="167"/>
      <c r="F1620" s="175"/>
      <c r="G1620" s="175"/>
      <c r="H1620" s="11" t="s">
        <v>761</v>
      </c>
      <c r="I1620" s="1">
        <v>0</v>
      </c>
      <c r="J1620" s="1">
        <v>0</v>
      </c>
      <c r="K1620" s="1">
        <v>0</v>
      </c>
    </row>
    <row r="1621" spans="3:11" s="10" customFormat="1" ht="15">
      <c r="C1621" s="129"/>
      <c r="D1621" s="85"/>
      <c r="E1621" s="167"/>
      <c r="F1621" s="175"/>
      <c r="G1621" s="175"/>
      <c r="H1621" s="11" t="s">
        <v>762</v>
      </c>
      <c r="I1621" s="1">
        <v>0</v>
      </c>
      <c r="J1621" s="1">
        <v>0</v>
      </c>
      <c r="K1621" s="1">
        <v>0</v>
      </c>
    </row>
    <row r="1622" spans="3:11" s="10" customFormat="1" ht="15">
      <c r="C1622" s="129"/>
      <c r="D1622" s="86"/>
      <c r="E1622" s="168"/>
      <c r="F1622" s="176"/>
      <c r="G1622" s="176"/>
      <c r="H1622" s="11" t="s">
        <v>632</v>
      </c>
      <c r="I1622" s="1">
        <v>0</v>
      </c>
      <c r="J1622" s="1">
        <v>0</v>
      </c>
      <c r="K1622" s="1">
        <v>0</v>
      </c>
    </row>
    <row r="1623" spans="3:11" s="10" customFormat="1" ht="15" customHeight="1">
      <c r="C1623" s="129" t="s">
        <v>770</v>
      </c>
      <c r="D1623" s="84" t="s">
        <v>535</v>
      </c>
      <c r="E1623" s="166" t="s">
        <v>669</v>
      </c>
      <c r="F1623" s="174">
        <v>2019</v>
      </c>
      <c r="G1623" s="174">
        <v>2021</v>
      </c>
      <c r="H1623" s="11" t="s">
        <v>759</v>
      </c>
      <c r="I1623" s="1">
        <f>I1624+I1625+I1626+I1627</f>
        <v>270</v>
      </c>
      <c r="J1623" s="1">
        <f>J1624+J1625+J1626+J1627</f>
        <v>270</v>
      </c>
      <c r="K1623" s="1">
        <f>K1624+K1625+K1626+K1627</f>
        <v>270</v>
      </c>
    </row>
    <row r="1624" spans="3:11" s="10" customFormat="1" ht="15">
      <c r="C1624" s="129"/>
      <c r="D1624" s="85"/>
      <c r="E1624" s="167"/>
      <c r="F1624" s="175"/>
      <c r="G1624" s="175"/>
      <c r="H1624" s="11" t="s">
        <v>760</v>
      </c>
      <c r="I1624" s="1">
        <v>270</v>
      </c>
      <c r="J1624" s="1">
        <v>270</v>
      </c>
      <c r="K1624" s="1">
        <v>270</v>
      </c>
    </row>
    <row r="1625" spans="3:11" s="10" customFormat="1" ht="15">
      <c r="C1625" s="129"/>
      <c r="D1625" s="85"/>
      <c r="E1625" s="167"/>
      <c r="F1625" s="175"/>
      <c r="G1625" s="175"/>
      <c r="H1625" s="11" t="s">
        <v>761</v>
      </c>
      <c r="I1625" s="1">
        <v>0</v>
      </c>
      <c r="J1625" s="1">
        <v>0</v>
      </c>
      <c r="K1625" s="1">
        <v>0</v>
      </c>
    </row>
    <row r="1626" spans="3:11" s="10" customFormat="1" ht="15">
      <c r="C1626" s="129"/>
      <c r="D1626" s="85"/>
      <c r="E1626" s="167"/>
      <c r="F1626" s="175"/>
      <c r="G1626" s="175"/>
      <c r="H1626" s="11" t="s">
        <v>762</v>
      </c>
      <c r="I1626" s="1">
        <v>0</v>
      </c>
      <c r="J1626" s="1">
        <v>0</v>
      </c>
      <c r="K1626" s="1">
        <v>0</v>
      </c>
    </row>
    <row r="1627" spans="3:11" s="10" customFormat="1" ht="15">
      <c r="C1627" s="129"/>
      <c r="D1627" s="86"/>
      <c r="E1627" s="168"/>
      <c r="F1627" s="176"/>
      <c r="G1627" s="176"/>
      <c r="H1627" s="11" t="s">
        <v>632</v>
      </c>
      <c r="I1627" s="1">
        <v>0</v>
      </c>
      <c r="J1627" s="1">
        <v>0</v>
      </c>
      <c r="K1627" s="1">
        <v>0</v>
      </c>
    </row>
    <row r="1628" spans="3:11" s="10" customFormat="1" ht="17.25" customHeight="1">
      <c r="C1628" s="129" t="s">
        <v>551</v>
      </c>
      <c r="D1628" s="84" t="s">
        <v>536</v>
      </c>
      <c r="E1628" s="166" t="s">
        <v>669</v>
      </c>
      <c r="F1628" s="174">
        <v>2020</v>
      </c>
      <c r="G1628" s="174">
        <v>2020</v>
      </c>
      <c r="H1628" s="11" t="s">
        <v>759</v>
      </c>
      <c r="I1628" s="1">
        <f>I1629+I1630+I1631+I1632</f>
        <v>0</v>
      </c>
      <c r="J1628" s="1">
        <f>J1629+J1630+J1631+J1632</f>
        <v>240</v>
      </c>
      <c r="K1628" s="1">
        <f>K1629+K1630+K1631+K1632</f>
        <v>0</v>
      </c>
    </row>
    <row r="1629" spans="3:11" s="10" customFormat="1" ht="15">
      <c r="C1629" s="129"/>
      <c r="D1629" s="85"/>
      <c r="E1629" s="167"/>
      <c r="F1629" s="175"/>
      <c r="G1629" s="175"/>
      <c r="H1629" s="11" t="s">
        <v>760</v>
      </c>
      <c r="I1629" s="1">
        <v>0</v>
      </c>
      <c r="J1629" s="1">
        <v>240</v>
      </c>
      <c r="K1629" s="1">
        <v>0</v>
      </c>
    </row>
    <row r="1630" spans="3:11" s="10" customFormat="1" ht="20.25" customHeight="1">
      <c r="C1630" s="129"/>
      <c r="D1630" s="85"/>
      <c r="E1630" s="167"/>
      <c r="F1630" s="175"/>
      <c r="G1630" s="175"/>
      <c r="H1630" s="11" t="s">
        <v>761</v>
      </c>
      <c r="I1630" s="1">
        <v>0</v>
      </c>
      <c r="J1630" s="1">
        <v>0</v>
      </c>
      <c r="K1630" s="1">
        <v>0</v>
      </c>
    </row>
    <row r="1631" spans="3:11" s="10" customFormat="1" ht="18.75" customHeight="1">
      <c r="C1631" s="129"/>
      <c r="D1631" s="85"/>
      <c r="E1631" s="167"/>
      <c r="F1631" s="175"/>
      <c r="G1631" s="175"/>
      <c r="H1631" s="11" t="s">
        <v>762</v>
      </c>
      <c r="I1631" s="1">
        <v>0</v>
      </c>
      <c r="J1631" s="1">
        <v>0</v>
      </c>
      <c r="K1631" s="1">
        <v>0</v>
      </c>
    </row>
    <row r="1632" spans="3:11" s="10" customFormat="1" ht="17.25" customHeight="1">
      <c r="C1632" s="129"/>
      <c r="D1632" s="86"/>
      <c r="E1632" s="168"/>
      <c r="F1632" s="176"/>
      <c r="G1632" s="176"/>
      <c r="H1632" s="11" t="s">
        <v>632</v>
      </c>
      <c r="I1632" s="1">
        <v>0</v>
      </c>
      <c r="J1632" s="1">
        <v>0</v>
      </c>
      <c r="K1632" s="1">
        <v>0</v>
      </c>
    </row>
    <row r="1633" spans="3:11" s="10" customFormat="1" ht="15" customHeight="1">
      <c r="C1633" s="129" t="s">
        <v>552</v>
      </c>
      <c r="D1633" s="84" t="s">
        <v>201</v>
      </c>
      <c r="E1633" s="166" t="s">
        <v>731</v>
      </c>
      <c r="F1633" s="174">
        <v>2019</v>
      </c>
      <c r="G1633" s="174">
        <v>2019</v>
      </c>
      <c r="H1633" s="11" t="s">
        <v>759</v>
      </c>
      <c r="I1633" s="1">
        <f>I1634+I1635+I1636+I1637</f>
        <v>2500</v>
      </c>
      <c r="J1633" s="1">
        <f>J1634+J1635+J1636+J1637</f>
        <v>0</v>
      </c>
      <c r="K1633" s="1">
        <f>K1634+K1635+K1636+K1637</f>
        <v>0</v>
      </c>
    </row>
    <row r="1634" spans="3:11" s="10" customFormat="1" ht="15" customHeight="1">
      <c r="C1634" s="129"/>
      <c r="D1634" s="85"/>
      <c r="E1634" s="167"/>
      <c r="F1634" s="175"/>
      <c r="G1634" s="175"/>
      <c r="H1634" s="11" t="s">
        <v>760</v>
      </c>
      <c r="I1634" s="1"/>
      <c r="J1634" s="1">
        <v>0</v>
      </c>
      <c r="K1634" s="1">
        <v>0</v>
      </c>
    </row>
    <row r="1635" spans="3:11" s="10" customFormat="1" ht="15">
      <c r="C1635" s="129"/>
      <c r="D1635" s="85"/>
      <c r="E1635" s="167"/>
      <c r="F1635" s="175"/>
      <c r="G1635" s="175"/>
      <c r="H1635" s="11" t="s">
        <v>761</v>
      </c>
      <c r="I1635" s="1">
        <v>2500</v>
      </c>
      <c r="J1635" s="1">
        <v>0</v>
      </c>
      <c r="K1635" s="1">
        <v>0</v>
      </c>
    </row>
    <row r="1636" spans="3:11" s="10" customFormat="1" ht="15">
      <c r="C1636" s="129"/>
      <c r="D1636" s="85"/>
      <c r="E1636" s="167"/>
      <c r="F1636" s="175"/>
      <c r="G1636" s="175"/>
      <c r="H1636" s="11" t="s">
        <v>762</v>
      </c>
      <c r="I1636" s="1">
        <v>0</v>
      </c>
      <c r="J1636" s="1">
        <v>0</v>
      </c>
      <c r="K1636" s="1">
        <v>0</v>
      </c>
    </row>
    <row r="1637" spans="3:11" s="10" customFormat="1" ht="15">
      <c r="C1637" s="129"/>
      <c r="D1637" s="86"/>
      <c r="E1637" s="168"/>
      <c r="F1637" s="176"/>
      <c r="G1637" s="176"/>
      <c r="H1637" s="11" t="s">
        <v>632</v>
      </c>
      <c r="I1637" s="1">
        <v>0</v>
      </c>
      <c r="J1637" s="1">
        <v>0</v>
      </c>
      <c r="K1637" s="1">
        <v>0</v>
      </c>
    </row>
    <row r="1638" spans="3:11" s="10" customFormat="1" ht="18.75" customHeight="1">
      <c r="C1638" s="129" t="s">
        <v>553</v>
      </c>
      <c r="D1638" s="84" t="s">
        <v>202</v>
      </c>
      <c r="E1638" s="166" t="s">
        <v>147</v>
      </c>
      <c r="F1638" s="174">
        <v>2019</v>
      </c>
      <c r="G1638" s="174">
        <v>2019</v>
      </c>
      <c r="H1638" s="11" t="s">
        <v>759</v>
      </c>
      <c r="I1638" s="1">
        <f>I1639+I1640+I1641+I1642</f>
        <v>1100</v>
      </c>
      <c r="J1638" s="1">
        <f>J1639+J1640+J1641+J1642</f>
        <v>0</v>
      </c>
      <c r="K1638" s="1">
        <f>K1639+K1640+K1641+K1642</f>
        <v>0</v>
      </c>
    </row>
    <row r="1639" spans="3:11" s="10" customFormat="1" ht="15" customHeight="1">
      <c r="C1639" s="129"/>
      <c r="D1639" s="85"/>
      <c r="E1639" s="167"/>
      <c r="F1639" s="175"/>
      <c r="G1639" s="175"/>
      <c r="H1639" s="11" t="s">
        <v>760</v>
      </c>
      <c r="I1639" s="1">
        <v>0</v>
      </c>
      <c r="J1639" s="1">
        <v>0</v>
      </c>
      <c r="K1639" s="1">
        <v>0</v>
      </c>
    </row>
    <row r="1640" spans="3:11" s="10" customFormat="1" ht="15">
      <c r="C1640" s="129"/>
      <c r="D1640" s="85"/>
      <c r="E1640" s="167"/>
      <c r="F1640" s="175"/>
      <c r="G1640" s="175"/>
      <c r="H1640" s="11" t="s">
        <v>761</v>
      </c>
      <c r="I1640" s="1">
        <v>1100</v>
      </c>
      <c r="J1640" s="1">
        <v>0</v>
      </c>
      <c r="K1640" s="1">
        <v>0</v>
      </c>
    </row>
    <row r="1641" spans="3:11" s="10" customFormat="1" ht="17.25" customHeight="1">
      <c r="C1641" s="129"/>
      <c r="D1641" s="85"/>
      <c r="E1641" s="167"/>
      <c r="F1641" s="175"/>
      <c r="G1641" s="175"/>
      <c r="H1641" s="11" t="s">
        <v>762</v>
      </c>
      <c r="I1641" s="1">
        <v>0</v>
      </c>
      <c r="J1641" s="1">
        <v>0</v>
      </c>
      <c r="K1641" s="1">
        <v>0</v>
      </c>
    </row>
    <row r="1642" spans="3:11" s="10" customFormat="1" ht="17.25" customHeight="1">
      <c r="C1642" s="129"/>
      <c r="D1642" s="86"/>
      <c r="E1642" s="168"/>
      <c r="F1642" s="176"/>
      <c r="G1642" s="176"/>
      <c r="H1642" s="11" t="s">
        <v>632</v>
      </c>
      <c r="I1642" s="1">
        <v>0</v>
      </c>
      <c r="J1642" s="1">
        <v>0</v>
      </c>
      <c r="K1642" s="1">
        <v>0</v>
      </c>
    </row>
    <row r="1643" spans="3:11" ht="19.5" customHeight="1">
      <c r="C1643" s="148" t="s">
        <v>554</v>
      </c>
      <c r="D1643" s="96" t="s">
        <v>555</v>
      </c>
      <c r="E1643" s="179" t="s">
        <v>669</v>
      </c>
      <c r="F1643" s="180">
        <v>2019</v>
      </c>
      <c r="G1643" s="180">
        <v>2021</v>
      </c>
      <c r="H1643" s="6" t="s">
        <v>759</v>
      </c>
      <c r="I1643" s="78">
        <f>I1644+I1645+I1646+I1647</f>
        <v>10000</v>
      </c>
      <c r="J1643" s="78">
        <f>J1644+J1645+J1646+J1647</f>
        <v>10000</v>
      </c>
      <c r="K1643" s="78">
        <f>K1644+K1645+K1646+K1647</f>
        <v>10000</v>
      </c>
    </row>
    <row r="1644" spans="3:11" ht="19.5" customHeight="1">
      <c r="C1644" s="148"/>
      <c r="D1644" s="97"/>
      <c r="E1644" s="179"/>
      <c r="F1644" s="181"/>
      <c r="G1644" s="181"/>
      <c r="H1644" s="6" t="s">
        <v>760</v>
      </c>
      <c r="I1644" s="78">
        <f>I1649</f>
        <v>10000</v>
      </c>
      <c r="J1644" s="78">
        <f>J1649</f>
        <v>10000</v>
      </c>
      <c r="K1644" s="78">
        <f>K1649</f>
        <v>10000</v>
      </c>
    </row>
    <row r="1645" spans="3:11" ht="19.5" customHeight="1">
      <c r="C1645" s="148"/>
      <c r="D1645" s="97"/>
      <c r="E1645" s="179"/>
      <c r="F1645" s="181"/>
      <c r="G1645" s="181"/>
      <c r="H1645" s="6" t="s">
        <v>761</v>
      </c>
      <c r="I1645" s="78">
        <v>0</v>
      </c>
      <c r="J1645" s="78">
        <v>0</v>
      </c>
      <c r="K1645" s="78">
        <v>0</v>
      </c>
    </row>
    <row r="1646" spans="3:11" ht="19.5" customHeight="1">
      <c r="C1646" s="148"/>
      <c r="D1646" s="97"/>
      <c r="E1646" s="179"/>
      <c r="F1646" s="181"/>
      <c r="G1646" s="181"/>
      <c r="H1646" s="6" t="s">
        <v>762</v>
      </c>
      <c r="I1646" s="78">
        <v>0</v>
      </c>
      <c r="J1646" s="78">
        <v>0</v>
      </c>
      <c r="K1646" s="78">
        <v>0</v>
      </c>
    </row>
    <row r="1647" spans="3:11" ht="19.5" customHeight="1">
      <c r="C1647" s="148"/>
      <c r="D1647" s="98"/>
      <c r="E1647" s="179"/>
      <c r="F1647" s="182"/>
      <c r="G1647" s="182"/>
      <c r="H1647" s="6" t="s">
        <v>632</v>
      </c>
      <c r="I1647" s="78">
        <v>0</v>
      </c>
      <c r="J1647" s="78">
        <v>0</v>
      </c>
      <c r="K1647" s="78">
        <v>0</v>
      </c>
    </row>
    <row r="1648" spans="3:11" ht="19.5" customHeight="1">
      <c r="C1648" s="129" t="s">
        <v>556</v>
      </c>
      <c r="D1648" s="84" t="s">
        <v>148</v>
      </c>
      <c r="E1648" s="158" t="s">
        <v>669</v>
      </c>
      <c r="F1648" s="174">
        <v>2019</v>
      </c>
      <c r="G1648" s="174">
        <v>2021</v>
      </c>
      <c r="H1648" s="11" t="s">
        <v>759</v>
      </c>
      <c r="I1648" s="32">
        <f>I1649+I1650+I1651+I1652</f>
        <v>10000</v>
      </c>
      <c r="J1648" s="32">
        <f>J1649+J1650+J1651+J1652</f>
        <v>10000</v>
      </c>
      <c r="K1648" s="32">
        <f>K1649+K1650+K1651+K1652</f>
        <v>10000</v>
      </c>
    </row>
    <row r="1649" spans="1:11" ht="19.5" customHeight="1">
      <c r="A1649"/>
      <c r="B1649"/>
      <c r="C1649" s="129"/>
      <c r="D1649" s="85"/>
      <c r="E1649" s="158"/>
      <c r="F1649" s="175"/>
      <c r="G1649" s="175"/>
      <c r="H1649" s="11" t="s">
        <v>760</v>
      </c>
      <c r="I1649" s="32">
        <f>I1654+I1659+I1664+I1669+I1674+I1679+I1684+I1689+I1694+I1699+I1704+I1709+I1714+I1719+I1724+I1729+I1734+I1739</f>
        <v>10000</v>
      </c>
      <c r="J1649" s="32">
        <f>J1654+J1659+J1664+J1669+J1674+J1679+J1684+J1689+J1694+J1699+J1704+J1709+J1714+J1719+J1724+J1729+J1734+J1739</f>
        <v>10000</v>
      </c>
      <c r="K1649" s="32">
        <f>K1654+K1659+K1664+K1669+K1674+K1679+K1684+K1689+K1694+K1699+K1704+K1709+K1714+K1719+K1724+K1729+K1734+K1739</f>
        <v>10000</v>
      </c>
    </row>
    <row r="1650" spans="1:11" ht="19.5" customHeight="1">
      <c r="A1650"/>
      <c r="B1650"/>
      <c r="C1650" s="129"/>
      <c r="D1650" s="85"/>
      <c r="E1650" s="158"/>
      <c r="F1650" s="175"/>
      <c r="G1650" s="175"/>
      <c r="H1650" s="11" t="s">
        <v>761</v>
      </c>
      <c r="I1650" s="32">
        <v>0</v>
      </c>
      <c r="J1650" s="32">
        <v>0</v>
      </c>
      <c r="K1650" s="32">
        <v>0</v>
      </c>
    </row>
    <row r="1651" spans="3:11" ht="19.5" customHeight="1">
      <c r="C1651" s="129"/>
      <c r="D1651" s="85"/>
      <c r="E1651" s="158"/>
      <c r="F1651" s="175"/>
      <c r="G1651" s="175"/>
      <c r="H1651" s="11" t="s">
        <v>762</v>
      </c>
      <c r="I1651" s="32">
        <v>0</v>
      </c>
      <c r="J1651" s="32">
        <v>0</v>
      </c>
      <c r="K1651" s="32">
        <v>0</v>
      </c>
    </row>
    <row r="1652" spans="3:11" ht="19.5" customHeight="1">
      <c r="C1652" s="129"/>
      <c r="D1652" s="86"/>
      <c r="E1652" s="158"/>
      <c r="F1652" s="176"/>
      <c r="G1652" s="176"/>
      <c r="H1652" s="11" t="s">
        <v>632</v>
      </c>
      <c r="I1652" s="32">
        <v>0</v>
      </c>
      <c r="J1652" s="32">
        <v>0</v>
      </c>
      <c r="K1652" s="32">
        <v>0</v>
      </c>
    </row>
    <row r="1653" spans="3:11" ht="33.75" customHeight="1">
      <c r="C1653" s="129" t="s">
        <v>557</v>
      </c>
      <c r="D1653" s="84" t="s">
        <v>558</v>
      </c>
      <c r="E1653" s="183" t="s">
        <v>959</v>
      </c>
      <c r="F1653" s="174">
        <v>2019</v>
      </c>
      <c r="G1653" s="174">
        <v>2021</v>
      </c>
      <c r="H1653" s="11" t="s">
        <v>759</v>
      </c>
      <c r="I1653" s="32">
        <f>I1654</f>
        <v>1000</v>
      </c>
      <c r="J1653" s="32">
        <f>J1654</f>
        <v>1200</v>
      </c>
      <c r="K1653" s="32">
        <f>K1654</f>
        <v>1200</v>
      </c>
    </row>
    <row r="1654" spans="3:11" ht="31.5" customHeight="1">
      <c r="C1654" s="129"/>
      <c r="D1654" s="85"/>
      <c r="E1654" s="183"/>
      <c r="F1654" s="175"/>
      <c r="G1654" s="175"/>
      <c r="H1654" s="11" t="s">
        <v>760</v>
      </c>
      <c r="I1654" s="32">
        <v>1000</v>
      </c>
      <c r="J1654" s="32">
        <v>1200</v>
      </c>
      <c r="K1654" s="32">
        <v>1200</v>
      </c>
    </row>
    <row r="1655" spans="3:11" ht="33.75" customHeight="1">
      <c r="C1655" s="129"/>
      <c r="D1655" s="85"/>
      <c r="E1655" s="183"/>
      <c r="F1655" s="175"/>
      <c r="G1655" s="175"/>
      <c r="H1655" s="11" t="s">
        <v>761</v>
      </c>
      <c r="I1655" s="32">
        <v>0</v>
      </c>
      <c r="J1655" s="32">
        <v>0</v>
      </c>
      <c r="K1655" s="32">
        <v>0</v>
      </c>
    </row>
    <row r="1656" spans="3:11" ht="30" customHeight="1">
      <c r="C1656" s="129"/>
      <c r="D1656" s="85"/>
      <c r="E1656" s="183"/>
      <c r="F1656" s="175"/>
      <c r="G1656" s="175"/>
      <c r="H1656" s="11" t="s">
        <v>762</v>
      </c>
      <c r="I1656" s="32">
        <v>0</v>
      </c>
      <c r="J1656" s="32">
        <v>0</v>
      </c>
      <c r="K1656" s="32">
        <v>0</v>
      </c>
    </row>
    <row r="1657" spans="3:11" ht="81.75" customHeight="1">
      <c r="C1657" s="129"/>
      <c r="D1657" s="86"/>
      <c r="E1657" s="183"/>
      <c r="F1657" s="176"/>
      <c r="G1657" s="176"/>
      <c r="H1657" s="11" t="s">
        <v>632</v>
      </c>
      <c r="I1657" s="32">
        <v>0</v>
      </c>
      <c r="J1657" s="32">
        <v>0</v>
      </c>
      <c r="K1657" s="32">
        <v>0</v>
      </c>
    </row>
    <row r="1658" spans="1:11" ht="20.25" customHeight="1">
      <c r="A1658" s="13"/>
      <c r="B1658" s="13"/>
      <c r="C1658" s="129" t="s">
        <v>559</v>
      </c>
      <c r="D1658" s="84" t="s">
        <v>1024</v>
      </c>
      <c r="E1658" s="183" t="s">
        <v>1025</v>
      </c>
      <c r="F1658" s="174" t="s">
        <v>82</v>
      </c>
      <c r="G1658" s="174" t="s">
        <v>920</v>
      </c>
      <c r="H1658" s="11" t="s">
        <v>759</v>
      </c>
      <c r="I1658" s="32">
        <v>200</v>
      </c>
      <c r="J1658" s="32">
        <v>200</v>
      </c>
      <c r="K1658" s="32">
        <v>200</v>
      </c>
    </row>
    <row r="1659" spans="1:11" ht="16.5" customHeight="1">
      <c r="A1659" s="13"/>
      <c r="B1659" s="13"/>
      <c r="C1659" s="129"/>
      <c r="D1659" s="85"/>
      <c r="E1659" s="183"/>
      <c r="F1659" s="175"/>
      <c r="G1659" s="175"/>
      <c r="H1659" s="11" t="s">
        <v>760</v>
      </c>
      <c r="I1659" s="32">
        <v>200</v>
      </c>
      <c r="J1659" s="32">
        <v>200</v>
      </c>
      <c r="K1659" s="32">
        <v>200</v>
      </c>
    </row>
    <row r="1660" spans="1:11" ht="19.5" customHeight="1">
      <c r="A1660" s="13"/>
      <c r="B1660" s="13"/>
      <c r="C1660" s="129"/>
      <c r="D1660" s="85"/>
      <c r="E1660" s="183"/>
      <c r="F1660" s="175"/>
      <c r="G1660" s="175"/>
      <c r="H1660" s="11" t="s">
        <v>761</v>
      </c>
      <c r="I1660" s="32">
        <v>0</v>
      </c>
      <c r="J1660" s="32">
        <v>0</v>
      </c>
      <c r="K1660" s="32">
        <v>0</v>
      </c>
    </row>
    <row r="1661" spans="1:11" ht="19.5" customHeight="1">
      <c r="A1661" s="13"/>
      <c r="B1661" s="13"/>
      <c r="C1661" s="129"/>
      <c r="D1661" s="85"/>
      <c r="E1661" s="183"/>
      <c r="F1661" s="175"/>
      <c r="G1661" s="175"/>
      <c r="H1661" s="11" t="s">
        <v>762</v>
      </c>
      <c r="I1661" s="32">
        <v>0</v>
      </c>
      <c r="J1661" s="32">
        <v>0</v>
      </c>
      <c r="K1661" s="32">
        <v>0</v>
      </c>
    </row>
    <row r="1662" spans="1:11" ht="18.75" customHeight="1">
      <c r="A1662" s="13"/>
      <c r="B1662" s="13"/>
      <c r="C1662" s="129"/>
      <c r="D1662" s="86"/>
      <c r="E1662" s="183"/>
      <c r="F1662" s="176"/>
      <c r="G1662" s="176"/>
      <c r="H1662" s="11" t="s">
        <v>632</v>
      </c>
      <c r="I1662" s="32">
        <v>0</v>
      </c>
      <c r="J1662" s="32">
        <v>0</v>
      </c>
      <c r="K1662" s="32">
        <v>0</v>
      </c>
    </row>
    <row r="1663" spans="1:11" ht="20.25" customHeight="1">
      <c r="A1663" s="13"/>
      <c r="B1663" s="13"/>
      <c r="C1663" s="129" t="s">
        <v>560</v>
      </c>
      <c r="D1663" s="84" t="s">
        <v>1026</v>
      </c>
      <c r="E1663" s="183" t="s">
        <v>108</v>
      </c>
      <c r="F1663" s="174" t="s">
        <v>1030</v>
      </c>
      <c r="G1663" s="174" t="s">
        <v>920</v>
      </c>
      <c r="H1663" s="11" t="s">
        <v>759</v>
      </c>
      <c r="I1663" s="32">
        <v>0</v>
      </c>
      <c r="J1663" s="32">
        <v>200</v>
      </c>
      <c r="K1663" s="32">
        <v>200</v>
      </c>
    </row>
    <row r="1664" spans="1:11" ht="16.5" customHeight="1">
      <c r="A1664" s="13"/>
      <c r="B1664" s="13"/>
      <c r="C1664" s="129"/>
      <c r="D1664" s="85"/>
      <c r="E1664" s="183"/>
      <c r="F1664" s="175"/>
      <c r="G1664" s="175"/>
      <c r="H1664" s="11" t="s">
        <v>760</v>
      </c>
      <c r="I1664" s="32">
        <v>0</v>
      </c>
      <c r="J1664" s="32">
        <v>200</v>
      </c>
      <c r="K1664" s="32">
        <v>200</v>
      </c>
    </row>
    <row r="1665" spans="1:11" ht="19.5" customHeight="1">
      <c r="A1665" s="13"/>
      <c r="B1665" s="13"/>
      <c r="C1665" s="129"/>
      <c r="D1665" s="85"/>
      <c r="E1665" s="183"/>
      <c r="F1665" s="175"/>
      <c r="G1665" s="175"/>
      <c r="H1665" s="11" t="s">
        <v>761</v>
      </c>
      <c r="I1665" s="32">
        <v>0</v>
      </c>
      <c r="J1665" s="32">
        <v>0</v>
      </c>
      <c r="K1665" s="32">
        <v>0</v>
      </c>
    </row>
    <row r="1666" spans="1:11" ht="19.5" customHeight="1">
      <c r="A1666" s="13"/>
      <c r="B1666" s="13"/>
      <c r="C1666" s="129"/>
      <c r="D1666" s="85"/>
      <c r="E1666" s="183"/>
      <c r="F1666" s="175"/>
      <c r="G1666" s="175"/>
      <c r="H1666" s="11" t="s">
        <v>762</v>
      </c>
      <c r="I1666" s="32">
        <v>0</v>
      </c>
      <c r="J1666" s="32">
        <v>0</v>
      </c>
      <c r="K1666" s="32">
        <v>0</v>
      </c>
    </row>
    <row r="1667" spans="1:11" ht="18.75" customHeight="1">
      <c r="A1667" s="13"/>
      <c r="B1667" s="13"/>
      <c r="C1667" s="129"/>
      <c r="D1667" s="86"/>
      <c r="E1667" s="183"/>
      <c r="F1667" s="176"/>
      <c r="G1667" s="176"/>
      <c r="H1667" s="11" t="s">
        <v>632</v>
      </c>
      <c r="I1667" s="32">
        <v>0</v>
      </c>
      <c r="J1667" s="32">
        <v>0</v>
      </c>
      <c r="K1667" s="32">
        <v>0</v>
      </c>
    </row>
    <row r="1668" spans="1:11" ht="19.5" customHeight="1">
      <c r="A1668" s="13"/>
      <c r="B1668" s="13"/>
      <c r="C1668" s="129" t="s">
        <v>561</v>
      </c>
      <c r="D1668" s="84" t="s">
        <v>1027</v>
      </c>
      <c r="E1668" s="183" t="s">
        <v>960</v>
      </c>
      <c r="F1668" s="174" t="s">
        <v>921</v>
      </c>
      <c r="G1668" s="174" t="s">
        <v>922</v>
      </c>
      <c r="H1668" s="11" t="s">
        <v>759</v>
      </c>
      <c r="I1668" s="32">
        <f>I1669</f>
        <v>900</v>
      </c>
      <c r="J1668" s="32">
        <v>900</v>
      </c>
      <c r="K1668" s="32">
        <v>900</v>
      </c>
    </row>
    <row r="1669" spans="1:11" ht="27" customHeight="1">
      <c r="A1669" s="13"/>
      <c r="B1669" s="13"/>
      <c r="C1669" s="129"/>
      <c r="D1669" s="85"/>
      <c r="E1669" s="183"/>
      <c r="F1669" s="175"/>
      <c r="G1669" s="175"/>
      <c r="H1669" s="11" t="s">
        <v>760</v>
      </c>
      <c r="I1669" s="32">
        <v>900</v>
      </c>
      <c r="J1669" s="32">
        <v>900</v>
      </c>
      <c r="K1669" s="32">
        <v>900</v>
      </c>
    </row>
    <row r="1670" spans="1:11" ht="27.75" customHeight="1">
      <c r="A1670" s="13"/>
      <c r="B1670" s="13"/>
      <c r="C1670" s="129"/>
      <c r="D1670" s="85"/>
      <c r="E1670" s="183"/>
      <c r="F1670" s="175"/>
      <c r="G1670" s="175"/>
      <c r="H1670" s="11" t="s">
        <v>761</v>
      </c>
      <c r="I1670" s="32">
        <v>0</v>
      </c>
      <c r="J1670" s="32">
        <v>0</v>
      </c>
      <c r="K1670" s="32">
        <v>0</v>
      </c>
    </row>
    <row r="1671" spans="1:11" ht="20.25" customHeight="1">
      <c r="A1671" s="13"/>
      <c r="B1671" s="13"/>
      <c r="C1671" s="129"/>
      <c r="D1671" s="85"/>
      <c r="E1671" s="183"/>
      <c r="F1671" s="175"/>
      <c r="G1671" s="175"/>
      <c r="H1671" s="11" t="s">
        <v>762</v>
      </c>
      <c r="I1671" s="32">
        <v>0</v>
      </c>
      <c r="J1671" s="32">
        <v>0</v>
      </c>
      <c r="K1671" s="32">
        <v>0</v>
      </c>
    </row>
    <row r="1672" spans="1:11" ht="24.75" customHeight="1">
      <c r="A1672" s="13"/>
      <c r="B1672" s="13"/>
      <c r="C1672" s="129"/>
      <c r="D1672" s="86"/>
      <c r="E1672" s="183"/>
      <c r="F1672" s="176"/>
      <c r="G1672" s="176"/>
      <c r="H1672" s="11" t="s">
        <v>632</v>
      </c>
      <c r="I1672" s="32">
        <v>0</v>
      </c>
      <c r="J1672" s="32">
        <v>0</v>
      </c>
      <c r="K1672" s="32">
        <v>0</v>
      </c>
    </row>
    <row r="1673" spans="1:11" ht="19.5" customHeight="1">
      <c r="A1673" s="13"/>
      <c r="B1673" s="13"/>
      <c r="C1673" s="129" t="s">
        <v>562</v>
      </c>
      <c r="D1673" s="84" t="s">
        <v>1028</v>
      </c>
      <c r="E1673" s="183" t="s">
        <v>1043</v>
      </c>
      <c r="F1673" s="174" t="s">
        <v>923</v>
      </c>
      <c r="G1673" s="174" t="s">
        <v>924</v>
      </c>
      <c r="H1673" s="11" t="s">
        <v>759</v>
      </c>
      <c r="I1673" s="32">
        <v>900</v>
      </c>
      <c r="J1673" s="32">
        <v>500</v>
      </c>
      <c r="K1673" s="32">
        <v>500</v>
      </c>
    </row>
    <row r="1674" spans="1:11" ht="27.75" customHeight="1">
      <c r="A1674" s="13"/>
      <c r="B1674" s="13"/>
      <c r="C1674" s="129"/>
      <c r="D1674" s="85"/>
      <c r="E1674" s="183"/>
      <c r="F1674" s="175"/>
      <c r="G1674" s="175"/>
      <c r="H1674" s="11" t="s">
        <v>760</v>
      </c>
      <c r="I1674" s="32">
        <v>900</v>
      </c>
      <c r="J1674" s="32">
        <v>500</v>
      </c>
      <c r="K1674" s="32">
        <v>500</v>
      </c>
    </row>
    <row r="1675" spans="1:11" ht="19.5" customHeight="1">
      <c r="A1675" s="13"/>
      <c r="B1675" s="13"/>
      <c r="C1675" s="129"/>
      <c r="D1675" s="85"/>
      <c r="E1675" s="183"/>
      <c r="F1675" s="175"/>
      <c r="G1675" s="175"/>
      <c r="H1675" s="11" t="s">
        <v>761</v>
      </c>
      <c r="I1675" s="32">
        <v>0</v>
      </c>
      <c r="J1675" s="32">
        <v>0</v>
      </c>
      <c r="K1675" s="32">
        <v>0</v>
      </c>
    </row>
    <row r="1676" spans="1:11" ht="27" customHeight="1">
      <c r="A1676" s="13"/>
      <c r="B1676" s="13"/>
      <c r="C1676" s="129"/>
      <c r="D1676" s="85"/>
      <c r="E1676" s="183"/>
      <c r="F1676" s="175"/>
      <c r="G1676" s="175"/>
      <c r="H1676" s="11" t="s">
        <v>762</v>
      </c>
      <c r="I1676" s="32">
        <v>0</v>
      </c>
      <c r="J1676" s="32">
        <v>0</v>
      </c>
      <c r="K1676" s="32">
        <v>0</v>
      </c>
    </row>
    <row r="1677" spans="1:11" ht="74.25" customHeight="1">
      <c r="A1677" s="13"/>
      <c r="B1677" s="13"/>
      <c r="C1677" s="129"/>
      <c r="D1677" s="86"/>
      <c r="E1677" s="183"/>
      <c r="F1677" s="176"/>
      <c r="G1677" s="176"/>
      <c r="H1677" s="11" t="s">
        <v>632</v>
      </c>
      <c r="I1677" s="32">
        <v>0</v>
      </c>
      <c r="J1677" s="32">
        <v>0</v>
      </c>
      <c r="K1677" s="32">
        <v>0</v>
      </c>
    </row>
    <row r="1678" spans="1:11" ht="19.5" customHeight="1">
      <c r="A1678" s="13"/>
      <c r="B1678" s="13"/>
      <c r="C1678" s="129" t="s">
        <v>563</v>
      </c>
      <c r="D1678" s="84" t="s">
        <v>1042</v>
      </c>
      <c r="E1678" s="183" t="s">
        <v>962</v>
      </c>
      <c r="F1678" s="174" t="s">
        <v>925</v>
      </c>
      <c r="G1678" s="174" t="s">
        <v>926</v>
      </c>
      <c r="H1678" s="11" t="s">
        <v>759</v>
      </c>
      <c r="I1678" s="32">
        <f>I1679</f>
        <v>350</v>
      </c>
      <c r="J1678" s="32">
        <f>J1679</f>
        <v>350</v>
      </c>
      <c r="K1678" s="32">
        <f>K1679</f>
        <v>600</v>
      </c>
    </row>
    <row r="1679" spans="1:11" ht="33.75" customHeight="1">
      <c r="A1679" s="13"/>
      <c r="B1679" s="13"/>
      <c r="C1679" s="129"/>
      <c r="D1679" s="85"/>
      <c r="E1679" s="183"/>
      <c r="F1679" s="175"/>
      <c r="G1679" s="175"/>
      <c r="H1679" s="11" t="s">
        <v>760</v>
      </c>
      <c r="I1679" s="32">
        <v>350</v>
      </c>
      <c r="J1679" s="32">
        <v>350</v>
      </c>
      <c r="K1679" s="32">
        <v>600</v>
      </c>
    </row>
    <row r="1680" spans="1:11" ht="37.5" customHeight="1">
      <c r="A1680" s="13"/>
      <c r="B1680" s="13"/>
      <c r="C1680" s="129"/>
      <c r="D1680" s="85"/>
      <c r="E1680" s="183"/>
      <c r="F1680" s="175"/>
      <c r="G1680" s="175"/>
      <c r="H1680" s="11" t="s">
        <v>761</v>
      </c>
      <c r="I1680" s="32">
        <v>0</v>
      </c>
      <c r="J1680" s="32">
        <v>0</v>
      </c>
      <c r="K1680" s="32">
        <v>0</v>
      </c>
    </row>
    <row r="1681" spans="1:11" ht="15.75" customHeight="1">
      <c r="A1681" s="13"/>
      <c r="B1681" s="13"/>
      <c r="C1681" s="129"/>
      <c r="D1681" s="85"/>
      <c r="E1681" s="183"/>
      <c r="F1681" s="175"/>
      <c r="G1681" s="175"/>
      <c r="H1681" s="11" t="s">
        <v>762</v>
      </c>
      <c r="I1681" s="32">
        <v>0</v>
      </c>
      <c r="J1681" s="32">
        <v>0</v>
      </c>
      <c r="K1681" s="32">
        <v>0</v>
      </c>
    </row>
    <row r="1682" spans="1:11" ht="28.5" customHeight="1">
      <c r="A1682" s="13"/>
      <c r="B1682" s="13"/>
      <c r="C1682" s="129"/>
      <c r="D1682" s="86"/>
      <c r="E1682" s="183"/>
      <c r="F1682" s="176"/>
      <c r="G1682" s="176"/>
      <c r="H1682" s="11" t="s">
        <v>632</v>
      </c>
      <c r="I1682" s="32">
        <v>0</v>
      </c>
      <c r="J1682" s="32">
        <v>0</v>
      </c>
      <c r="K1682" s="32">
        <v>0</v>
      </c>
    </row>
    <row r="1683" spans="1:11" ht="19.5" customHeight="1">
      <c r="A1683" s="13"/>
      <c r="B1683" s="13"/>
      <c r="C1683" s="129" t="s">
        <v>564</v>
      </c>
      <c r="D1683" s="84" t="s">
        <v>1041</v>
      </c>
      <c r="E1683" s="183" t="s">
        <v>961</v>
      </c>
      <c r="F1683" s="174" t="s">
        <v>462</v>
      </c>
      <c r="G1683" s="174" t="s">
        <v>969</v>
      </c>
      <c r="H1683" s="11" t="s">
        <v>759</v>
      </c>
      <c r="I1683" s="32">
        <v>100</v>
      </c>
      <c r="J1683" s="32">
        <v>100</v>
      </c>
      <c r="K1683" s="32">
        <v>100</v>
      </c>
    </row>
    <row r="1684" spans="1:11" ht="19.5" customHeight="1">
      <c r="A1684" s="13"/>
      <c r="B1684" s="13"/>
      <c r="C1684" s="129"/>
      <c r="D1684" s="85"/>
      <c r="E1684" s="183"/>
      <c r="F1684" s="175"/>
      <c r="G1684" s="175"/>
      <c r="H1684" s="11" t="s">
        <v>760</v>
      </c>
      <c r="I1684" s="32">
        <v>100</v>
      </c>
      <c r="J1684" s="32">
        <v>100</v>
      </c>
      <c r="K1684" s="32">
        <v>100</v>
      </c>
    </row>
    <row r="1685" spans="1:11" ht="17.25" customHeight="1">
      <c r="A1685" s="13"/>
      <c r="B1685" s="13"/>
      <c r="C1685" s="129"/>
      <c r="D1685" s="85"/>
      <c r="E1685" s="183"/>
      <c r="F1685" s="175"/>
      <c r="G1685" s="175"/>
      <c r="H1685" s="11" t="s">
        <v>761</v>
      </c>
      <c r="I1685" s="32">
        <v>0</v>
      </c>
      <c r="J1685" s="32">
        <v>0</v>
      </c>
      <c r="K1685" s="32">
        <v>0</v>
      </c>
    </row>
    <row r="1686" spans="1:11" ht="18.75" customHeight="1">
      <c r="A1686" s="13"/>
      <c r="B1686" s="13"/>
      <c r="C1686" s="129"/>
      <c r="D1686" s="85"/>
      <c r="E1686" s="183"/>
      <c r="F1686" s="175"/>
      <c r="G1686" s="175"/>
      <c r="H1686" s="11" t="s">
        <v>762</v>
      </c>
      <c r="I1686" s="32">
        <v>0</v>
      </c>
      <c r="J1686" s="32">
        <v>0</v>
      </c>
      <c r="K1686" s="32">
        <v>0</v>
      </c>
    </row>
    <row r="1687" spans="1:11" ht="15" customHeight="1">
      <c r="A1687" s="13"/>
      <c r="B1687" s="13"/>
      <c r="C1687" s="129"/>
      <c r="D1687" s="86"/>
      <c r="E1687" s="183"/>
      <c r="F1687" s="176"/>
      <c r="G1687" s="176"/>
      <c r="H1687" s="11" t="s">
        <v>632</v>
      </c>
      <c r="I1687" s="32">
        <v>0</v>
      </c>
      <c r="J1687" s="32">
        <v>0</v>
      </c>
      <c r="K1687" s="32">
        <v>0</v>
      </c>
    </row>
    <row r="1688" spans="1:11" ht="28.5" customHeight="1">
      <c r="A1688" s="13"/>
      <c r="B1688" s="13"/>
      <c r="C1688" s="129" t="s">
        <v>565</v>
      </c>
      <c r="D1688" s="84" t="s">
        <v>1040</v>
      </c>
      <c r="E1688" s="183" t="s">
        <v>963</v>
      </c>
      <c r="F1688" s="174" t="s">
        <v>927</v>
      </c>
      <c r="G1688" s="174" t="s">
        <v>928</v>
      </c>
      <c r="H1688" s="11" t="s">
        <v>759</v>
      </c>
      <c r="I1688" s="32">
        <f>I1689</f>
        <v>2100</v>
      </c>
      <c r="J1688" s="32">
        <v>2500</v>
      </c>
      <c r="K1688" s="32">
        <v>2250</v>
      </c>
    </row>
    <row r="1689" spans="1:11" ht="24.75" customHeight="1">
      <c r="A1689" s="13"/>
      <c r="B1689" s="13"/>
      <c r="C1689" s="129"/>
      <c r="D1689" s="85"/>
      <c r="E1689" s="183"/>
      <c r="F1689" s="175"/>
      <c r="G1689" s="175"/>
      <c r="H1689" s="11" t="s">
        <v>760</v>
      </c>
      <c r="I1689" s="32">
        <v>2100</v>
      </c>
      <c r="J1689" s="32">
        <v>2500</v>
      </c>
      <c r="K1689" s="32">
        <v>2250</v>
      </c>
    </row>
    <row r="1690" spans="1:11" ht="70.5" customHeight="1">
      <c r="A1690" s="13"/>
      <c r="B1690" s="13"/>
      <c r="C1690" s="129"/>
      <c r="D1690" s="85"/>
      <c r="E1690" s="183"/>
      <c r="F1690" s="175"/>
      <c r="G1690" s="175"/>
      <c r="H1690" s="11" t="s">
        <v>761</v>
      </c>
      <c r="I1690" s="32">
        <v>0</v>
      </c>
      <c r="J1690" s="32">
        <v>0</v>
      </c>
      <c r="K1690" s="32">
        <v>0</v>
      </c>
    </row>
    <row r="1691" spans="1:11" ht="42.75" customHeight="1">
      <c r="A1691" s="13"/>
      <c r="B1691" s="13"/>
      <c r="C1691" s="129"/>
      <c r="D1691" s="85"/>
      <c r="E1691" s="183"/>
      <c r="F1691" s="175"/>
      <c r="G1691" s="175"/>
      <c r="H1691" s="11" t="s">
        <v>762</v>
      </c>
      <c r="I1691" s="32">
        <v>0</v>
      </c>
      <c r="J1691" s="32">
        <v>0</v>
      </c>
      <c r="K1691" s="32">
        <v>0</v>
      </c>
    </row>
    <row r="1692" spans="1:11" ht="21" customHeight="1">
      <c r="A1692" s="13"/>
      <c r="B1692" s="13"/>
      <c r="C1692" s="129"/>
      <c r="D1692" s="86"/>
      <c r="E1692" s="183"/>
      <c r="F1692" s="176"/>
      <c r="G1692" s="176"/>
      <c r="H1692" s="11" t="s">
        <v>632</v>
      </c>
      <c r="I1692" s="32">
        <v>0</v>
      </c>
      <c r="J1692" s="32">
        <v>0</v>
      </c>
      <c r="K1692" s="32">
        <v>0</v>
      </c>
    </row>
    <row r="1693" spans="1:11" ht="31.5" customHeight="1">
      <c r="A1693" s="13"/>
      <c r="B1693" s="13"/>
      <c r="C1693" s="129" t="s">
        <v>566</v>
      </c>
      <c r="D1693" s="84" t="s">
        <v>1039</v>
      </c>
      <c r="E1693" s="183" t="s">
        <v>964</v>
      </c>
      <c r="F1693" s="174" t="s">
        <v>929</v>
      </c>
      <c r="G1693" s="174" t="s">
        <v>930</v>
      </c>
      <c r="H1693" s="11" t="s">
        <v>759</v>
      </c>
      <c r="I1693" s="32">
        <f>I1694</f>
        <v>300</v>
      </c>
      <c r="J1693" s="32">
        <v>300</v>
      </c>
      <c r="K1693" s="32">
        <v>300</v>
      </c>
    </row>
    <row r="1694" spans="1:11" ht="29.25" customHeight="1">
      <c r="A1694" s="13"/>
      <c r="B1694" s="13"/>
      <c r="C1694" s="129"/>
      <c r="D1694" s="85"/>
      <c r="E1694" s="183"/>
      <c r="F1694" s="175"/>
      <c r="G1694" s="175"/>
      <c r="H1694" s="11" t="s">
        <v>760</v>
      </c>
      <c r="I1694" s="32">
        <v>300</v>
      </c>
      <c r="J1694" s="32">
        <v>300</v>
      </c>
      <c r="K1694" s="32">
        <v>300</v>
      </c>
    </row>
    <row r="1695" spans="1:11" ht="22.5" customHeight="1">
      <c r="A1695" s="13"/>
      <c r="B1695" s="13"/>
      <c r="C1695" s="129"/>
      <c r="D1695" s="85"/>
      <c r="E1695" s="183"/>
      <c r="F1695" s="175"/>
      <c r="G1695" s="175"/>
      <c r="H1695" s="11" t="s">
        <v>761</v>
      </c>
      <c r="I1695" s="32">
        <v>0</v>
      </c>
      <c r="J1695" s="32">
        <v>0</v>
      </c>
      <c r="K1695" s="32">
        <v>0</v>
      </c>
    </row>
    <row r="1696" spans="1:11" ht="20.25" customHeight="1">
      <c r="A1696" s="13"/>
      <c r="B1696" s="13"/>
      <c r="C1696" s="129"/>
      <c r="D1696" s="85"/>
      <c r="E1696" s="183"/>
      <c r="F1696" s="175"/>
      <c r="G1696" s="175"/>
      <c r="H1696" s="11" t="s">
        <v>762</v>
      </c>
      <c r="I1696" s="32">
        <v>0</v>
      </c>
      <c r="J1696" s="32">
        <v>0</v>
      </c>
      <c r="K1696" s="32">
        <v>0</v>
      </c>
    </row>
    <row r="1697" spans="1:11" ht="16.5" customHeight="1">
      <c r="A1697" s="13"/>
      <c r="B1697" s="13"/>
      <c r="C1697" s="129"/>
      <c r="D1697" s="86"/>
      <c r="E1697" s="183"/>
      <c r="F1697" s="176"/>
      <c r="G1697" s="176"/>
      <c r="H1697" s="11" t="s">
        <v>632</v>
      </c>
      <c r="I1697" s="32">
        <v>0</v>
      </c>
      <c r="J1697" s="32">
        <v>0</v>
      </c>
      <c r="K1697" s="32">
        <v>0</v>
      </c>
    </row>
    <row r="1698" spans="1:11" ht="39" customHeight="1">
      <c r="A1698" s="13"/>
      <c r="B1698" s="13"/>
      <c r="C1698" s="129" t="s">
        <v>567</v>
      </c>
      <c r="D1698" s="84" t="s">
        <v>1038</v>
      </c>
      <c r="E1698" s="183" t="s">
        <v>965</v>
      </c>
      <c r="F1698" s="174" t="s">
        <v>931</v>
      </c>
      <c r="G1698" s="174" t="s">
        <v>932</v>
      </c>
      <c r="H1698" s="11" t="s">
        <v>759</v>
      </c>
      <c r="I1698" s="32">
        <f>I1699</f>
        <v>400</v>
      </c>
      <c r="J1698" s="32">
        <v>400</v>
      </c>
      <c r="K1698" s="32">
        <v>400</v>
      </c>
    </row>
    <row r="1699" spans="1:11" ht="28.5" customHeight="1">
      <c r="A1699" s="13"/>
      <c r="B1699" s="13"/>
      <c r="C1699" s="129"/>
      <c r="D1699" s="85"/>
      <c r="E1699" s="183"/>
      <c r="F1699" s="175"/>
      <c r="G1699" s="175"/>
      <c r="H1699" s="11" t="s">
        <v>760</v>
      </c>
      <c r="I1699" s="32">
        <v>400</v>
      </c>
      <c r="J1699" s="32">
        <v>400</v>
      </c>
      <c r="K1699" s="32">
        <v>400</v>
      </c>
    </row>
    <row r="1700" spans="1:11" ht="35.25" customHeight="1">
      <c r="A1700" s="13"/>
      <c r="B1700" s="13"/>
      <c r="C1700" s="129"/>
      <c r="D1700" s="85"/>
      <c r="E1700" s="183"/>
      <c r="F1700" s="175"/>
      <c r="G1700" s="175"/>
      <c r="H1700" s="11" t="s">
        <v>761</v>
      </c>
      <c r="I1700" s="32">
        <v>0</v>
      </c>
      <c r="J1700" s="32">
        <v>0</v>
      </c>
      <c r="K1700" s="32">
        <v>0</v>
      </c>
    </row>
    <row r="1701" spans="1:11" ht="30" customHeight="1">
      <c r="A1701" s="13"/>
      <c r="B1701" s="13"/>
      <c r="C1701" s="129"/>
      <c r="D1701" s="85"/>
      <c r="E1701" s="183"/>
      <c r="F1701" s="175"/>
      <c r="G1701" s="175"/>
      <c r="H1701" s="11" t="s">
        <v>762</v>
      </c>
      <c r="I1701" s="32">
        <v>0</v>
      </c>
      <c r="J1701" s="32">
        <v>0</v>
      </c>
      <c r="K1701" s="32">
        <v>0</v>
      </c>
    </row>
    <row r="1702" spans="1:11" ht="27" customHeight="1">
      <c r="A1702" s="13"/>
      <c r="B1702" s="13"/>
      <c r="C1702" s="129"/>
      <c r="D1702" s="86"/>
      <c r="E1702" s="183"/>
      <c r="F1702" s="176"/>
      <c r="G1702" s="176"/>
      <c r="H1702" s="11" t="s">
        <v>632</v>
      </c>
      <c r="I1702" s="32">
        <v>0</v>
      </c>
      <c r="J1702" s="32">
        <v>0</v>
      </c>
      <c r="K1702" s="32">
        <v>0</v>
      </c>
    </row>
    <row r="1703" spans="1:11" ht="25.5" customHeight="1">
      <c r="A1703" s="13"/>
      <c r="B1703" s="13"/>
      <c r="C1703" s="129" t="s">
        <v>568</v>
      </c>
      <c r="D1703" s="84" t="s">
        <v>1037</v>
      </c>
      <c r="E1703" s="183" t="s">
        <v>966</v>
      </c>
      <c r="F1703" s="174" t="s">
        <v>933</v>
      </c>
      <c r="G1703" s="174" t="s">
        <v>934</v>
      </c>
      <c r="H1703" s="11" t="s">
        <v>759</v>
      </c>
      <c r="I1703" s="32">
        <f>I1704</f>
        <v>600</v>
      </c>
      <c r="J1703" s="32">
        <v>600</v>
      </c>
      <c r="K1703" s="32">
        <v>600</v>
      </c>
    </row>
    <row r="1704" spans="1:11" ht="29.25" customHeight="1">
      <c r="A1704" s="13"/>
      <c r="B1704" s="13"/>
      <c r="C1704" s="129"/>
      <c r="D1704" s="85"/>
      <c r="E1704" s="183"/>
      <c r="F1704" s="175"/>
      <c r="G1704" s="175"/>
      <c r="H1704" s="11" t="s">
        <v>760</v>
      </c>
      <c r="I1704" s="32">
        <v>600</v>
      </c>
      <c r="J1704" s="32">
        <v>600</v>
      </c>
      <c r="K1704" s="32">
        <v>600</v>
      </c>
    </row>
    <row r="1705" spans="1:11" ht="39" customHeight="1">
      <c r="A1705" s="13"/>
      <c r="B1705" s="13"/>
      <c r="C1705" s="129"/>
      <c r="D1705" s="85"/>
      <c r="E1705" s="183"/>
      <c r="F1705" s="175"/>
      <c r="G1705" s="175"/>
      <c r="H1705" s="11" t="s">
        <v>761</v>
      </c>
      <c r="I1705" s="32">
        <v>0</v>
      </c>
      <c r="J1705" s="32">
        <v>0</v>
      </c>
      <c r="K1705" s="32">
        <v>0</v>
      </c>
    </row>
    <row r="1706" spans="1:11" ht="32.25" customHeight="1">
      <c r="A1706" s="13"/>
      <c r="B1706" s="13"/>
      <c r="C1706" s="129"/>
      <c r="D1706" s="85"/>
      <c r="E1706" s="183"/>
      <c r="F1706" s="175"/>
      <c r="G1706" s="175"/>
      <c r="H1706" s="11" t="s">
        <v>762</v>
      </c>
      <c r="I1706" s="32">
        <v>0</v>
      </c>
      <c r="J1706" s="32">
        <v>0</v>
      </c>
      <c r="K1706" s="32">
        <v>0</v>
      </c>
    </row>
    <row r="1707" spans="1:11" ht="18.75" customHeight="1">
      <c r="A1707" s="13"/>
      <c r="B1707" s="13"/>
      <c r="C1707" s="129"/>
      <c r="D1707" s="86"/>
      <c r="E1707" s="183"/>
      <c r="F1707" s="176"/>
      <c r="G1707" s="176"/>
      <c r="H1707" s="11" t="s">
        <v>632</v>
      </c>
      <c r="I1707" s="32">
        <v>0</v>
      </c>
      <c r="J1707" s="32">
        <v>0</v>
      </c>
      <c r="K1707" s="32">
        <v>0</v>
      </c>
    </row>
    <row r="1708" spans="1:11" ht="28.5" customHeight="1">
      <c r="A1708" s="13"/>
      <c r="B1708" s="13"/>
      <c r="C1708" s="103" t="s">
        <v>454</v>
      </c>
      <c r="D1708" s="84" t="s">
        <v>1036</v>
      </c>
      <c r="E1708" s="186" t="s">
        <v>463</v>
      </c>
      <c r="F1708" s="174" t="s">
        <v>935</v>
      </c>
      <c r="G1708" s="174" t="s">
        <v>971</v>
      </c>
      <c r="H1708" s="11" t="s">
        <v>759</v>
      </c>
      <c r="I1708" s="32">
        <f>I1709</f>
        <v>300</v>
      </c>
      <c r="J1708" s="32">
        <v>300</v>
      </c>
      <c r="K1708" s="32">
        <v>300</v>
      </c>
    </row>
    <row r="1709" spans="1:11" ht="26.25" customHeight="1">
      <c r="A1709" s="13"/>
      <c r="B1709" s="13"/>
      <c r="C1709" s="184"/>
      <c r="D1709" s="85"/>
      <c r="E1709" s="187"/>
      <c r="F1709" s="175"/>
      <c r="G1709" s="175"/>
      <c r="H1709" s="11" t="s">
        <v>760</v>
      </c>
      <c r="I1709" s="32">
        <v>300</v>
      </c>
      <c r="J1709" s="32">
        <v>300</v>
      </c>
      <c r="K1709" s="32">
        <v>300</v>
      </c>
    </row>
    <row r="1710" spans="1:11" ht="19.5" customHeight="1">
      <c r="A1710" s="13"/>
      <c r="B1710" s="13"/>
      <c r="C1710" s="184"/>
      <c r="D1710" s="85"/>
      <c r="E1710" s="187"/>
      <c r="F1710" s="175"/>
      <c r="G1710" s="175"/>
      <c r="H1710" s="11" t="s">
        <v>761</v>
      </c>
      <c r="I1710" s="32">
        <v>0</v>
      </c>
      <c r="J1710" s="32">
        <v>0</v>
      </c>
      <c r="K1710" s="32">
        <v>0</v>
      </c>
    </row>
    <row r="1711" spans="1:11" ht="21.75" customHeight="1">
      <c r="A1711" s="13"/>
      <c r="B1711" s="13"/>
      <c r="C1711" s="184"/>
      <c r="D1711" s="85"/>
      <c r="E1711" s="187"/>
      <c r="F1711" s="175"/>
      <c r="G1711" s="175"/>
      <c r="H1711" s="11" t="s">
        <v>762</v>
      </c>
      <c r="I1711" s="32">
        <v>0</v>
      </c>
      <c r="J1711" s="32">
        <v>0</v>
      </c>
      <c r="K1711" s="32">
        <v>0</v>
      </c>
    </row>
    <row r="1712" spans="1:11" ht="22.5" customHeight="1">
      <c r="A1712" s="13"/>
      <c r="B1712" s="13"/>
      <c r="C1712" s="185"/>
      <c r="D1712" s="86"/>
      <c r="E1712" s="188"/>
      <c r="F1712" s="176"/>
      <c r="G1712" s="176"/>
      <c r="H1712" s="11" t="s">
        <v>632</v>
      </c>
      <c r="I1712" s="32">
        <v>0</v>
      </c>
      <c r="J1712" s="32">
        <v>0</v>
      </c>
      <c r="K1712" s="32">
        <v>0</v>
      </c>
    </row>
    <row r="1713" spans="1:11" ht="19.5" customHeight="1">
      <c r="A1713" s="13"/>
      <c r="B1713" s="13"/>
      <c r="C1713" s="129" t="s">
        <v>570</v>
      </c>
      <c r="D1713" s="84" t="s">
        <v>1035</v>
      </c>
      <c r="E1713" s="183" t="s">
        <v>967</v>
      </c>
      <c r="F1713" s="174" t="s">
        <v>935</v>
      </c>
      <c r="G1713" s="174" t="s">
        <v>936</v>
      </c>
      <c r="H1713" s="11" t="s">
        <v>759</v>
      </c>
      <c r="I1713" s="32">
        <f>I1714</f>
        <v>450</v>
      </c>
      <c r="J1713" s="32">
        <v>450</v>
      </c>
      <c r="K1713" s="32">
        <v>450</v>
      </c>
    </row>
    <row r="1714" spans="1:11" ht="34.5" customHeight="1">
      <c r="A1714" s="13"/>
      <c r="B1714" s="13"/>
      <c r="C1714" s="129"/>
      <c r="D1714" s="85"/>
      <c r="E1714" s="183"/>
      <c r="F1714" s="175"/>
      <c r="G1714" s="175"/>
      <c r="H1714" s="11" t="s">
        <v>760</v>
      </c>
      <c r="I1714" s="32">
        <v>450</v>
      </c>
      <c r="J1714" s="32">
        <v>450</v>
      </c>
      <c r="K1714" s="32">
        <v>450</v>
      </c>
    </row>
    <row r="1715" spans="1:11" ht="31.5" customHeight="1">
      <c r="A1715" s="13"/>
      <c r="B1715" s="13"/>
      <c r="C1715" s="129"/>
      <c r="D1715" s="85"/>
      <c r="E1715" s="183"/>
      <c r="F1715" s="175"/>
      <c r="G1715" s="175"/>
      <c r="H1715" s="11" t="s">
        <v>761</v>
      </c>
      <c r="I1715" s="32">
        <v>0</v>
      </c>
      <c r="J1715" s="32">
        <v>0</v>
      </c>
      <c r="K1715" s="32">
        <v>0</v>
      </c>
    </row>
    <row r="1716" spans="1:11" ht="27" customHeight="1">
      <c r="A1716" s="13"/>
      <c r="B1716" s="13"/>
      <c r="C1716" s="129"/>
      <c r="D1716" s="85"/>
      <c r="E1716" s="183"/>
      <c r="F1716" s="175"/>
      <c r="G1716" s="175"/>
      <c r="H1716" s="11" t="s">
        <v>831</v>
      </c>
      <c r="I1716" s="32">
        <v>0</v>
      </c>
      <c r="J1716" s="32">
        <v>0</v>
      </c>
      <c r="K1716" s="32">
        <v>0</v>
      </c>
    </row>
    <row r="1717" spans="1:11" ht="21" customHeight="1">
      <c r="A1717" s="13"/>
      <c r="B1717" s="13"/>
      <c r="C1717" s="129"/>
      <c r="D1717" s="86"/>
      <c r="E1717" s="183"/>
      <c r="F1717" s="176"/>
      <c r="G1717" s="176"/>
      <c r="H1717" s="11" t="s">
        <v>632</v>
      </c>
      <c r="I1717" s="32">
        <v>0</v>
      </c>
      <c r="J1717" s="32">
        <v>0</v>
      </c>
      <c r="K1717" s="32">
        <v>0</v>
      </c>
    </row>
    <row r="1718" spans="1:11" ht="19.5" customHeight="1">
      <c r="A1718" s="13"/>
      <c r="B1718" s="13"/>
      <c r="C1718" s="129" t="s">
        <v>571</v>
      </c>
      <c r="D1718" s="84" t="s">
        <v>1034</v>
      </c>
      <c r="E1718" s="183" t="s">
        <v>569</v>
      </c>
      <c r="F1718" s="174" t="s">
        <v>937</v>
      </c>
      <c r="G1718" s="174" t="s">
        <v>10</v>
      </c>
      <c r="H1718" s="11" t="s">
        <v>759</v>
      </c>
      <c r="I1718" s="32">
        <f>I1719</f>
        <v>300</v>
      </c>
      <c r="J1718" s="32">
        <f>J1719</f>
        <v>300</v>
      </c>
      <c r="K1718" s="32">
        <f>K1719</f>
        <v>300</v>
      </c>
    </row>
    <row r="1719" spans="1:11" ht="26.25" customHeight="1">
      <c r="A1719" s="13"/>
      <c r="B1719" s="13"/>
      <c r="C1719" s="129"/>
      <c r="D1719" s="85"/>
      <c r="E1719" s="183"/>
      <c r="F1719" s="175"/>
      <c r="G1719" s="175"/>
      <c r="H1719" s="11" t="s">
        <v>760</v>
      </c>
      <c r="I1719" s="32">
        <v>300</v>
      </c>
      <c r="J1719" s="32">
        <v>300</v>
      </c>
      <c r="K1719" s="32">
        <v>300</v>
      </c>
    </row>
    <row r="1720" spans="1:11" ht="15.75" customHeight="1">
      <c r="A1720" s="13"/>
      <c r="B1720" s="13"/>
      <c r="C1720" s="129"/>
      <c r="D1720" s="85"/>
      <c r="E1720" s="183"/>
      <c r="F1720" s="175"/>
      <c r="G1720" s="175"/>
      <c r="H1720" s="11" t="s">
        <v>761</v>
      </c>
      <c r="I1720" s="32">
        <v>0</v>
      </c>
      <c r="J1720" s="32">
        <v>0</v>
      </c>
      <c r="K1720" s="32">
        <v>0</v>
      </c>
    </row>
    <row r="1721" spans="1:11" ht="19.5" customHeight="1">
      <c r="A1721" s="13"/>
      <c r="B1721" s="13"/>
      <c r="C1721" s="129"/>
      <c r="D1721" s="85"/>
      <c r="E1721" s="183"/>
      <c r="F1721" s="175"/>
      <c r="G1721" s="175"/>
      <c r="H1721" s="11" t="s">
        <v>762</v>
      </c>
      <c r="I1721" s="32">
        <v>0</v>
      </c>
      <c r="J1721" s="32">
        <v>0</v>
      </c>
      <c r="K1721" s="32">
        <v>0</v>
      </c>
    </row>
    <row r="1722" spans="1:11" ht="15" customHeight="1">
      <c r="A1722" s="13"/>
      <c r="B1722" s="13"/>
      <c r="C1722" s="129"/>
      <c r="D1722" s="86"/>
      <c r="E1722" s="183"/>
      <c r="F1722" s="176"/>
      <c r="G1722" s="176"/>
      <c r="H1722" s="11" t="s">
        <v>632</v>
      </c>
      <c r="I1722" s="32">
        <v>0</v>
      </c>
      <c r="J1722" s="32">
        <v>0</v>
      </c>
      <c r="K1722" s="32">
        <v>0</v>
      </c>
    </row>
    <row r="1723" spans="1:11" ht="19.5" customHeight="1">
      <c r="A1723" s="13"/>
      <c r="B1723" s="13"/>
      <c r="C1723" s="129" t="s">
        <v>572</v>
      </c>
      <c r="D1723" s="84" t="s">
        <v>1033</v>
      </c>
      <c r="E1723" s="183" t="s">
        <v>1029</v>
      </c>
      <c r="F1723" s="174" t="s">
        <v>938</v>
      </c>
      <c r="G1723" s="174" t="s">
        <v>938</v>
      </c>
      <c r="H1723" s="11" t="s">
        <v>759</v>
      </c>
      <c r="I1723" s="32">
        <f>I1724</f>
        <v>400</v>
      </c>
      <c r="J1723" s="32">
        <f>J1724</f>
        <v>0</v>
      </c>
      <c r="K1723" s="32">
        <f>K1724</f>
        <v>0</v>
      </c>
    </row>
    <row r="1724" spans="1:11" ht="26.25" customHeight="1">
      <c r="A1724" s="13"/>
      <c r="B1724" s="13"/>
      <c r="C1724" s="129"/>
      <c r="D1724" s="85"/>
      <c r="E1724" s="183"/>
      <c r="F1724" s="175"/>
      <c r="G1724" s="175"/>
      <c r="H1724" s="11" t="s">
        <v>760</v>
      </c>
      <c r="I1724" s="32">
        <v>400</v>
      </c>
      <c r="J1724" s="32">
        <v>0</v>
      </c>
      <c r="K1724" s="32">
        <v>0</v>
      </c>
    </row>
    <row r="1725" spans="1:11" ht="15.75" customHeight="1">
      <c r="A1725" s="13"/>
      <c r="B1725" s="13"/>
      <c r="C1725" s="129"/>
      <c r="D1725" s="85"/>
      <c r="E1725" s="183"/>
      <c r="F1725" s="175"/>
      <c r="G1725" s="175"/>
      <c r="H1725" s="11" t="s">
        <v>761</v>
      </c>
      <c r="I1725" s="32">
        <v>0</v>
      </c>
      <c r="J1725" s="32">
        <v>0</v>
      </c>
      <c r="K1725" s="32">
        <v>0</v>
      </c>
    </row>
    <row r="1726" spans="1:11" ht="19.5" customHeight="1">
      <c r="A1726" s="13"/>
      <c r="B1726" s="13"/>
      <c r="C1726" s="129"/>
      <c r="D1726" s="85"/>
      <c r="E1726" s="183"/>
      <c r="F1726" s="175"/>
      <c r="G1726" s="175"/>
      <c r="H1726" s="11" t="s">
        <v>762</v>
      </c>
      <c r="I1726" s="32">
        <v>0</v>
      </c>
      <c r="J1726" s="32">
        <v>0</v>
      </c>
      <c r="K1726" s="32">
        <v>0</v>
      </c>
    </row>
    <row r="1727" spans="1:11" ht="15" customHeight="1">
      <c r="A1727" s="13"/>
      <c r="B1727" s="13"/>
      <c r="C1727" s="129"/>
      <c r="D1727" s="86"/>
      <c r="E1727" s="183"/>
      <c r="F1727" s="176"/>
      <c r="G1727" s="176"/>
      <c r="H1727" s="11" t="s">
        <v>632</v>
      </c>
      <c r="I1727" s="32">
        <v>0</v>
      </c>
      <c r="J1727" s="32">
        <v>0</v>
      </c>
      <c r="K1727" s="32">
        <v>0</v>
      </c>
    </row>
    <row r="1728" spans="1:11" ht="19.5" customHeight="1">
      <c r="A1728" s="13"/>
      <c r="B1728" s="13"/>
      <c r="C1728" s="129" t="s">
        <v>209</v>
      </c>
      <c r="D1728" s="84" t="s">
        <v>1032</v>
      </c>
      <c r="E1728" s="183" t="s">
        <v>968</v>
      </c>
      <c r="F1728" s="174" t="s">
        <v>938</v>
      </c>
      <c r="G1728" s="174" t="s">
        <v>10</v>
      </c>
      <c r="H1728" s="11" t="s">
        <v>759</v>
      </c>
      <c r="I1728" s="32">
        <f>I1729</f>
        <v>1200</v>
      </c>
      <c r="J1728" s="32">
        <f>J1729</f>
        <v>1200</v>
      </c>
      <c r="K1728" s="32">
        <f>K1729</f>
        <v>1200</v>
      </c>
    </row>
    <row r="1729" spans="1:11" ht="34.5" customHeight="1">
      <c r="A1729" s="13"/>
      <c r="B1729" s="13"/>
      <c r="C1729" s="129"/>
      <c r="D1729" s="85"/>
      <c r="E1729" s="183"/>
      <c r="F1729" s="175"/>
      <c r="G1729" s="175"/>
      <c r="H1729" s="11" t="s">
        <v>760</v>
      </c>
      <c r="I1729" s="32">
        <v>1200</v>
      </c>
      <c r="J1729" s="32">
        <v>1200</v>
      </c>
      <c r="K1729" s="32">
        <v>1200</v>
      </c>
    </row>
    <row r="1730" spans="1:11" ht="49.5" customHeight="1">
      <c r="A1730" s="13"/>
      <c r="B1730" s="13"/>
      <c r="C1730" s="129"/>
      <c r="D1730" s="85"/>
      <c r="E1730" s="183"/>
      <c r="F1730" s="175"/>
      <c r="G1730" s="175"/>
      <c r="H1730" s="11" t="s">
        <v>761</v>
      </c>
      <c r="I1730" s="32">
        <v>0</v>
      </c>
      <c r="J1730" s="32">
        <v>0</v>
      </c>
      <c r="K1730" s="32">
        <v>0</v>
      </c>
    </row>
    <row r="1731" spans="1:11" ht="42" customHeight="1">
      <c r="A1731" s="13"/>
      <c r="B1731" s="13"/>
      <c r="C1731" s="129"/>
      <c r="D1731" s="85"/>
      <c r="E1731" s="183"/>
      <c r="F1731" s="175"/>
      <c r="G1731" s="175"/>
      <c r="H1731" s="11" t="s">
        <v>762</v>
      </c>
      <c r="I1731" s="32">
        <v>0</v>
      </c>
      <c r="J1731" s="32">
        <v>0</v>
      </c>
      <c r="K1731" s="32">
        <v>0</v>
      </c>
    </row>
    <row r="1732" spans="1:11" ht="26.25" customHeight="1">
      <c r="A1732" s="13"/>
      <c r="B1732" s="13"/>
      <c r="C1732" s="129"/>
      <c r="D1732" s="86"/>
      <c r="E1732" s="183"/>
      <c r="F1732" s="176"/>
      <c r="G1732" s="176"/>
      <c r="H1732" s="11" t="s">
        <v>632</v>
      </c>
      <c r="I1732" s="32">
        <v>0</v>
      </c>
      <c r="J1732" s="32">
        <v>0</v>
      </c>
      <c r="K1732" s="32">
        <v>0</v>
      </c>
    </row>
    <row r="1733" spans="1:11" ht="15" customHeight="1">
      <c r="A1733" s="13"/>
      <c r="B1733" s="13"/>
      <c r="C1733" s="129" t="s">
        <v>218</v>
      </c>
      <c r="D1733" s="84" t="s">
        <v>1031</v>
      </c>
      <c r="E1733" s="158" t="s">
        <v>835</v>
      </c>
      <c r="F1733" s="174" t="s">
        <v>939</v>
      </c>
      <c r="G1733" s="174" t="s">
        <v>358</v>
      </c>
      <c r="H1733" s="11" t="s">
        <v>759</v>
      </c>
      <c r="I1733" s="32">
        <v>500</v>
      </c>
      <c r="J1733" s="32">
        <v>500</v>
      </c>
      <c r="K1733" s="32">
        <v>500</v>
      </c>
    </row>
    <row r="1734" spans="1:11" ht="13.5" customHeight="1">
      <c r="A1734" s="13"/>
      <c r="B1734" s="13"/>
      <c r="C1734" s="129"/>
      <c r="D1734" s="85"/>
      <c r="E1734" s="158"/>
      <c r="F1734" s="175"/>
      <c r="G1734" s="175"/>
      <c r="H1734" s="11" t="s">
        <v>760</v>
      </c>
      <c r="I1734" s="32">
        <v>500</v>
      </c>
      <c r="J1734" s="32">
        <v>500</v>
      </c>
      <c r="K1734" s="32">
        <v>500</v>
      </c>
    </row>
    <row r="1735" spans="1:11" ht="13.5" customHeight="1">
      <c r="A1735" s="13"/>
      <c r="B1735" s="13"/>
      <c r="C1735" s="129"/>
      <c r="D1735" s="85"/>
      <c r="E1735" s="158"/>
      <c r="F1735" s="175"/>
      <c r="G1735" s="175"/>
      <c r="H1735" s="11" t="s">
        <v>761</v>
      </c>
      <c r="I1735" s="32">
        <v>0</v>
      </c>
      <c r="J1735" s="32">
        <v>0</v>
      </c>
      <c r="K1735" s="32">
        <v>0</v>
      </c>
    </row>
    <row r="1736" spans="1:11" ht="15" customHeight="1">
      <c r="A1736" s="13"/>
      <c r="B1736" s="13"/>
      <c r="C1736" s="129"/>
      <c r="D1736" s="85"/>
      <c r="E1736" s="158"/>
      <c r="F1736" s="175"/>
      <c r="G1736" s="175"/>
      <c r="H1736" s="11" t="s">
        <v>762</v>
      </c>
      <c r="I1736" s="32">
        <v>0</v>
      </c>
      <c r="J1736" s="32">
        <v>0</v>
      </c>
      <c r="K1736" s="32">
        <v>0</v>
      </c>
    </row>
    <row r="1737" spans="1:11" ht="13.5" customHeight="1">
      <c r="A1737" s="13"/>
      <c r="B1737" s="13"/>
      <c r="C1737" s="129"/>
      <c r="D1737" s="86"/>
      <c r="E1737" s="158"/>
      <c r="F1737" s="176"/>
      <c r="G1737" s="176"/>
      <c r="H1737" s="11" t="s">
        <v>632</v>
      </c>
      <c r="I1737" s="32">
        <v>0</v>
      </c>
      <c r="J1737" s="32">
        <v>0</v>
      </c>
      <c r="K1737" s="32">
        <v>0</v>
      </c>
    </row>
    <row r="1738" spans="1:11" ht="22.5" customHeight="1" hidden="1">
      <c r="A1738" s="13"/>
      <c r="B1738" s="13"/>
      <c r="C1738" s="129" t="s">
        <v>209</v>
      </c>
      <c r="D1738" s="84"/>
      <c r="E1738" s="158"/>
      <c r="F1738" s="174"/>
      <c r="G1738" s="174"/>
      <c r="H1738" s="11" t="s">
        <v>759</v>
      </c>
      <c r="I1738" s="32">
        <f>I1739</f>
        <v>0</v>
      </c>
      <c r="J1738" s="32">
        <f>J1739</f>
        <v>0</v>
      </c>
      <c r="K1738" s="32">
        <f>K1739</f>
        <v>0</v>
      </c>
    </row>
    <row r="1739" spans="1:11" ht="18.75" customHeight="1" hidden="1">
      <c r="A1739" s="13"/>
      <c r="B1739" s="13"/>
      <c r="C1739" s="129"/>
      <c r="D1739" s="85"/>
      <c r="E1739" s="158"/>
      <c r="F1739" s="175"/>
      <c r="G1739" s="175"/>
      <c r="H1739" s="11" t="s">
        <v>760</v>
      </c>
      <c r="I1739" s="32"/>
      <c r="J1739" s="32">
        <v>0</v>
      </c>
      <c r="K1739" s="32">
        <v>0</v>
      </c>
    </row>
    <row r="1740" spans="1:11" ht="22.5" customHeight="1" hidden="1">
      <c r="A1740" s="13"/>
      <c r="B1740" s="13"/>
      <c r="C1740" s="129"/>
      <c r="D1740" s="85"/>
      <c r="E1740" s="158"/>
      <c r="F1740" s="175"/>
      <c r="G1740" s="175"/>
      <c r="H1740" s="11" t="s">
        <v>761</v>
      </c>
      <c r="I1740" s="32">
        <v>0</v>
      </c>
      <c r="J1740" s="32">
        <v>0</v>
      </c>
      <c r="K1740" s="32">
        <v>0</v>
      </c>
    </row>
    <row r="1741" spans="1:11" ht="23.25" customHeight="1" hidden="1">
      <c r="A1741" s="13"/>
      <c r="B1741" s="13"/>
      <c r="C1741" s="129"/>
      <c r="D1741" s="85"/>
      <c r="E1741" s="158"/>
      <c r="F1741" s="175"/>
      <c r="G1741" s="175"/>
      <c r="H1741" s="11" t="s">
        <v>762</v>
      </c>
      <c r="I1741" s="32">
        <v>0</v>
      </c>
      <c r="J1741" s="32">
        <v>0</v>
      </c>
      <c r="K1741" s="32">
        <v>0</v>
      </c>
    </row>
    <row r="1742" spans="1:11" ht="19.5" customHeight="1" hidden="1">
      <c r="A1742" s="13"/>
      <c r="B1742" s="13"/>
      <c r="C1742" s="129"/>
      <c r="D1742" s="86"/>
      <c r="E1742" s="158"/>
      <c r="F1742" s="176"/>
      <c r="G1742" s="176"/>
      <c r="H1742" s="11" t="s">
        <v>632</v>
      </c>
      <c r="I1742" s="32">
        <v>0</v>
      </c>
      <c r="J1742" s="32">
        <v>0</v>
      </c>
      <c r="K1742" s="32">
        <v>0</v>
      </c>
    </row>
    <row r="1743" spans="1:11" ht="22.5" customHeight="1" hidden="1">
      <c r="A1743" s="13"/>
      <c r="B1743" s="13"/>
      <c r="C1743" s="129" t="s">
        <v>218</v>
      </c>
      <c r="D1743" s="84"/>
      <c r="E1743" s="158"/>
      <c r="F1743" s="174"/>
      <c r="G1743" s="174"/>
      <c r="H1743" s="11" t="s">
        <v>759</v>
      </c>
      <c r="I1743" s="32">
        <f>I1744</f>
        <v>0</v>
      </c>
      <c r="J1743" s="32">
        <f>J1744</f>
        <v>0</v>
      </c>
      <c r="K1743" s="32">
        <f>K1744</f>
        <v>0</v>
      </c>
    </row>
    <row r="1744" spans="1:11" ht="18.75" customHeight="1" hidden="1">
      <c r="A1744" s="13"/>
      <c r="B1744" s="13"/>
      <c r="C1744" s="129"/>
      <c r="D1744" s="85"/>
      <c r="E1744" s="158"/>
      <c r="F1744" s="175"/>
      <c r="G1744" s="175"/>
      <c r="H1744" s="11" t="s">
        <v>760</v>
      </c>
      <c r="I1744" s="32"/>
      <c r="J1744" s="32">
        <v>0</v>
      </c>
      <c r="K1744" s="32">
        <v>0</v>
      </c>
    </row>
    <row r="1745" spans="1:11" ht="22.5" customHeight="1" hidden="1">
      <c r="A1745" s="13"/>
      <c r="B1745" s="13"/>
      <c r="C1745" s="129"/>
      <c r="D1745" s="85"/>
      <c r="E1745" s="158"/>
      <c r="F1745" s="175"/>
      <c r="G1745" s="175"/>
      <c r="H1745" s="11" t="s">
        <v>761</v>
      </c>
      <c r="I1745" s="32">
        <v>0</v>
      </c>
      <c r="J1745" s="32">
        <v>0</v>
      </c>
      <c r="K1745" s="32">
        <v>0</v>
      </c>
    </row>
    <row r="1746" spans="1:11" ht="23.25" customHeight="1" hidden="1">
      <c r="A1746" s="13"/>
      <c r="B1746" s="13"/>
      <c r="C1746" s="129"/>
      <c r="D1746" s="85"/>
      <c r="E1746" s="158"/>
      <c r="F1746" s="175"/>
      <c r="G1746" s="175"/>
      <c r="H1746" s="11" t="s">
        <v>762</v>
      </c>
      <c r="I1746" s="32">
        <v>0</v>
      </c>
      <c r="J1746" s="32">
        <v>0</v>
      </c>
      <c r="K1746" s="32">
        <v>0</v>
      </c>
    </row>
    <row r="1747" spans="1:11" ht="19.5" customHeight="1" hidden="1">
      <c r="A1747" s="13"/>
      <c r="B1747" s="13"/>
      <c r="C1747" s="129"/>
      <c r="D1747" s="86"/>
      <c r="E1747" s="158"/>
      <c r="F1747" s="176"/>
      <c r="G1747" s="176"/>
      <c r="H1747" s="11" t="s">
        <v>632</v>
      </c>
      <c r="I1747" s="32">
        <v>0</v>
      </c>
      <c r="J1747" s="32">
        <v>0</v>
      </c>
      <c r="K1747" s="32">
        <v>0</v>
      </c>
    </row>
    <row r="1748" spans="1:11" ht="22.5" customHeight="1" hidden="1">
      <c r="A1748" s="13"/>
      <c r="B1748" s="13"/>
      <c r="C1748" s="129" t="s">
        <v>219</v>
      </c>
      <c r="D1748" s="84"/>
      <c r="E1748" s="158"/>
      <c r="F1748" s="174"/>
      <c r="G1748" s="174"/>
      <c r="H1748" s="11" t="s">
        <v>759</v>
      </c>
      <c r="I1748" s="32">
        <f>I1749</f>
        <v>0</v>
      </c>
      <c r="J1748" s="32">
        <f>J1749</f>
        <v>0</v>
      </c>
      <c r="K1748" s="32">
        <f>K1749</f>
        <v>0</v>
      </c>
    </row>
    <row r="1749" spans="1:11" ht="18.75" customHeight="1" hidden="1">
      <c r="A1749" s="13"/>
      <c r="B1749" s="13"/>
      <c r="C1749" s="129"/>
      <c r="D1749" s="85"/>
      <c r="E1749" s="158"/>
      <c r="F1749" s="175"/>
      <c r="G1749" s="175"/>
      <c r="H1749" s="11" t="s">
        <v>760</v>
      </c>
      <c r="I1749" s="32"/>
      <c r="J1749" s="32">
        <v>0</v>
      </c>
      <c r="K1749" s="32">
        <v>0</v>
      </c>
    </row>
    <row r="1750" spans="1:11" ht="22.5" customHeight="1" hidden="1">
      <c r="A1750" s="13"/>
      <c r="B1750" s="13"/>
      <c r="C1750" s="129"/>
      <c r="D1750" s="85"/>
      <c r="E1750" s="158"/>
      <c r="F1750" s="175"/>
      <c r="G1750" s="175"/>
      <c r="H1750" s="11" t="s">
        <v>761</v>
      </c>
      <c r="I1750" s="32">
        <v>0</v>
      </c>
      <c r="J1750" s="32">
        <v>0</v>
      </c>
      <c r="K1750" s="32">
        <v>0</v>
      </c>
    </row>
    <row r="1751" spans="1:11" ht="23.25" customHeight="1" hidden="1">
      <c r="A1751" s="13"/>
      <c r="B1751" s="13"/>
      <c r="C1751" s="129"/>
      <c r="D1751" s="85"/>
      <c r="E1751" s="158"/>
      <c r="F1751" s="175"/>
      <c r="G1751" s="175"/>
      <c r="H1751" s="11" t="s">
        <v>762</v>
      </c>
      <c r="I1751" s="32">
        <v>0</v>
      </c>
      <c r="J1751" s="32">
        <v>0</v>
      </c>
      <c r="K1751" s="32">
        <v>0</v>
      </c>
    </row>
    <row r="1752" spans="1:11" ht="19.5" customHeight="1" hidden="1">
      <c r="A1752" s="13"/>
      <c r="B1752" s="13"/>
      <c r="C1752" s="129"/>
      <c r="D1752" s="86"/>
      <c r="E1752" s="158"/>
      <c r="F1752" s="176"/>
      <c r="G1752" s="176"/>
      <c r="H1752" s="11" t="s">
        <v>632</v>
      </c>
      <c r="I1752" s="32">
        <v>0</v>
      </c>
      <c r="J1752" s="32">
        <v>0</v>
      </c>
      <c r="K1752" s="32">
        <v>0</v>
      </c>
    </row>
    <row r="1753" spans="1:11" ht="15" customHeight="1">
      <c r="A1753"/>
      <c r="B1753"/>
      <c r="C1753" s="103" t="s">
        <v>573</v>
      </c>
      <c r="D1753" s="96" t="s">
        <v>619</v>
      </c>
      <c r="E1753" s="166" t="s">
        <v>109</v>
      </c>
      <c r="F1753" s="174" t="s">
        <v>787</v>
      </c>
      <c r="G1753" s="174" t="s">
        <v>787</v>
      </c>
      <c r="H1753" s="11" t="s">
        <v>759</v>
      </c>
      <c r="I1753" s="55">
        <f>I1754+I1755+I1756+I1757</f>
        <v>2679.5</v>
      </c>
      <c r="J1753" s="55">
        <f>J1754+J1755+J1756+J1757</f>
        <v>312.1</v>
      </c>
      <c r="K1753" s="55">
        <f>K1754+K1755+K1756+K1757</f>
        <v>0</v>
      </c>
    </row>
    <row r="1754" spans="1:11" ht="15.75" customHeight="1">
      <c r="A1754"/>
      <c r="B1754"/>
      <c r="C1754" s="104"/>
      <c r="D1754" s="97"/>
      <c r="E1754" s="167"/>
      <c r="F1754" s="175"/>
      <c r="G1754" s="175"/>
      <c r="H1754" s="11" t="s">
        <v>760</v>
      </c>
      <c r="I1754" s="55">
        <f>I1759+I1769+I1774+I1779+I1784+I1789+I1794+I1799+I1819</f>
        <v>312.1</v>
      </c>
      <c r="J1754" s="55">
        <f>J1759+J1769+J1774+J1779+J1784+J1789+J1794+J1799+J1819</f>
        <v>312.1</v>
      </c>
      <c r="K1754" s="55">
        <f>K1759+K1769+K1774+K1779+K1784+K1789+K1794+K1799+K1819</f>
        <v>0</v>
      </c>
    </row>
    <row r="1755" spans="1:11" ht="15" customHeight="1">
      <c r="A1755"/>
      <c r="B1755"/>
      <c r="C1755" s="104"/>
      <c r="D1755" s="97"/>
      <c r="E1755" s="167"/>
      <c r="F1755" s="175"/>
      <c r="G1755" s="175"/>
      <c r="H1755" s="11" t="s">
        <v>761</v>
      </c>
      <c r="I1755" s="55">
        <f>I1760+I1770+I1775+I1780+I1785+I1790+I1795+I1800+I1820</f>
        <v>2367.4</v>
      </c>
      <c r="J1755" s="55">
        <f>J1760+J1770+J1775+J1780+J1785+J1790+J1795+J1800+J1820</f>
        <v>0</v>
      </c>
      <c r="K1755" s="55">
        <f>K1760+K1770+K1775+K1780+K1785+K1790+K1795+K1800+K1820</f>
        <v>0</v>
      </c>
    </row>
    <row r="1756" spans="1:11" ht="13.5" customHeight="1">
      <c r="A1756"/>
      <c r="B1756"/>
      <c r="C1756" s="104"/>
      <c r="D1756" s="97"/>
      <c r="E1756" s="167"/>
      <c r="F1756" s="175"/>
      <c r="G1756" s="175"/>
      <c r="H1756" s="11" t="s">
        <v>762</v>
      </c>
      <c r="I1756" s="55">
        <v>0</v>
      </c>
      <c r="J1756" s="55">
        <v>0</v>
      </c>
      <c r="K1756" s="55">
        <v>0</v>
      </c>
    </row>
    <row r="1757" spans="1:11" ht="17.25" customHeight="1">
      <c r="A1757"/>
      <c r="B1757"/>
      <c r="C1757" s="105"/>
      <c r="D1757" s="98"/>
      <c r="E1757" s="168"/>
      <c r="F1757" s="176"/>
      <c r="G1757" s="176"/>
      <c r="H1757" s="11" t="s">
        <v>632</v>
      </c>
      <c r="I1757" s="55">
        <v>0</v>
      </c>
      <c r="J1757" s="55">
        <v>0</v>
      </c>
      <c r="K1757" s="55">
        <v>0</v>
      </c>
    </row>
    <row r="1758" spans="1:11" ht="15" customHeight="1">
      <c r="A1758"/>
      <c r="B1758"/>
      <c r="C1758" s="103" t="s">
        <v>574</v>
      </c>
      <c r="D1758" s="84" t="s">
        <v>794</v>
      </c>
      <c r="E1758" s="166" t="s">
        <v>110</v>
      </c>
      <c r="F1758" s="174" t="s">
        <v>787</v>
      </c>
      <c r="G1758" s="174" t="s">
        <v>787</v>
      </c>
      <c r="H1758" s="11" t="s">
        <v>759</v>
      </c>
      <c r="I1758" s="56">
        <f>I1759+I1760+I1761+I1762</f>
        <v>300</v>
      </c>
      <c r="J1758" s="55">
        <v>0</v>
      </c>
      <c r="K1758" s="55">
        <v>0</v>
      </c>
    </row>
    <row r="1759" spans="1:11" ht="15.75" customHeight="1">
      <c r="A1759"/>
      <c r="B1759"/>
      <c r="C1759" s="104"/>
      <c r="D1759" s="85"/>
      <c r="E1759" s="167"/>
      <c r="F1759" s="175"/>
      <c r="G1759" s="175"/>
      <c r="H1759" s="11" t="s">
        <v>760</v>
      </c>
      <c r="I1759" s="56">
        <f>I1764</f>
        <v>34.9</v>
      </c>
      <c r="J1759" s="56">
        <v>0</v>
      </c>
      <c r="K1759" s="56">
        <v>0</v>
      </c>
    </row>
    <row r="1760" spans="1:11" ht="15.75" customHeight="1">
      <c r="A1760"/>
      <c r="B1760"/>
      <c r="C1760" s="104"/>
      <c r="D1760" s="85"/>
      <c r="E1760" s="167"/>
      <c r="F1760" s="175"/>
      <c r="G1760" s="175"/>
      <c r="H1760" s="11" t="s">
        <v>761</v>
      </c>
      <c r="I1760" s="56">
        <f>I1765</f>
        <v>265.1</v>
      </c>
      <c r="J1760" s="56">
        <v>0</v>
      </c>
      <c r="K1760" s="56">
        <v>0</v>
      </c>
    </row>
    <row r="1761" spans="1:11" ht="15.75" customHeight="1">
      <c r="A1761"/>
      <c r="B1761"/>
      <c r="C1761" s="104"/>
      <c r="D1761" s="85"/>
      <c r="E1761" s="167"/>
      <c r="F1761" s="175"/>
      <c r="G1761" s="175"/>
      <c r="H1761" s="11" t="s">
        <v>762</v>
      </c>
      <c r="I1761" s="56">
        <f>I1766</f>
        <v>0</v>
      </c>
      <c r="J1761" s="56">
        <v>0</v>
      </c>
      <c r="K1761" s="56">
        <v>0</v>
      </c>
    </row>
    <row r="1762" spans="1:11" ht="15" customHeight="1">
      <c r="A1762"/>
      <c r="B1762"/>
      <c r="C1762" s="105"/>
      <c r="D1762" s="86"/>
      <c r="E1762" s="168"/>
      <c r="F1762" s="176"/>
      <c r="G1762" s="176"/>
      <c r="H1762" s="11" t="s">
        <v>632</v>
      </c>
      <c r="I1762" s="56">
        <f>I1767</f>
        <v>0</v>
      </c>
      <c r="J1762" s="56">
        <v>0</v>
      </c>
      <c r="K1762" s="56">
        <v>0</v>
      </c>
    </row>
    <row r="1763" spans="1:11" ht="15" customHeight="1">
      <c r="A1763" s="13"/>
      <c r="B1763" s="13"/>
      <c r="C1763" s="129" t="s">
        <v>210</v>
      </c>
      <c r="D1763" s="84" t="s">
        <v>214</v>
      </c>
      <c r="E1763" s="166" t="s">
        <v>110</v>
      </c>
      <c r="F1763" s="174" t="s">
        <v>787</v>
      </c>
      <c r="G1763" s="174" t="s">
        <v>787</v>
      </c>
      <c r="H1763" s="11" t="s">
        <v>759</v>
      </c>
      <c r="I1763" s="60">
        <f>I1764+I1765</f>
        <v>300</v>
      </c>
      <c r="J1763" s="32">
        <f>J1764</f>
        <v>0</v>
      </c>
      <c r="K1763" s="32">
        <f>K1764</f>
        <v>0</v>
      </c>
    </row>
    <row r="1764" spans="1:11" ht="20.25" customHeight="1">
      <c r="A1764" s="13"/>
      <c r="B1764" s="13"/>
      <c r="C1764" s="129"/>
      <c r="D1764" s="85"/>
      <c r="E1764" s="167"/>
      <c r="F1764" s="175"/>
      <c r="G1764" s="175"/>
      <c r="H1764" s="11" t="s">
        <v>760</v>
      </c>
      <c r="I1764" s="56">
        <v>34.9</v>
      </c>
      <c r="J1764" s="32"/>
      <c r="K1764" s="32"/>
    </row>
    <row r="1765" spans="1:11" ht="20.25" customHeight="1">
      <c r="A1765" s="13"/>
      <c r="B1765" s="13"/>
      <c r="C1765" s="129"/>
      <c r="D1765" s="85"/>
      <c r="E1765" s="167"/>
      <c r="F1765" s="175"/>
      <c r="G1765" s="175"/>
      <c r="H1765" s="11" t="s">
        <v>761</v>
      </c>
      <c r="I1765" s="56">
        <v>265.1</v>
      </c>
      <c r="J1765" s="32">
        <v>0</v>
      </c>
      <c r="K1765" s="32">
        <v>0</v>
      </c>
    </row>
    <row r="1766" spans="1:11" ht="17.25" customHeight="1">
      <c r="A1766" s="13"/>
      <c r="B1766" s="13"/>
      <c r="C1766" s="129"/>
      <c r="D1766" s="85"/>
      <c r="E1766" s="167"/>
      <c r="F1766" s="175"/>
      <c r="G1766" s="175"/>
      <c r="H1766" s="11" t="s">
        <v>762</v>
      </c>
      <c r="I1766" s="32">
        <v>0</v>
      </c>
      <c r="J1766" s="32">
        <v>0</v>
      </c>
      <c r="K1766" s="32">
        <v>0</v>
      </c>
    </row>
    <row r="1767" spans="1:11" ht="20.25" customHeight="1">
      <c r="A1767" s="13"/>
      <c r="B1767" s="13"/>
      <c r="C1767" s="129"/>
      <c r="D1767" s="86"/>
      <c r="E1767" s="168"/>
      <c r="F1767" s="176"/>
      <c r="G1767" s="176"/>
      <c r="H1767" s="11" t="s">
        <v>632</v>
      </c>
      <c r="I1767" s="32">
        <v>0</v>
      </c>
      <c r="J1767" s="32">
        <v>0</v>
      </c>
      <c r="K1767" s="32">
        <v>0</v>
      </c>
    </row>
    <row r="1768" spans="1:11" ht="30.75" customHeight="1">
      <c r="A1768"/>
      <c r="B1768"/>
      <c r="C1768" s="103" t="s">
        <v>575</v>
      </c>
      <c r="D1768" s="84" t="s">
        <v>978</v>
      </c>
      <c r="E1768" s="186" t="s">
        <v>111</v>
      </c>
      <c r="F1768" s="174"/>
      <c r="G1768" s="174"/>
      <c r="H1768" s="11" t="s">
        <v>759</v>
      </c>
      <c r="I1768" s="56">
        <v>0</v>
      </c>
      <c r="J1768" s="56">
        <v>0</v>
      </c>
      <c r="K1768" s="56">
        <v>0</v>
      </c>
    </row>
    <row r="1769" spans="1:11" ht="22.5" customHeight="1">
      <c r="A1769"/>
      <c r="B1769"/>
      <c r="C1769" s="104"/>
      <c r="D1769" s="85"/>
      <c r="E1769" s="187"/>
      <c r="F1769" s="175"/>
      <c r="G1769" s="175"/>
      <c r="H1769" s="11" t="s">
        <v>760</v>
      </c>
      <c r="I1769" s="56">
        <v>0</v>
      </c>
      <c r="J1769" s="56">
        <v>0</v>
      </c>
      <c r="K1769" s="56">
        <v>0</v>
      </c>
    </row>
    <row r="1770" spans="1:11" ht="22.5" customHeight="1">
      <c r="A1770"/>
      <c r="B1770"/>
      <c r="C1770" s="104"/>
      <c r="D1770" s="85"/>
      <c r="E1770" s="187"/>
      <c r="F1770" s="175"/>
      <c r="G1770" s="175"/>
      <c r="H1770" s="11" t="s">
        <v>761</v>
      </c>
      <c r="I1770" s="56">
        <v>0</v>
      </c>
      <c r="J1770" s="56">
        <v>0</v>
      </c>
      <c r="K1770" s="56">
        <v>0</v>
      </c>
    </row>
    <row r="1771" spans="1:11" ht="20.25" customHeight="1">
      <c r="A1771"/>
      <c r="B1771"/>
      <c r="C1771" s="104"/>
      <c r="D1771" s="85"/>
      <c r="E1771" s="187"/>
      <c r="F1771" s="175"/>
      <c r="G1771" s="175"/>
      <c r="H1771" s="11" t="s">
        <v>762</v>
      </c>
      <c r="I1771" s="56">
        <v>0</v>
      </c>
      <c r="J1771" s="55">
        <v>0</v>
      </c>
      <c r="K1771" s="55">
        <v>0</v>
      </c>
    </row>
    <row r="1772" spans="1:11" ht="23.25" customHeight="1">
      <c r="A1772"/>
      <c r="B1772"/>
      <c r="C1772" s="105"/>
      <c r="D1772" s="86"/>
      <c r="E1772" s="188"/>
      <c r="F1772" s="176"/>
      <c r="G1772" s="176"/>
      <c r="H1772" s="11" t="s">
        <v>632</v>
      </c>
      <c r="I1772" s="56">
        <v>0</v>
      </c>
      <c r="J1772" s="55">
        <v>0</v>
      </c>
      <c r="K1772" s="55">
        <v>0</v>
      </c>
    </row>
    <row r="1773" spans="1:11" ht="13.5" customHeight="1">
      <c r="A1773"/>
      <c r="B1773"/>
      <c r="C1773" s="103" t="s">
        <v>620</v>
      </c>
      <c r="D1773" s="84" t="s">
        <v>621</v>
      </c>
      <c r="E1773" s="186" t="s">
        <v>110</v>
      </c>
      <c r="F1773" s="174"/>
      <c r="G1773" s="174"/>
      <c r="H1773" s="11" t="s">
        <v>759</v>
      </c>
      <c r="I1773" s="56">
        <v>0</v>
      </c>
      <c r="J1773" s="55">
        <v>0</v>
      </c>
      <c r="K1773" s="55">
        <v>0</v>
      </c>
    </row>
    <row r="1774" spans="1:11" ht="15" customHeight="1">
      <c r="A1774"/>
      <c r="B1774"/>
      <c r="C1774" s="104"/>
      <c r="D1774" s="85"/>
      <c r="E1774" s="187"/>
      <c r="F1774" s="175"/>
      <c r="G1774" s="175"/>
      <c r="H1774" s="11" t="s">
        <v>760</v>
      </c>
      <c r="I1774" s="56">
        <v>0</v>
      </c>
      <c r="J1774" s="55">
        <v>0</v>
      </c>
      <c r="K1774" s="55">
        <v>0</v>
      </c>
    </row>
    <row r="1775" spans="1:11" ht="15.75" customHeight="1">
      <c r="A1775"/>
      <c r="B1775"/>
      <c r="C1775" s="104"/>
      <c r="D1775" s="85"/>
      <c r="E1775" s="187"/>
      <c r="F1775" s="175"/>
      <c r="G1775" s="175"/>
      <c r="H1775" s="11" t="s">
        <v>761</v>
      </c>
      <c r="I1775" s="56">
        <v>0</v>
      </c>
      <c r="J1775" s="55">
        <v>0</v>
      </c>
      <c r="K1775" s="55">
        <v>0</v>
      </c>
    </row>
    <row r="1776" spans="1:11" ht="15.75" customHeight="1">
      <c r="A1776"/>
      <c r="B1776"/>
      <c r="C1776" s="104"/>
      <c r="D1776" s="85"/>
      <c r="E1776" s="187"/>
      <c r="F1776" s="175"/>
      <c r="G1776" s="175"/>
      <c r="H1776" s="11" t="s">
        <v>762</v>
      </c>
      <c r="I1776" s="56">
        <v>0</v>
      </c>
      <c r="J1776" s="55">
        <v>0</v>
      </c>
      <c r="K1776" s="55">
        <v>0</v>
      </c>
    </row>
    <row r="1777" spans="1:11" ht="15" customHeight="1">
      <c r="A1777"/>
      <c r="B1777"/>
      <c r="C1777" s="105"/>
      <c r="D1777" s="86"/>
      <c r="E1777" s="188"/>
      <c r="F1777" s="176"/>
      <c r="G1777" s="176"/>
      <c r="H1777" s="11" t="s">
        <v>632</v>
      </c>
      <c r="I1777" s="56">
        <v>0</v>
      </c>
      <c r="J1777" s="55">
        <v>0</v>
      </c>
      <c r="K1777" s="55">
        <v>0</v>
      </c>
    </row>
    <row r="1778" spans="1:11" ht="18" customHeight="1">
      <c r="A1778"/>
      <c r="B1778"/>
      <c r="C1778" s="103" t="s">
        <v>576</v>
      </c>
      <c r="D1778" s="84" t="s">
        <v>795</v>
      </c>
      <c r="E1778" s="186" t="s">
        <v>112</v>
      </c>
      <c r="F1778" s="174"/>
      <c r="G1778" s="174"/>
      <c r="H1778" s="11" t="s">
        <v>759</v>
      </c>
      <c r="I1778" s="56">
        <v>0</v>
      </c>
      <c r="J1778" s="56">
        <v>0</v>
      </c>
      <c r="K1778" s="56">
        <v>0</v>
      </c>
    </row>
    <row r="1779" spans="1:11" ht="18.75" customHeight="1">
      <c r="A1779"/>
      <c r="B1779"/>
      <c r="C1779" s="104"/>
      <c r="D1779" s="85"/>
      <c r="E1779" s="187"/>
      <c r="F1779" s="175"/>
      <c r="G1779" s="175"/>
      <c r="H1779" s="11" t="s">
        <v>760</v>
      </c>
      <c r="I1779" s="56">
        <v>0</v>
      </c>
      <c r="J1779" s="56">
        <v>0</v>
      </c>
      <c r="K1779" s="56">
        <v>0</v>
      </c>
    </row>
    <row r="1780" spans="1:11" ht="21.75" customHeight="1">
      <c r="A1780"/>
      <c r="B1780"/>
      <c r="C1780" s="104"/>
      <c r="D1780" s="85"/>
      <c r="E1780" s="187"/>
      <c r="F1780" s="175"/>
      <c r="G1780" s="175"/>
      <c r="H1780" s="11" t="s">
        <v>761</v>
      </c>
      <c r="I1780" s="56">
        <v>0</v>
      </c>
      <c r="J1780" s="56">
        <v>0</v>
      </c>
      <c r="K1780" s="56">
        <v>0</v>
      </c>
    </row>
    <row r="1781" spans="1:11" ht="21.75" customHeight="1">
      <c r="A1781"/>
      <c r="B1781"/>
      <c r="C1781" s="104"/>
      <c r="D1781" s="85"/>
      <c r="E1781" s="187"/>
      <c r="F1781" s="175"/>
      <c r="G1781" s="175"/>
      <c r="H1781" s="11" t="s">
        <v>762</v>
      </c>
      <c r="I1781" s="56">
        <v>0</v>
      </c>
      <c r="J1781" s="56">
        <v>0</v>
      </c>
      <c r="K1781" s="56">
        <v>0</v>
      </c>
    </row>
    <row r="1782" spans="1:11" ht="19.5" customHeight="1">
      <c r="A1782"/>
      <c r="B1782"/>
      <c r="C1782" s="105"/>
      <c r="D1782" s="86"/>
      <c r="E1782" s="188"/>
      <c r="F1782" s="176"/>
      <c r="G1782" s="176"/>
      <c r="H1782" s="11" t="s">
        <v>632</v>
      </c>
      <c r="I1782" s="56">
        <v>0</v>
      </c>
      <c r="J1782" s="56">
        <v>0</v>
      </c>
      <c r="K1782" s="56">
        <v>0</v>
      </c>
    </row>
    <row r="1783" spans="1:11" ht="15.75" customHeight="1">
      <c r="A1783" s="4"/>
      <c r="B1783" s="4"/>
      <c r="C1783" s="103" t="s">
        <v>713</v>
      </c>
      <c r="D1783" s="84" t="s">
        <v>622</v>
      </c>
      <c r="E1783" s="186" t="s">
        <v>113</v>
      </c>
      <c r="F1783" s="174"/>
      <c r="G1783" s="174"/>
      <c r="H1783" s="11" t="s">
        <v>759</v>
      </c>
      <c r="I1783" s="57">
        <v>0</v>
      </c>
      <c r="J1783" s="57">
        <v>0</v>
      </c>
      <c r="K1783" s="57">
        <v>0</v>
      </c>
    </row>
    <row r="1784" spans="1:11" ht="15.75" customHeight="1">
      <c r="A1784"/>
      <c r="B1784"/>
      <c r="C1784" s="104"/>
      <c r="D1784" s="85"/>
      <c r="E1784" s="187"/>
      <c r="F1784" s="175"/>
      <c r="G1784" s="175"/>
      <c r="H1784" s="11" t="s">
        <v>760</v>
      </c>
      <c r="I1784" s="57">
        <v>0</v>
      </c>
      <c r="J1784" s="58">
        <v>0</v>
      </c>
      <c r="K1784" s="58">
        <v>0</v>
      </c>
    </row>
    <row r="1785" spans="1:11" ht="17.25" customHeight="1">
      <c r="A1785"/>
      <c r="B1785"/>
      <c r="C1785" s="104"/>
      <c r="D1785" s="85"/>
      <c r="E1785" s="187"/>
      <c r="F1785" s="175"/>
      <c r="G1785" s="175"/>
      <c r="H1785" s="11" t="s">
        <v>761</v>
      </c>
      <c r="I1785" s="57">
        <v>0</v>
      </c>
      <c r="J1785" s="58">
        <v>0</v>
      </c>
      <c r="K1785" s="58">
        <v>0</v>
      </c>
    </row>
    <row r="1786" spans="1:11" ht="15" customHeight="1">
      <c r="A1786"/>
      <c r="B1786"/>
      <c r="C1786" s="104"/>
      <c r="D1786" s="85"/>
      <c r="E1786" s="187"/>
      <c r="F1786" s="175"/>
      <c r="G1786" s="175"/>
      <c r="H1786" s="11" t="s">
        <v>762</v>
      </c>
      <c r="I1786" s="57">
        <v>0</v>
      </c>
      <c r="J1786" s="58">
        <v>0</v>
      </c>
      <c r="K1786" s="58">
        <v>0</v>
      </c>
    </row>
    <row r="1787" spans="1:11" ht="15" customHeight="1">
      <c r="A1787"/>
      <c r="B1787"/>
      <c r="C1787" s="105"/>
      <c r="D1787" s="86"/>
      <c r="E1787" s="188"/>
      <c r="F1787" s="176"/>
      <c r="G1787" s="176"/>
      <c r="H1787" s="11" t="s">
        <v>632</v>
      </c>
      <c r="I1787" s="57">
        <v>0</v>
      </c>
      <c r="J1787" s="57"/>
      <c r="K1787" s="57"/>
    </row>
    <row r="1788" spans="1:11" ht="15.75" customHeight="1">
      <c r="A1788"/>
      <c r="B1788"/>
      <c r="C1788" s="103" t="s">
        <v>714</v>
      </c>
      <c r="D1788" s="84" t="s">
        <v>715</v>
      </c>
      <c r="E1788" s="186" t="s">
        <v>114</v>
      </c>
      <c r="F1788" s="87"/>
      <c r="G1788" s="87"/>
      <c r="H1788" s="11" t="s">
        <v>759</v>
      </c>
      <c r="I1788" s="33">
        <v>0</v>
      </c>
      <c r="J1788" s="33">
        <v>0</v>
      </c>
      <c r="K1788" s="33">
        <v>0</v>
      </c>
    </row>
    <row r="1789" spans="1:11" ht="15" customHeight="1">
      <c r="A1789"/>
      <c r="B1789"/>
      <c r="C1789" s="104"/>
      <c r="D1789" s="85"/>
      <c r="E1789" s="187"/>
      <c r="F1789" s="90"/>
      <c r="G1789" s="90"/>
      <c r="H1789" s="11" t="s">
        <v>760</v>
      </c>
      <c r="I1789" s="33">
        <v>0</v>
      </c>
      <c r="J1789" s="33">
        <v>0</v>
      </c>
      <c r="K1789" s="33">
        <v>0</v>
      </c>
    </row>
    <row r="1790" spans="1:11" ht="22.5" customHeight="1">
      <c r="A1790"/>
      <c r="B1790"/>
      <c r="C1790" s="104"/>
      <c r="D1790" s="85"/>
      <c r="E1790" s="187"/>
      <c r="F1790" s="90"/>
      <c r="G1790" s="90"/>
      <c r="H1790" s="11" t="s">
        <v>761</v>
      </c>
      <c r="I1790" s="33">
        <v>0</v>
      </c>
      <c r="J1790" s="33">
        <v>0</v>
      </c>
      <c r="K1790" s="33">
        <v>0</v>
      </c>
    </row>
    <row r="1791" spans="1:11" ht="20.25" customHeight="1">
      <c r="A1791"/>
      <c r="B1791"/>
      <c r="C1791" s="104"/>
      <c r="D1791" s="85"/>
      <c r="E1791" s="187"/>
      <c r="F1791" s="90"/>
      <c r="G1791" s="90"/>
      <c r="H1791" s="11" t="s">
        <v>762</v>
      </c>
      <c r="I1791" s="33">
        <v>0</v>
      </c>
      <c r="J1791" s="33">
        <v>0</v>
      </c>
      <c r="K1791" s="33">
        <v>0</v>
      </c>
    </row>
    <row r="1792" spans="1:11" ht="21" customHeight="1">
      <c r="A1792"/>
      <c r="B1792"/>
      <c r="C1792" s="105"/>
      <c r="D1792" s="86"/>
      <c r="E1792" s="188"/>
      <c r="F1792" s="91"/>
      <c r="G1792" s="91"/>
      <c r="H1792" s="11" t="s">
        <v>632</v>
      </c>
      <c r="I1792" s="33">
        <v>0</v>
      </c>
      <c r="J1792" s="33">
        <v>0</v>
      </c>
      <c r="K1792" s="33">
        <v>0</v>
      </c>
    </row>
    <row r="1793" spans="3:11" ht="15.75" customHeight="1">
      <c r="C1793" s="103" t="s">
        <v>716</v>
      </c>
      <c r="D1793" s="84" t="s">
        <v>717</v>
      </c>
      <c r="E1793" s="186" t="s">
        <v>113</v>
      </c>
      <c r="F1793" s="174"/>
      <c r="G1793" s="174"/>
      <c r="H1793" s="11" t="s">
        <v>759</v>
      </c>
      <c r="I1793" s="56">
        <v>0</v>
      </c>
      <c r="J1793" s="56">
        <v>0</v>
      </c>
      <c r="K1793" s="56">
        <v>0</v>
      </c>
    </row>
    <row r="1794" spans="3:11" ht="17.25" customHeight="1">
      <c r="C1794" s="104"/>
      <c r="D1794" s="85"/>
      <c r="E1794" s="187"/>
      <c r="F1794" s="175"/>
      <c r="G1794" s="175"/>
      <c r="H1794" s="11" t="s">
        <v>760</v>
      </c>
      <c r="I1794" s="56">
        <v>0</v>
      </c>
      <c r="J1794" s="56">
        <v>0</v>
      </c>
      <c r="K1794" s="56">
        <v>0</v>
      </c>
    </row>
    <row r="1795" spans="3:11" ht="15.75" customHeight="1">
      <c r="C1795" s="104"/>
      <c r="D1795" s="85"/>
      <c r="E1795" s="187"/>
      <c r="F1795" s="175"/>
      <c r="G1795" s="175"/>
      <c r="H1795" s="11" t="s">
        <v>761</v>
      </c>
      <c r="I1795" s="56">
        <v>0</v>
      </c>
      <c r="J1795" s="56">
        <v>0</v>
      </c>
      <c r="K1795" s="56">
        <v>0</v>
      </c>
    </row>
    <row r="1796" spans="3:11" ht="15.75" customHeight="1">
      <c r="C1796" s="104"/>
      <c r="D1796" s="85"/>
      <c r="E1796" s="187"/>
      <c r="F1796" s="175"/>
      <c r="G1796" s="175"/>
      <c r="H1796" s="11" t="s">
        <v>762</v>
      </c>
      <c r="I1796" s="56">
        <v>0</v>
      </c>
      <c r="J1796" s="56">
        <v>0</v>
      </c>
      <c r="K1796" s="56">
        <v>0</v>
      </c>
    </row>
    <row r="1797" spans="3:11" ht="15.75" customHeight="1">
      <c r="C1797" s="105"/>
      <c r="D1797" s="86"/>
      <c r="E1797" s="188"/>
      <c r="F1797" s="176"/>
      <c r="G1797" s="176"/>
      <c r="H1797" s="11" t="s">
        <v>632</v>
      </c>
      <c r="I1797" s="56">
        <v>0</v>
      </c>
      <c r="J1797" s="56">
        <v>0</v>
      </c>
      <c r="K1797" s="56">
        <v>0</v>
      </c>
    </row>
    <row r="1798" spans="3:11" ht="17.25" customHeight="1">
      <c r="C1798" s="103" t="s">
        <v>115</v>
      </c>
      <c r="D1798" s="84" t="s">
        <v>116</v>
      </c>
      <c r="E1798" s="166" t="s">
        <v>113</v>
      </c>
      <c r="F1798" s="173" t="s">
        <v>787</v>
      </c>
      <c r="G1798" s="173" t="s">
        <v>908</v>
      </c>
      <c r="H1798" s="11" t="s">
        <v>759</v>
      </c>
      <c r="I1798" s="56">
        <f>I1799+I1800+I1801+I1802</f>
        <v>937.8000000000002</v>
      </c>
      <c r="J1798" s="56">
        <f>J1799+J1800+J1801+J1802</f>
        <v>312.1</v>
      </c>
      <c r="K1798" s="56">
        <f>K1799+K1800+K1801+K1802</f>
        <v>0</v>
      </c>
    </row>
    <row r="1799" spans="3:11" ht="16.5" customHeight="1">
      <c r="C1799" s="104"/>
      <c r="D1799" s="85"/>
      <c r="E1799" s="167"/>
      <c r="F1799" s="173"/>
      <c r="G1799" s="173"/>
      <c r="H1799" s="11" t="s">
        <v>760</v>
      </c>
      <c r="I1799" s="56">
        <f>I1804+I1809+I1814</f>
        <v>109.2</v>
      </c>
      <c r="J1799" s="56">
        <f>J1804+J1809</f>
        <v>312.1</v>
      </c>
      <c r="K1799" s="56">
        <v>0</v>
      </c>
    </row>
    <row r="1800" spans="3:11" ht="17.25" customHeight="1">
      <c r="C1800" s="104"/>
      <c r="D1800" s="85"/>
      <c r="E1800" s="167"/>
      <c r="F1800" s="173"/>
      <c r="G1800" s="173"/>
      <c r="H1800" s="11" t="s">
        <v>761</v>
      </c>
      <c r="I1800" s="56">
        <f>I1805+I1810+I1815</f>
        <v>828.6000000000001</v>
      </c>
      <c r="J1800" s="56">
        <v>0</v>
      </c>
      <c r="K1800" s="56">
        <v>0</v>
      </c>
    </row>
    <row r="1801" spans="3:11" ht="15.75" customHeight="1">
      <c r="C1801" s="104"/>
      <c r="D1801" s="85"/>
      <c r="E1801" s="167"/>
      <c r="F1801" s="173"/>
      <c r="G1801" s="173"/>
      <c r="H1801" s="11" t="s">
        <v>762</v>
      </c>
      <c r="I1801" s="56">
        <f aca="true" t="shared" si="46" ref="I1801:K1802">I1806+I1811</f>
        <v>0</v>
      </c>
      <c r="J1801" s="56">
        <f t="shared" si="46"/>
        <v>0</v>
      </c>
      <c r="K1801" s="56">
        <f t="shared" si="46"/>
        <v>0</v>
      </c>
    </row>
    <row r="1802" spans="3:11" ht="15.75" customHeight="1">
      <c r="C1802" s="105"/>
      <c r="D1802" s="86"/>
      <c r="E1802" s="168"/>
      <c r="F1802" s="173"/>
      <c r="G1802" s="173"/>
      <c r="H1802" s="11" t="s">
        <v>632</v>
      </c>
      <c r="I1802" s="56">
        <f t="shared" si="46"/>
        <v>0</v>
      </c>
      <c r="J1802" s="56">
        <f t="shared" si="46"/>
        <v>0</v>
      </c>
      <c r="K1802" s="56">
        <f t="shared" si="46"/>
        <v>0</v>
      </c>
    </row>
    <row r="1803" spans="3:11" ht="15" customHeight="1">
      <c r="C1803" s="103" t="s">
        <v>117</v>
      </c>
      <c r="D1803" s="84" t="s">
        <v>972</v>
      </c>
      <c r="E1803" s="166" t="s">
        <v>113</v>
      </c>
      <c r="F1803" s="173" t="s">
        <v>787</v>
      </c>
      <c r="G1803" s="173" t="s">
        <v>908</v>
      </c>
      <c r="H1803" s="11" t="s">
        <v>759</v>
      </c>
      <c r="I1803" s="56">
        <v>437.8</v>
      </c>
      <c r="J1803" s="56">
        <f>J1804+J1805</f>
        <v>312.1</v>
      </c>
      <c r="K1803" s="56">
        <f>K1804+K1805</f>
        <v>0</v>
      </c>
    </row>
    <row r="1804" spans="3:11" ht="13.5" customHeight="1">
      <c r="C1804" s="104"/>
      <c r="D1804" s="85"/>
      <c r="E1804" s="167"/>
      <c r="F1804" s="173"/>
      <c r="G1804" s="173"/>
      <c r="H1804" s="11" t="s">
        <v>760</v>
      </c>
      <c r="I1804" s="56">
        <v>51</v>
      </c>
      <c r="J1804" s="56">
        <v>312.1</v>
      </c>
      <c r="K1804" s="56">
        <v>0</v>
      </c>
    </row>
    <row r="1805" spans="3:11" ht="17.25" customHeight="1">
      <c r="C1805" s="104"/>
      <c r="D1805" s="85"/>
      <c r="E1805" s="167"/>
      <c r="F1805" s="173"/>
      <c r="G1805" s="173"/>
      <c r="H1805" s="11" t="s">
        <v>761</v>
      </c>
      <c r="I1805" s="56">
        <v>386.8</v>
      </c>
      <c r="J1805" s="56">
        <v>0</v>
      </c>
      <c r="K1805" s="56">
        <v>0</v>
      </c>
    </row>
    <row r="1806" spans="3:11" ht="18" customHeight="1">
      <c r="C1806" s="104"/>
      <c r="D1806" s="85"/>
      <c r="E1806" s="167"/>
      <c r="F1806" s="173"/>
      <c r="G1806" s="173"/>
      <c r="H1806" s="11" t="s">
        <v>762</v>
      </c>
      <c r="I1806" s="56">
        <v>0</v>
      </c>
      <c r="J1806" s="56">
        <v>0</v>
      </c>
      <c r="K1806" s="56">
        <v>0</v>
      </c>
    </row>
    <row r="1807" spans="3:11" ht="15.75" customHeight="1">
      <c r="C1807" s="105"/>
      <c r="D1807" s="86"/>
      <c r="E1807" s="168"/>
      <c r="F1807" s="173"/>
      <c r="G1807" s="173"/>
      <c r="H1807" s="11" t="s">
        <v>632</v>
      </c>
      <c r="I1807" s="56">
        <v>0</v>
      </c>
      <c r="J1807" s="56">
        <v>0</v>
      </c>
      <c r="K1807" s="56">
        <v>0</v>
      </c>
    </row>
    <row r="1808" spans="3:11" ht="15" customHeight="1">
      <c r="C1808" s="103" t="s">
        <v>118</v>
      </c>
      <c r="D1808" s="189" t="s">
        <v>973</v>
      </c>
      <c r="E1808" s="166" t="s">
        <v>113</v>
      </c>
      <c r="F1808" s="173" t="s">
        <v>787</v>
      </c>
      <c r="G1808" s="173" t="s">
        <v>787</v>
      </c>
      <c r="H1808" s="11" t="s">
        <v>759</v>
      </c>
      <c r="I1808" s="56">
        <f>I1809+I1810</f>
        <v>300</v>
      </c>
      <c r="J1808" s="56">
        <f>J1809+J1810</f>
        <v>0</v>
      </c>
      <c r="K1808" s="56">
        <f>K1809+K1810</f>
        <v>0</v>
      </c>
    </row>
    <row r="1809" spans="3:11" ht="15" customHeight="1">
      <c r="C1809" s="104"/>
      <c r="D1809" s="190"/>
      <c r="E1809" s="167"/>
      <c r="F1809" s="173"/>
      <c r="G1809" s="173"/>
      <c r="H1809" s="11" t="s">
        <v>760</v>
      </c>
      <c r="I1809" s="56">
        <v>34.9</v>
      </c>
      <c r="J1809" s="56">
        <v>0</v>
      </c>
      <c r="K1809" s="56">
        <v>0</v>
      </c>
    </row>
    <row r="1810" spans="3:11" ht="17.25" customHeight="1">
      <c r="C1810" s="104"/>
      <c r="D1810" s="190"/>
      <c r="E1810" s="167"/>
      <c r="F1810" s="173"/>
      <c r="G1810" s="173"/>
      <c r="H1810" s="11" t="s">
        <v>761</v>
      </c>
      <c r="I1810" s="56">
        <v>265.1</v>
      </c>
      <c r="J1810" s="56">
        <v>0</v>
      </c>
      <c r="K1810" s="56">
        <v>0</v>
      </c>
    </row>
    <row r="1811" spans="3:11" ht="15.75" customHeight="1">
      <c r="C1811" s="104"/>
      <c r="D1811" s="190"/>
      <c r="E1811" s="167"/>
      <c r="F1811" s="173"/>
      <c r="G1811" s="173"/>
      <c r="H1811" s="11" t="s">
        <v>762</v>
      </c>
      <c r="I1811" s="56">
        <v>0</v>
      </c>
      <c r="J1811" s="56">
        <v>0</v>
      </c>
      <c r="K1811" s="56">
        <v>0</v>
      </c>
    </row>
    <row r="1812" spans="3:11" ht="14.25" customHeight="1">
      <c r="C1812" s="105"/>
      <c r="D1812" s="191"/>
      <c r="E1812" s="168"/>
      <c r="F1812" s="173"/>
      <c r="G1812" s="173"/>
      <c r="H1812" s="11" t="s">
        <v>632</v>
      </c>
      <c r="I1812" s="56">
        <v>0</v>
      </c>
      <c r="J1812" s="56">
        <v>0</v>
      </c>
      <c r="K1812" s="56">
        <v>0</v>
      </c>
    </row>
    <row r="1813" spans="3:11" ht="15.75" customHeight="1">
      <c r="C1813" s="103" t="s">
        <v>1044</v>
      </c>
      <c r="D1813" s="189" t="s">
        <v>1045</v>
      </c>
      <c r="E1813" s="166" t="s">
        <v>113</v>
      </c>
      <c r="F1813" s="173" t="s">
        <v>787</v>
      </c>
      <c r="G1813" s="173" t="s">
        <v>787</v>
      </c>
      <c r="H1813" s="11" t="s">
        <v>759</v>
      </c>
      <c r="I1813" s="56">
        <f>I1814+I1815</f>
        <v>200</v>
      </c>
      <c r="J1813" s="56">
        <f>J1814+J1815</f>
        <v>0</v>
      </c>
      <c r="K1813" s="56">
        <f>K1814+K1815</f>
        <v>0</v>
      </c>
    </row>
    <row r="1814" spans="3:11" ht="14.25" customHeight="1">
      <c r="C1814" s="104"/>
      <c r="D1814" s="190"/>
      <c r="E1814" s="167"/>
      <c r="F1814" s="173"/>
      <c r="G1814" s="173"/>
      <c r="H1814" s="11" t="s">
        <v>760</v>
      </c>
      <c r="I1814" s="56">
        <v>23.3</v>
      </c>
      <c r="J1814" s="56">
        <v>0</v>
      </c>
      <c r="K1814" s="56">
        <v>0</v>
      </c>
    </row>
    <row r="1815" spans="3:11" ht="14.25" customHeight="1">
      <c r="C1815" s="104"/>
      <c r="D1815" s="190"/>
      <c r="E1815" s="167"/>
      <c r="F1815" s="173"/>
      <c r="G1815" s="173"/>
      <c r="H1815" s="11" t="s">
        <v>761</v>
      </c>
      <c r="I1815" s="56">
        <v>176.7</v>
      </c>
      <c r="J1815" s="56">
        <v>0</v>
      </c>
      <c r="K1815" s="56">
        <v>0</v>
      </c>
    </row>
    <row r="1816" spans="3:11" ht="16.5" customHeight="1">
      <c r="C1816" s="104"/>
      <c r="D1816" s="190"/>
      <c r="E1816" s="167"/>
      <c r="F1816" s="173"/>
      <c r="G1816" s="173"/>
      <c r="H1816" s="11" t="s">
        <v>762</v>
      </c>
      <c r="I1816" s="56">
        <v>0</v>
      </c>
      <c r="J1816" s="56">
        <v>0</v>
      </c>
      <c r="K1816" s="56">
        <v>0</v>
      </c>
    </row>
    <row r="1817" spans="3:11" ht="18" customHeight="1">
      <c r="C1817" s="105"/>
      <c r="D1817" s="191"/>
      <c r="E1817" s="168"/>
      <c r="F1817" s="173"/>
      <c r="G1817" s="173"/>
      <c r="H1817" s="11" t="s">
        <v>632</v>
      </c>
      <c r="I1817" s="56">
        <v>0</v>
      </c>
      <c r="J1817" s="56">
        <v>0</v>
      </c>
      <c r="K1817" s="56">
        <v>0</v>
      </c>
    </row>
    <row r="1818" spans="3:11" ht="19.5" customHeight="1">
      <c r="C1818" s="103" t="s">
        <v>119</v>
      </c>
      <c r="D1818" s="84" t="s">
        <v>428</v>
      </c>
      <c r="E1818" s="166" t="s">
        <v>113</v>
      </c>
      <c r="F1818" s="173" t="s">
        <v>787</v>
      </c>
      <c r="G1818" s="173" t="s">
        <v>787</v>
      </c>
      <c r="H1818" s="11" t="s">
        <v>759</v>
      </c>
      <c r="I1818" s="56">
        <f>I1819+I1820</f>
        <v>1441.6999999999998</v>
      </c>
      <c r="J1818" s="56">
        <v>0</v>
      </c>
      <c r="K1818" s="56">
        <v>0</v>
      </c>
    </row>
    <row r="1819" spans="3:11" ht="19.5" customHeight="1">
      <c r="C1819" s="104"/>
      <c r="D1819" s="85"/>
      <c r="E1819" s="167"/>
      <c r="F1819" s="173"/>
      <c r="G1819" s="173"/>
      <c r="H1819" s="11" t="s">
        <v>760</v>
      </c>
      <c r="I1819" s="56">
        <f>I1824+I1829+I1834</f>
        <v>168</v>
      </c>
      <c r="J1819" s="56">
        <v>0</v>
      </c>
      <c r="K1819" s="56">
        <v>0</v>
      </c>
    </row>
    <row r="1820" spans="1:11" ht="19.5" customHeight="1">
      <c r="A1820"/>
      <c r="B1820"/>
      <c r="C1820" s="104"/>
      <c r="D1820" s="85"/>
      <c r="E1820" s="167"/>
      <c r="F1820" s="173"/>
      <c r="G1820" s="173"/>
      <c r="H1820" s="11" t="s">
        <v>761</v>
      </c>
      <c r="I1820" s="56">
        <f>I1825+I1830+I1835</f>
        <v>1273.6999999999998</v>
      </c>
      <c r="J1820" s="56">
        <v>0</v>
      </c>
      <c r="K1820" s="56">
        <v>0</v>
      </c>
    </row>
    <row r="1821" spans="1:11" ht="19.5" customHeight="1">
      <c r="A1821"/>
      <c r="B1821"/>
      <c r="C1821" s="104"/>
      <c r="D1821" s="85"/>
      <c r="E1821" s="167"/>
      <c r="F1821" s="173"/>
      <c r="G1821" s="173"/>
      <c r="H1821" s="11" t="s">
        <v>762</v>
      </c>
      <c r="I1821" s="56">
        <f>I1826+I1831+I1836</f>
        <v>0</v>
      </c>
      <c r="J1821" s="56">
        <v>0</v>
      </c>
      <c r="K1821" s="56">
        <v>0</v>
      </c>
    </row>
    <row r="1822" spans="1:11" ht="19.5" customHeight="1">
      <c r="A1822"/>
      <c r="B1822"/>
      <c r="C1822" s="105"/>
      <c r="D1822" s="86"/>
      <c r="E1822" s="168"/>
      <c r="F1822" s="173"/>
      <c r="G1822" s="173"/>
      <c r="H1822" s="11" t="s">
        <v>632</v>
      </c>
      <c r="I1822" s="56">
        <f>I1827+I1832+I1837</f>
        <v>0</v>
      </c>
      <c r="J1822" s="56">
        <v>0</v>
      </c>
      <c r="K1822" s="56">
        <v>0</v>
      </c>
    </row>
    <row r="1823" spans="3:11" ht="19.5" customHeight="1">
      <c r="C1823" s="103" t="s">
        <v>211</v>
      </c>
      <c r="D1823" s="84" t="s">
        <v>974</v>
      </c>
      <c r="E1823" s="166" t="s">
        <v>113</v>
      </c>
      <c r="F1823" s="173" t="s">
        <v>787</v>
      </c>
      <c r="G1823" s="173" t="s">
        <v>787</v>
      </c>
      <c r="H1823" s="11" t="s">
        <v>759</v>
      </c>
      <c r="I1823" s="56">
        <f>I1824+I1825+I1826+I1827</f>
        <v>641.6999999999999</v>
      </c>
      <c r="J1823" s="56">
        <f>J1824+J1825+J1826+J1827</f>
        <v>0</v>
      </c>
      <c r="K1823" s="56">
        <f>K1824+K1825+K1826+K1827</f>
        <v>0</v>
      </c>
    </row>
    <row r="1824" spans="1:11" ht="19.5" customHeight="1">
      <c r="A1824"/>
      <c r="B1824"/>
      <c r="C1824" s="104"/>
      <c r="D1824" s="85"/>
      <c r="E1824" s="167"/>
      <c r="F1824" s="173"/>
      <c r="G1824" s="173"/>
      <c r="H1824" s="11" t="s">
        <v>760</v>
      </c>
      <c r="I1824" s="56">
        <v>74.8</v>
      </c>
      <c r="J1824" s="56">
        <v>0</v>
      </c>
      <c r="K1824" s="56">
        <v>0</v>
      </c>
    </row>
    <row r="1825" spans="1:11" ht="19.5" customHeight="1">
      <c r="A1825"/>
      <c r="B1825"/>
      <c r="C1825" s="104"/>
      <c r="D1825" s="85"/>
      <c r="E1825" s="167"/>
      <c r="F1825" s="173"/>
      <c r="G1825" s="173"/>
      <c r="H1825" s="11" t="s">
        <v>761</v>
      </c>
      <c r="I1825" s="56">
        <v>566.9</v>
      </c>
      <c r="J1825" s="56"/>
      <c r="K1825" s="56"/>
    </row>
    <row r="1826" spans="1:11" ht="19.5" customHeight="1">
      <c r="A1826"/>
      <c r="B1826"/>
      <c r="C1826" s="104"/>
      <c r="D1826" s="85"/>
      <c r="E1826" s="167"/>
      <c r="F1826" s="173"/>
      <c r="G1826" s="173"/>
      <c r="H1826" s="11" t="s">
        <v>762</v>
      </c>
      <c r="I1826" s="56">
        <v>0</v>
      </c>
      <c r="J1826" s="56">
        <v>0</v>
      </c>
      <c r="K1826" s="56">
        <v>0</v>
      </c>
    </row>
    <row r="1827" spans="1:11" ht="19.5" customHeight="1">
      <c r="A1827"/>
      <c r="B1827"/>
      <c r="C1827" s="105"/>
      <c r="D1827" s="86"/>
      <c r="E1827" s="168"/>
      <c r="F1827" s="173"/>
      <c r="G1827" s="173"/>
      <c r="H1827" s="11" t="s">
        <v>632</v>
      </c>
      <c r="I1827" s="56">
        <v>0</v>
      </c>
      <c r="J1827" s="56">
        <v>0</v>
      </c>
      <c r="K1827" s="56">
        <v>0</v>
      </c>
    </row>
    <row r="1828" spans="1:11" ht="19.5" customHeight="1">
      <c r="A1828"/>
      <c r="B1828"/>
      <c r="C1828" s="103" t="s">
        <v>212</v>
      </c>
      <c r="D1828" s="84" t="s">
        <v>975</v>
      </c>
      <c r="E1828" s="166" t="s">
        <v>113</v>
      </c>
      <c r="F1828" s="173" t="s">
        <v>787</v>
      </c>
      <c r="G1828" s="173" t="s">
        <v>787</v>
      </c>
      <c r="H1828" s="11" t="s">
        <v>759</v>
      </c>
      <c r="I1828" s="56">
        <f>I1829+I1830+I1831+I1832</f>
        <v>400</v>
      </c>
      <c r="J1828" s="56">
        <f>J1829+J1830+J1831+J1832</f>
        <v>0</v>
      </c>
      <c r="K1828" s="56">
        <f>K1829+K1830+K1831+K1832</f>
        <v>0</v>
      </c>
    </row>
    <row r="1829" spans="1:11" ht="19.5" customHeight="1">
      <c r="A1829"/>
      <c r="B1829"/>
      <c r="C1829" s="104"/>
      <c r="D1829" s="85"/>
      <c r="E1829" s="167"/>
      <c r="F1829" s="173"/>
      <c r="G1829" s="173"/>
      <c r="H1829" s="11" t="s">
        <v>760</v>
      </c>
      <c r="I1829" s="56">
        <v>46.6</v>
      </c>
      <c r="J1829" s="56">
        <v>0</v>
      </c>
      <c r="K1829" s="56">
        <v>0</v>
      </c>
    </row>
    <row r="1830" spans="1:11" ht="19.5" customHeight="1">
      <c r="A1830"/>
      <c r="B1830"/>
      <c r="C1830" s="104"/>
      <c r="D1830" s="85"/>
      <c r="E1830" s="167"/>
      <c r="F1830" s="173"/>
      <c r="G1830" s="173"/>
      <c r="H1830" s="11" t="s">
        <v>761</v>
      </c>
      <c r="I1830" s="56">
        <v>353.4</v>
      </c>
      <c r="J1830" s="56"/>
      <c r="K1830" s="56"/>
    </row>
    <row r="1831" spans="1:11" ht="19.5" customHeight="1">
      <c r="A1831"/>
      <c r="B1831"/>
      <c r="C1831" s="104"/>
      <c r="D1831" s="85"/>
      <c r="E1831" s="167"/>
      <c r="F1831" s="173"/>
      <c r="G1831" s="173"/>
      <c r="H1831" s="11" t="s">
        <v>762</v>
      </c>
      <c r="I1831" s="56">
        <v>0</v>
      </c>
      <c r="J1831" s="56">
        <v>0</v>
      </c>
      <c r="K1831" s="56">
        <v>0</v>
      </c>
    </row>
    <row r="1832" spans="1:11" ht="19.5" customHeight="1">
      <c r="A1832"/>
      <c r="B1832"/>
      <c r="C1832" s="105"/>
      <c r="D1832" s="86"/>
      <c r="E1832" s="168"/>
      <c r="F1832" s="173"/>
      <c r="G1832" s="173"/>
      <c r="H1832" s="11" t="s">
        <v>632</v>
      </c>
      <c r="I1832" s="56">
        <v>0</v>
      </c>
      <c r="J1832" s="56">
        <v>0</v>
      </c>
      <c r="K1832" s="56">
        <v>0</v>
      </c>
    </row>
    <row r="1833" spans="1:11" ht="19.5" customHeight="1">
      <c r="A1833"/>
      <c r="B1833"/>
      <c r="C1833" s="103" t="s">
        <v>977</v>
      </c>
      <c r="D1833" s="84" t="s">
        <v>976</v>
      </c>
      <c r="E1833" s="166" t="s">
        <v>113</v>
      </c>
      <c r="F1833" s="173" t="s">
        <v>787</v>
      </c>
      <c r="G1833" s="173" t="s">
        <v>787</v>
      </c>
      <c r="H1833" s="11" t="s">
        <v>759</v>
      </c>
      <c r="I1833" s="56">
        <f>I1834+I1835+I1836+I1837</f>
        <v>400</v>
      </c>
      <c r="J1833" s="56">
        <f>J1834+J1835+J1836+J1837</f>
        <v>0</v>
      </c>
      <c r="K1833" s="56">
        <f>K1834+K1835+K1836+K1837</f>
        <v>0</v>
      </c>
    </row>
    <row r="1834" spans="1:11" ht="19.5" customHeight="1">
      <c r="A1834"/>
      <c r="B1834"/>
      <c r="C1834" s="104"/>
      <c r="D1834" s="85"/>
      <c r="E1834" s="167"/>
      <c r="F1834" s="173"/>
      <c r="G1834" s="173"/>
      <c r="H1834" s="11" t="s">
        <v>760</v>
      </c>
      <c r="I1834" s="56">
        <v>46.6</v>
      </c>
      <c r="J1834" s="56">
        <v>0</v>
      </c>
      <c r="K1834" s="56">
        <v>0</v>
      </c>
    </row>
    <row r="1835" spans="1:11" ht="19.5" customHeight="1">
      <c r="A1835"/>
      <c r="B1835"/>
      <c r="C1835" s="104"/>
      <c r="D1835" s="85"/>
      <c r="E1835" s="167"/>
      <c r="F1835" s="173"/>
      <c r="G1835" s="173"/>
      <c r="H1835" s="11" t="s">
        <v>761</v>
      </c>
      <c r="I1835" s="56">
        <v>353.4</v>
      </c>
      <c r="J1835" s="56"/>
      <c r="K1835" s="56"/>
    </row>
    <row r="1836" spans="1:11" ht="19.5" customHeight="1">
      <c r="A1836"/>
      <c r="B1836"/>
      <c r="C1836" s="104"/>
      <c r="D1836" s="85"/>
      <c r="E1836" s="167"/>
      <c r="F1836" s="173"/>
      <c r="G1836" s="173"/>
      <c r="H1836" s="11" t="s">
        <v>762</v>
      </c>
      <c r="I1836" s="56">
        <v>0</v>
      </c>
      <c r="J1836" s="56">
        <v>0</v>
      </c>
      <c r="K1836" s="56">
        <v>0</v>
      </c>
    </row>
    <row r="1837" spans="1:11" ht="19.5" customHeight="1">
      <c r="A1837"/>
      <c r="B1837"/>
      <c r="C1837" s="105"/>
      <c r="D1837" s="86"/>
      <c r="E1837" s="168"/>
      <c r="F1837" s="173"/>
      <c r="G1837" s="173"/>
      <c r="H1837" s="11" t="s">
        <v>632</v>
      </c>
      <c r="I1837" s="56">
        <v>0</v>
      </c>
      <c r="J1837" s="56">
        <v>0</v>
      </c>
      <c r="K1837" s="56">
        <v>0</v>
      </c>
    </row>
    <row r="1838" spans="1:11" ht="15.75" customHeight="1">
      <c r="A1838"/>
      <c r="B1838"/>
      <c r="C1838" s="192" t="s">
        <v>215</v>
      </c>
      <c r="D1838" s="128" t="s">
        <v>216</v>
      </c>
      <c r="E1838" s="166" t="s">
        <v>113</v>
      </c>
      <c r="F1838" s="174"/>
      <c r="G1838" s="174"/>
      <c r="H1838" s="11" t="s">
        <v>759</v>
      </c>
      <c r="I1838" s="56">
        <v>0</v>
      </c>
      <c r="J1838" s="56">
        <v>0</v>
      </c>
      <c r="K1838" s="56">
        <v>0</v>
      </c>
    </row>
    <row r="1839" spans="1:11" ht="17.25" customHeight="1">
      <c r="A1839"/>
      <c r="B1839"/>
      <c r="C1839" s="88"/>
      <c r="D1839" s="128"/>
      <c r="E1839" s="167"/>
      <c r="F1839" s="175"/>
      <c r="G1839" s="175"/>
      <c r="H1839" s="11" t="s">
        <v>760</v>
      </c>
      <c r="I1839" s="56">
        <v>0</v>
      </c>
      <c r="J1839" s="56">
        <v>0</v>
      </c>
      <c r="K1839" s="56">
        <v>0</v>
      </c>
    </row>
    <row r="1840" spans="3:11" ht="15.75" customHeight="1">
      <c r="C1840" s="88"/>
      <c r="D1840" s="128"/>
      <c r="E1840" s="167"/>
      <c r="F1840" s="175"/>
      <c r="G1840" s="175"/>
      <c r="H1840" s="11" t="s">
        <v>761</v>
      </c>
      <c r="I1840" s="56">
        <v>0</v>
      </c>
      <c r="J1840" s="56">
        <v>0</v>
      </c>
      <c r="K1840" s="56">
        <v>0</v>
      </c>
    </row>
    <row r="1841" spans="3:11" ht="15.75" customHeight="1">
      <c r="C1841" s="88"/>
      <c r="D1841" s="128"/>
      <c r="E1841" s="167"/>
      <c r="F1841" s="175"/>
      <c r="G1841" s="175"/>
      <c r="H1841" s="11" t="s">
        <v>762</v>
      </c>
      <c r="I1841" s="56">
        <v>0</v>
      </c>
      <c r="J1841" s="56">
        <v>0</v>
      </c>
      <c r="K1841" s="56">
        <v>0</v>
      </c>
    </row>
    <row r="1842" spans="3:11" ht="15.75" customHeight="1">
      <c r="C1842" s="89"/>
      <c r="D1842" s="128"/>
      <c r="E1842" s="168"/>
      <c r="F1842" s="176"/>
      <c r="G1842" s="176"/>
      <c r="H1842" s="11" t="s">
        <v>632</v>
      </c>
      <c r="I1842" s="56">
        <v>0</v>
      </c>
      <c r="J1842" s="56">
        <v>0</v>
      </c>
      <c r="K1842" s="56">
        <v>0</v>
      </c>
    </row>
    <row r="1843" ht="19.5" customHeight="1" hidden="1">
      <c r="H1843" s="59"/>
    </row>
    <row r="1844" ht="19.5" customHeight="1" hidden="1">
      <c r="H1844" s="59"/>
    </row>
    <row r="1845" spans="1:8" ht="19.5" customHeight="1" hidden="1">
      <c r="A1845"/>
      <c r="B1845"/>
      <c r="D1845" s="35" t="s">
        <v>448</v>
      </c>
      <c r="H1845" s="59"/>
    </row>
    <row r="1846" spans="1:8" ht="19.5" customHeight="1" hidden="1">
      <c r="A1846"/>
      <c r="B1846"/>
      <c r="D1846" s="36"/>
      <c r="H1846" s="59"/>
    </row>
    <row r="1847" spans="1:8" ht="19.5" customHeight="1" hidden="1">
      <c r="A1847"/>
      <c r="B1847"/>
      <c r="D1847" s="36"/>
      <c r="H1847" s="59"/>
    </row>
    <row r="1848" spans="1:4" ht="19.5" customHeight="1" hidden="1">
      <c r="A1848"/>
      <c r="B1848"/>
      <c r="D1848" s="36" t="s">
        <v>449</v>
      </c>
    </row>
    <row r="1849" ht="19.5" customHeight="1" hidden="1">
      <c r="D1849" s="36"/>
    </row>
    <row r="1850" ht="19.5" customHeight="1" hidden="1">
      <c r="D1850" s="36"/>
    </row>
    <row r="1851" spans="4:5" ht="36.75" customHeight="1" hidden="1">
      <c r="D1851" s="37" t="s">
        <v>452</v>
      </c>
      <c r="E1851" s="36" t="s">
        <v>453</v>
      </c>
    </row>
    <row r="1852" spans="4:5" ht="19.5" customHeight="1" hidden="1">
      <c r="D1852" s="37"/>
      <c r="E1852" s="36"/>
    </row>
    <row r="1853" ht="19.5" customHeight="1" hidden="1">
      <c r="D1853" s="36"/>
    </row>
    <row r="1854" spans="4:5" ht="31.5" customHeight="1" hidden="1">
      <c r="D1854" s="37" t="s">
        <v>450</v>
      </c>
      <c r="E1854" s="36" t="s">
        <v>451</v>
      </c>
    </row>
    <row r="1855" ht="19.5" customHeight="1" hidden="1"/>
    <row r="1856" ht="19.5" customHeight="1" hidden="1"/>
    <row r="1857" spans="4:5" ht="34.5" customHeight="1" hidden="1">
      <c r="D1857" s="37" t="s">
        <v>220</v>
      </c>
      <c r="E1857" s="36" t="s">
        <v>221</v>
      </c>
    </row>
    <row r="1858" ht="19.5" customHeight="1" hidden="1"/>
    <row r="1859" spans="2:11" ht="19.5" customHeight="1" hidden="1">
      <c r="B1859" s="72"/>
      <c r="C1859" s="71"/>
      <c r="D1859" s="73"/>
      <c r="E1859" s="73"/>
      <c r="F1859" s="73"/>
      <c r="G1859" s="73"/>
      <c r="H1859" s="73"/>
      <c r="I1859" s="74">
        <f>SUBTOTAL(9,I1222:I1858)</f>
        <v>1280468.2000000002</v>
      </c>
      <c r="J1859" s="74">
        <f>SUBTOTAL(9,J1222:J1858)</f>
        <v>1164821.4000000004</v>
      </c>
      <c r="K1859" s="74">
        <f>SUBTOTAL(9,K1222:K1858)</f>
        <v>1161508.7999999998</v>
      </c>
    </row>
    <row r="1860" ht="19.5" customHeight="1"/>
    <row r="1861" spans="1:11" ht="19.5" customHeight="1">
      <c r="A1861"/>
      <c r="B1861"/>
      <c r="D1861" s="35" t="s">
        <v>448</v>
      </c>
      <c r="E1861" s="77"/>
      <c r="F1861" s="77"/>
      <c r="G1861" s="77"/>
      <c r="H1861" s="59"/>
      <c r="I1861" s="77"/>
      <c r="J1861" s="77"/>
      <c r="K1861" s="77"/>
    </row>
    <row r="1862" spans="1:11" ht="19.5" customHeight="1">
      <c r="A1862"/>
      <c r="B1862"/>
      <c r="D1862" s="36"/>
      <c r="E1862" s="77"/>
      <c r="F1862" s="77"/>
      <c r="G1862" s="77"/>
      <c r="H1862" s="59"/>
      <c r="I1862" s="77"/>
      <c r="J1862" s="77"/>
      <c r="K1862" s="77"/>
    </row>
    <row r="1863" spans="1:11" ht="7.5" customHeight="1">
      <c r="A1863"/>
      <c r="B1863"/>
      <c r="D1863" s="36"/>
      <c r="E1863" s="77"/>
      <c r="F1863" s="77"/>
      <c r="G1863" s="77"/>
      <c r="H1863" s="59"/>
      <c r="I1863" s="77"/>
      <c r="J1863" s="77"/>
      <c r="K1863" s="77"/>
    </row>
    <row r="1864" spans="1:11" ht="19.5" customHeight="1">
      <c r="A1864"/>
      <c r="B1864"/>
      <c r="D1864" s="36" t="s">
        <v>449</v>
      </c>
      <c r="E1864" s="77"/>
      <c r="F1864" s="77"/>
      <c r="G1864" s="77"/>
      <c r="H1864" s="77"/>
      <c r="I1864" s="77"/>
      <c r="J1864" s="77"/>
      <c r="K1864" s="77"/>
    </row>
    <row r="1865" spans="4:11" ht="19.5" customHeight="1">
      <c r="D1865" s="36"/>
      <c r="E1865" s="77"/>
      <c r="F1865" s="77"/>
      <c r="G1865" s="77"/>
      <c r="H1865" s="77"/>
      <c r="I1865" s="77"/>
      <c r="J1865" s="77"/>
      <c r="K1865" s="77"/>
    </row>
    <row r="1866" spans="4:11" ht="9" customHeight="1">
      <c r="D1866" s="36"/>
      <c r="E1866" s="77"/>
      <c r="F1866" s="77"/>
      <c r="G1866" s="77"/>
      <c r="H1866" s="77"/>
      <c r="I1866" s="77"/>
      <c r="J1866" s="77"/>
      <c r="K1866" s="77"/>
    </row>
    <row r="1867" spans="4:11" ht="31.5" customHeight="1">
      <c r="D1867" s="37" t="s">
        <v>1046</v>
      </c>
      <c r="E1867" s="36" t="s">
        <v>1047</v>
      </c>
      <c r="F1867" s="77"/>
      <c r="G1867" s="77"/>
      <c r="H1867" s="77"/>
      <c r="I1867" s="77"/>
      <c r="J1867" s="77"/>
      <c r="K1867" s="77"/>
    </row>
    <row r="1868" spans="4:11" ht="19.5" customHeight="1">
      <c r="D1868" s="37"/>
      <c r="E1868" s="36"/>
      <c r="F1868" s="77"/>
      <c r="G1868" s="77"/>
      <c r="H1868" s="77"/>
      <c r="I1868" s="77"/>
      <c r="J1868" s="77"/>
      <c r="K1868" s="77"/>
    </row>
    <row r="1869" spans="4:11" ht="9" customHeight="1">
      <c r="D1869" s="36"/>
      <c r="E1869" s="77"/>
      <c r="F1869" s="77"/>
      <c r="G1869" s="77"/>
      <c r="H1869" s="77"/>
      <c r="I1869" s="77"/>
      <c r="J1869" s="77"/>
      <c r="K1869" s="77"/>
    </row>
    <row r="1870" spans="4:11" ht="36.75" customHeight="1">
      <c r="D1870" s="37" t="s">
        <v>452</v>
      </c>
      <c r="E1870" s="36" t="s">
        <v>453</v>
      </c>
      <c r="F1870" s="77"/>
      <c r="G1870" s="77"/>
      <c r="H1870" s="77"/>
      <c r="I1870" s="77"/>
      <c r="J1870" s="77"/>
      <c r="K1870" s="77"/>
    </row>
    <row r="1871" spans="4:11" ht="19.5" customHeight="1">
      <c r="D1871" s="77"/>
      <c r="E1871" s="77"/>
      <c r="F1871" s="77"/>
      <c r="G1871" s="77"/>
      <c r="H1871" s="77"/>
      <c r="I1871" s="77"/>
      <c r="J1871" s="77"/>
      <c r="K1871" s="77"/>
    </row>
    <row r="1872" spans="1:11" ht="8.25" customHeight="1">
      <c r="A1872"/>
      <c r="B1872"/>
      <c r="C1872" s="80"/>
      <c r="D1872" s="77"/>
      <c r="E1872" s="77"/>
      <c r="F1872" s="77"/>
      <c r="G1872" s="77"/>
      <c r="H1872" s="77"/>
      <c r="I1872" s="77"/>
      <c r="J1872" s="77"/>
      <c r="K1872" s="77"/>
    </row>
    <row r="1873" spans="1:11" ht="34.5" customHeight="1">
      <c r="A1873"/>
      <c r="B1873"/>
      <c r="C1873" s="80"/>
      <c r="D1873" s="37" t="s">
        <v>220</v>
      </c>
      <c r="E1873" s="36" t="s">
        <v>221</v>
      </c>
      <c r="F1873" s="77"/>
      <c r="G1873" s="77"/>
      <c r="H1873" s="77"/>
      <c r="I1873" s="77"/>
      <c r="J1873" s="77"/>
      <c r="K1873" s="77"/>
    </row>
    <row r="1874" spans="1:3" ht="19.5" customHeight="1">
      <c r="A1874"/>
      <c r="B1874"/>
      <c r="C1874" s="80"/>
    </row>
  </sheetData>
  <sheetProtection/>
  <autoFilter ref="C8:K1842"/>
  <mergeCells count="1836">
    <mergeCell ref="C1808:C1812"/>
    <mergeCell ref="D1808:D1812"/>
    <mergeCell ref="E1808:E1812"/>
    <mergeCell ref="F1808:F1812"/>
    <mergeCell ref="G1808:G1812"/>
    <mergeCell ref="C1813:C1817"/>
    <mergeCell ref="D1813:D1817"/>
    <mergeCell ref="E1813:E1817"/>
    <mergeCell ref="F1813:F1817"/>
    <mergeCell ref="G1813:G1817"/>
    <mergeCell ref="C1798:C1802"/>
    <mergeCell ref="D1798:D1802"/>
    <mergeCell ref="E1798:E1802"/>
    <mergeCell ref="F1798:F1802"/>
    <mergeCell ref="G1798:G1802"/>
    <mergeCell ref="C1803:C1807"/>
    <mergeCell ref="D1803:D1807"/>
    <mergeCell ref="E1803:E1807"/>
    <mergeCell ref="F1803:F1807"/>
    <mergeCell ref="G1803:G1807"/>
    <mergeCell ref="D1723:D1727"/>
    <mergeCell ref="E1723:E1727"/>
    <mergeCell ref="F1723:F1727"/>
    <mergeCell ref="G1723:G1727"/>
    <mergeCell ref="G1833:G1837"/>
    <mergeCell ref="E1838:E1842"/>
    <mergeCell ref="F1838:F1842"/>
    <mergeCell ref="G1838:G1842"/>
    <mergeCell ref="F1833:F1837"/>
    <mergeCell ref="C1658:C1662"/>
    <mergeCell ref="D1658:D1662"/>
    <mergeCell ref="E1658:E1662"/>
    <mergeCell ref="F1658:F1662"/>
    <mergeCell ref="G1658:G1662"/>
    <mergeCell ref="C1723:C1727"/>
    <mergeCell ref="E1718:E1722"/>
    <mergeCell ref="F1718:F1722"/>
    <mergeCell ref="G1718:G1722"/>
    <mergeCell ref="C1828:C1832"/>
    <mergeCell ref="D1828:D1832"/>
    <mergeCell ref="C1823:C1827"/>
    <mergeCell ref="D1823:D1827"/>
    <mergeCell ref="E1823:E1827"/>
    <mergeCell ref="C1838:C1842"/>
    <mergeCell ref="D1838:D1842"/>
    <mergeCell ref="C1833:C1837"/>
    <mergeCell ref="D1833:D1837"/>
    <mergeCell ref="E1833:E1837"/>
    <mergeCell ref="G1828:G1832"/>
    <mergeCell ref="E1828:E1832"/>
    <mergeCell ref="F1828:F1832"/>
    <mergeCell ref="F1823:F1827"/>
    <mergeCell ref="G1823:G1827"/>
    <mergeCell ref="C1818:C1822"/>
    <mergeCell ref="D1818:D1822"/>
    <mergeCell ref="G1818:G1822"/>
    <mergeCell ref="E1818:E1822"/>
    <mergeCell ref="F1818:F1822"/>
    <mergeCell ref="G1788:G1792"/>
    <mergeCell ref="C1793:C1797"/>
    <mergeCell ref="D1793:D1797"/>
    <mergeCell ref="E1793:E1797"/>
    <mergeCell ref="F1793:F1797"/>
    <mergeCell ref="G1793:G1797"/>
    <mergeCell ref="C1788:C1792"/>
    <mergeCell ref="D1788:D1792"/>
    <mergeCell ref="E1788:E1792"/>
    <mergeCell ref="F1788:F1792"/>
    <mergeCell ref="G1778:G1782"/>
    <mergeCell ref="C1783:C1787"/>
    <mergeCell ref="D1783:D1787"/>
    <mergeCell ref="E1783:E1787"/>
    <mergeCell ref="F1783:F1787"/>
    <mergeCell ref="G1783:G1787"/>
    <mergeCell ref="C1778:C1782"/>
    <mergeCell ref="D1778:D1782"/>
    <mergeCell ref="E1778:E1782"/>
    <mergeCell ref="F1778:F1782"/>
    <mergeCell ref="G1768:G1772"/>
    <mergeCell ref="C1773:C1777"/>
    <mergeCell ref="D1773:D1777"/>
    <mergeCell ref="E1773:E1777"/>
    <mergeCell ref="F1773:F1777"/>
    <mergeCell ref="G1773:G1777"/>
    <mergeCell ref="C1768:C1772"/>
    <mergeCell ref="D1768:D1772"/>
    <mergeCell ref="E1768:E1772"/>
    <mergeCell ref="F1768:F1772"/>
    <mergeCell ref="G1758:G1762"/>
    <mergeCell ref="C1763:C1767"/>
    <mergeCell ref="D1763:D1767"/>
    <mergeCell ref="E1763:E1767"/>
    <mergeCell ref="F1763:F1767"/>
    <mergeCell ref="G1763:G1767"/>
    <mergeCell ref="C1758:C1762"/>
    <mergeCell ref="D1758:D1762"/>
    <mergeCell ref="E1758:E1762"/>
    <mergeCell ref="F1758:F1762"/>
    <mergeCell ref="G1748:G1752"/>
    <mergeCell ref="C1753:C1757"/>
    <mergeCell ref="D1753:D1757"/>
    <mergeCell ref="E1753:E1757"/>
    <mergeCell ref="F1753:F1757"/>
    <mergeCell ref="G1753:G1757"/>
    <mergeCell ref="C1748:C1752"/>
    <mergeCell ref="D1748:D1752"/>
    <mergeCell ref="E1748:E1752"/>
    <mergeCell ref="F1748:F1752"/>
    <mergeCell ref="G1738:G1742"/>
    <mergeCell ref="C1743:C1747"/>
    <mergeCell ref="D1743:D1747"/>
    <mergeCell ref="E1743:E1747"/>
    <mergeCell ref="F1743:F1747"/>
    <mergeCell ref="G1743:G1747"/>
    <mergeCell ref="C1738:C1742"/>
    <mergeCell ref="D1738:D1742"/>
    <mergeCell ref="E1738:E1742"/>
    <mergeCell ref="F1738:F1742"/>
    <mergeCell ref="G1728:G1732"/>
    <mergeCell ref="C1733:C1737"/>
    <mergeCell ref="D1733:D1737"/>
    <mergeCell ref="E1733:E1737"/>
    <mergeCell ref="F1733:F1737"/>
    <mergeCell ref="G1733:G1737"/>
    <mergeCell ref="F1708:F1712"/>
    <mergeCell ref="G1708:G1712"/>
    <mergeCell ref="C1728:C1732"/>
    <mergeCell ref="D1728:D1732"/>
    <mergeCell ref="E1728:E1732"/>
    <mergeCell ref="F1728:F1732"/>
    <mergeCell ref="G1713:G1717"/>
    <mergeCell ref="C1718:C1722"/>
    <mergeCell ref="D1718:D1722"/>
    <mergeCell ref="E1708:E1712"/>
    <mergeCell ref="E1698:E1702"/>
    <mergeCell ref="F1698:F1702"/>
    <mergeCell ref="G1698:G1702"/>
    <mergeCell ref="C1713:C1717"/>
    <mergeCell ref="D1713:D1717"/>
    <mergeCell ref="E1713:E1717"/>
    <mergeCell ref="F1713:F1717"/>
    <mergeCell ref="G1703:G1707"/>
    <mergeCell ref="C1708:C1712"/>
    <mergeCell ref="D1708:D1712"/>
    <mergeCell ref="E1688:E1692"/>
    <mergeCell ref="F1688:F1692"/>
    <mergeCell ref="G1688:G1692"/>
    <mergeCell ref="C1703:C1707"/>
    <mergeCell ref="D1703:D1707"/>
    <mergeCell ref="E1703:E1707"/>
    <mergeCell ref="F1703:F1707"/>
    <mergeCell ref="G1693:G1697"/>
    <mergeCell ref="C1698:C1702"/>
    <mergeCell ref="D1698:D1702"/>
    <mergeCell ref="E1678:E1682"/>
    <mergeCell ref="F1678:F1682"/>
    <mergeCell ref="G1678:G1682"/>
    <mergeCell ref="C1693:C1697"/>
    <mergeCell ref="D1693:D1697"/>
    <mergeCell ref="E1693:E1697"/>
    <mergeCell ref="F1693:F1697"/>
    <mergeCell ref="G1683:G1687"/>
    <mergeCell ref="C1688:C1692"/>
    <mergeCell ref="D1688:D1692"/>
    <mergeCell ref="E1668:E1672"/>
    <mergeCell ref="F1668:F1672"/>
    <mergeCell ref="G1668:G1672"/>
    <mergeCell ref="C1683:C1687"/>
    <mergeCell ref="D1683:D1687"/>
    <mergeCell ref="E1683:E1687"/>
    <mergeCell ref="F1683:F1687"/>
    <mergeCell ref="G1673:G1677"/>
    <mergeCell ref="C1678:C1682"/>
    <mergeCell ref="D1678:D1682"/>
    <mergeCell ref="E1653:E1657"/>
    <mergeCell ref="F1653:F1657"/>
    <mergeCell ref="G1653:G1657"/>
    <mergeCell ref="C1673:C1677"/>
    <mergeCell ref="D1673:D1677"/>
    <mergeCell ref="E1673:E1677"/>
    <mergeCell ref="F1673:F1677"/>
    <mergeCell ref="G1663:G1667"/>
    <mergeCell ref="C1668:C1672"/>
    <mergeCell ref="D1668:D1672"/>
    <mergeCell ref="E1643:E1647"/>
    <mergeCell ref="F1643:F1647"/>
    <mergeCell ref="G1643:G1647"/>
    <mergeCell ref="C1663:C1667"/>
    <mergeCell ref="D1663:D1667"/>
    <mergeCell ref="E1663:E1667"/>
    <mergeCell ref="F1663:F1667"/>
    <mergeCell ref="G1648:G1652"/>
    <mergeCell ref="C1653:C1657"/>
    <mergeCell ref="D1653:D1657"/>
    <mergeCell ref="E1633:E1637"/>
    <mergeCell ref="F1633:F1637"/>
    <mergeCell ref="G1633:G1637"/>
    <mergeCell ref="C1648:C1652"/>
    <mergeCell ref="D1648:D1652"/>
    <mergeCell ref="E1648:E1652"/>
    <mergeCell ref="F1648:F1652"/>
    <mergeCell ref="G1638:G1642"/>
    <mergeCell ref="C1643:C1647"/>
    <mergeCell ref="D1643:D1647"/>
    <mergeCell ref="E1623:E1627"/>
    <mergeCell ref="F1623:F1627"/>
    <mergeCell ref="G1623:G1627"/>
    <mergeCell ref="C1638:C1642"/>
    <mergeCell ref="D1638:D1642"/>
    <mergeCell ref="E1638:E1642"/>
    <mergeCell ref="F1638:F1642"/>
    <mergeCell ref="G1628:G1632"/>
    <mergeCell ref="C1633:C1637"/>
    <mergeCell ref="D1633:D1637"/>
    <mergeCell ref="E1613:E1617"/>
    <mergeCell ref="F1613:F1617"/>
    <mergeCell ref="G1613:G1617"/>
    <mergeCell ref="C1628:C1632"/>
    <mergeCell ref="D1628:D1632"/>
    <mergeCell ref="E1628:E1632"/>
    <mergeCell ref="F1628:F1632"/>
    <mergeCell ref="G1618:G1622"/>
    <mergeCell ref="C1623:C1627"/>
    <mergeCell ref="D1623:D1627"/>
    <mergeCell ref="E1603:E1607"/>
    <mergeCell ref="F1603:F1607"/>
    <mergeCell ref="G1603:G1607"/>
    <mergeCell ref="C1618:C1622"/>
    <mergeCell ref="D1618:D1622"/>
    <mergeCell ref="E1618:E1622"/>
    <mergeCell ref="F1618:F1622"/>
    <mergeCell ref="G1608:G1612"/>
    <mergeCell ref="C1613:C1617"/>
    <mergeCell ref="D1613:D1617"/>
    <mergeCell ref="E1593:E1597"/>
    <mergeCell ref="F1593:F1597"/>
    <mergeCell ref="G1593:G1597"/>
    <mergeCell ref="C1608:C1612"/>
    <mergeCell ref="D1608:D1612"/>
    <mergeCell ref="E1608:E1612"/>
    <mergeCell ref="F1608:F1612"/>
    <mergeCell ref="C1598:C1602"/>
    <mergeCell ref="C1603:C1607"/>
    <mergeCell ref="D1603:D1607"/>
    <mergeCell ref="D1598:D1602"/>
    <mergeCell ref="E1598:E1602"/>
    <mergeCell ref="F1598:F1602"/>
    <mergeCell ref="G1598:G1602"/>
    <mergeCell ref="C1583:C1587"/>
    <mergeCell ref="D1583:D1587"/>
    <mergeCell ref="E1583:E1587"/>
    <mergeCell ref="F1583:F1587"/>
    <mergeCell ref="C1593:C1597"/>
    <mergeCell ref="D1593:D1597"/>
    <mergeCell ref="E1578:E1582"/>
    <mergeCell ref="C1573:C1577"/>
    <mergeCell ref="D1573:D1577"/>
    <mergeCell ref="E1573:E1577"/>
    <mergeCell ref="F1573:F1577"/>
    <mergeCell ref="G1573:G1577"/>
    <mergeCell ref="E1568:E1572"/>
    <mergeCell ref="G1578:G1582"/>
    <mergeCell ref="C1588:C1592"/>
    <mergeCell ref="D1588:D1592"/>
    <mergeCell ref="E1588:E1592"/>
    <mergeCell ref="F1588:F1592"/>
    <mergeCell ref="G1588:G1592"/>
    <mergeCell ref="G1583:G1587"/>
    <mergeCell ref="C1578:C1582"/>
    <mergeCell ref="D1578:D1582"/>
    <mergeCell ref="E1563:E1567"/>
    <mergeCell ref="F1578:F1582"/>
    <mergeCell ref="G1568:G1572"/>
    <mergeCell ref="C1558:C1562"/>
    <mergeCell ref="D1558:D1562"/>
    <mergeCell ref="E1558:E1562"/>
    <mergeCell ref="F1558:F1562"/>
    <mergeCell ref="G1558:G1562"/>
    <mergeCell ref="C1568:C1572"/>
    <mergeCell ref="D1568:D1572"/>
    <mergeCell ref="E1553:E1557"/>
    <mergeCell ref="F1568:F1572"/>
    <mergeCell ref="G1563:G1567"/>
    <mergeCell ref="C1548:C1552"/>
    <mergeCell ref="D1548:D1552"/>
    <mergeCell ref="E1548:E1552"/>
    <mergeCell ref="F1548:F1552"/>
    <mergeCell ref="G1548:G1552"/>
    <mergeCell ref="C1563:C1567"/>
    <mergeCell ref="D1563:D1567"/>
    <mergeCell ref="E1543:E1547"/>
    <mergeCell ref="F1563:F1567"/>
    <mergeCell ref="G1553:G1557"/>
    <mergeCell ref="C1538:C1542"/>
    <mergeCell ref="D1538:D1542"/>
    <mergeCell ref="E1538:E1542"/>
    <mergeCell ref="F1538:F1542"/>
    <mergeCell ref="G1538:G1542"/>
    <mergeCell ref="C1553:C1557"/>
    <mergeCell ref="D1553:D1557"/>
    <mergeCell ref="E1533:E1537"/>
    <mergeCell ref="F1553:F1557"/>
    <mergeCell ref="G1543:G1547"/>
    <mergeCell ref="C1528:C1532"/>
    <mergeCell ref="D1528:D1532"/>
    <mergeCell ref="E1528:E1532"/>
    <mergeCell ref="F1528:F1532"/>
    <mergeCell ref="G1528:G1532"/>
    <mergeCell ref="C1543:C1547"/>
    <mergeCell ref="D1543:D1547"/>
    <mergeCell ref="E1523:E1527"/>
    <mergeCell ref="F1543:F1547"/>
    <mergeCell ref="G1533:G1537"/>
    <mergeCell ref="C1518:C1522"/>
    <mergeCell ref="D1518:D1522"/>
    <mergeCell ref="E1518:E1522"/>
    <mergeCell ref="F1518:F1522"/>
    <mergeCell ref="G1518:G1522"/>
    <mergeCell ref="C1533:C1537"/>
    <mergeCell ref="D1533:D1537"/>
    <mergeCell ref="E1513:E1517"/>
    <mergeCell ref="F1533:F1537"/>
    <mergeCell ref="G1523:G1527"/>
    <mergeCell ref="C1508:C1512"/>
    <mergeCell ref="D1508:D1512"/>
    <mergeCell ref="E1508:E1512"/>
    <mergeCell ref="F1508:F1512"/>
    <mergeCell ref="G1508:G1512"/>
    <mergeCell ref="C1523:C1527"/>
    <mergeCell ref="D1523:D1527"/>
    <mergeCell ref="E1503:E1507"/>
    <mergeCell ref="F1523:F1527"/>
    <mergeCell ref="G1513:G1517"/>
    <mergeCell ref="C1498:C1502"/>
    <mergeCell ref="D1498:D1502"/>
    <mergeCell ref="E1498:E1502"/>
    <mergeCell ref="F1498:F1502"/>
    <mergeCell ref="G1498:G1502"/>
    <mergeCell ref="C1513:C1517"/>
    <mergeCell ref="D1513:D1517"/>
    <mergeCell ref="E1493:E1497"/>
    <mergeCell ref="F1513:F1517"/>
    <mergeCell ref="G1503:G1507"/>
    <mergeCell ref="C1488:C1492"/>
    <mergeCell ref="D1488:D1492"/>
    <mergeCell ref="E1488:E1492"/>
    <mergeCell ref="F1488:F1492"/>
    <mergeCell ref="G1488:G1492"/>
    <mergeCell ref="C1503:C1507"/>
    <mergeCell ref="D1503:D1507"/>
    <mergeCell ref="E1483:E1487"/>
    <mergeCell ref="F1503:F1507"/>
    <mergeCell ref="G1493:G1497"/>
    <mergeCell ref="C1478:C1482"/>
    <mergeCell ref="D1478:D1482"/>
    <mergeCell ref="E1478:E1482"/>
    <mergeCell ref="F1478:F1482"/>
    <mergeCell ref="G1478:G1482"/>
    <mergeCell ref="C1493:C1497"/>
    <mergeCell ref="D1493:D1497"/>
    <mergeCell ref="E1473:E1477"/>
    <mergeCell ref="F1493:F1497"/>
    <mergeCell ref="G1483:G1487"/>
    <mergeCell ref="C1468:C1472"/>
    <mergeCell ref="D1468:D1472"/>
    <mergeCell ref="E1468:E1472"/>
    <mergeCell ref="F1468:F1472"/>
    <mergeCell ref="G1468:G1472"/>
    <mergeCell ref="C1483:C1487"/>
    <mergeCell ref="D1483:D1487"/>
    <mergeCell ref="E1463:E1467"/>
    <mergeCell ref="F1483:F1487"/>
    <mergeCell ref="G1473:G1477"/>
    <mergeCell ref="C1458:C1462"/>
    <mergeCell ref="D1458:D1462"/>
    <mergeCell ref="E1458:E1462"/>
    <mergeCell ref="F1458:F1462"/>
    <mergeCell ref="G1458:G1462"/>
    <mergeCell ref="C1473:C1477"/>
    <mergeCell ref="D1473:D1477"/>
    <mergeCell ref="E1453:E1457"/>
    <mergeCell ref="F1473:F1477"/>
    <mergeCell ref="G1463:G1467"/>
    <mergeCell ref="C1448:C1452"/>
    <mergeCell ref="D1448:D1452"/>
    <mergeCell ref="E1448:E1452"/>
    <mergeCell ref="F1448:F1452"/>
    <mergeCell ref="G1448:G1452"/>
    <mergeCell ref="C1463:C1467"/>
    <mergeCell ref="D1463:D1467"/>
    <mergeCell ref="E1443:E1447"/>
    <mergeCell ref="F1463:F1467"/>
    <mergeCell ref="G1453:G1457"/>
    <mergeCell ref="C1438:C1442"/>
    <mergeCell ref="D1438:D1442"/>
    <mergeCell ref="E1438:E1442"/>
    <mergeCell ref="F1438:F1442"/>
    <mergeCell ref="G1438:G1442"/>
    <mergeCell ref="C1453:C1457"/>
    <mergeCell ref="D1453:D1457"/>
    <mergeCell ref="E1433:E1437"/>
    <mergeCell ref="F1453:F1457"/>
    <mergeCell ref="G1443:G1447"/>
    <mergeCell ref="C1428:C1432"/>
    <mergeCell ref="D1428:D1432"/>
    <mergeCell ref="E1428:E1432"/>
    <mergeCell ref="F1428:F1432"/>
    <mergeCell ref="G1428:G1432"/>
    <mergeCell ref="C1443:C1447"/>
    <mergeCell ref="D1443:D1447"/>
    <mergeCell ref="G1408:G1412"/>
    <mergeCell ref="C1423:C1427"/>
    <mergeCell ref="D1423:D1427"/>
    <mergeCell ref="E1423:E1427"/>
    <mergeCell ref="F1443:F1447"/>
    <mergeCell ref="G1433:G1437"/>
    <mergeCell ref="C1418:C1422"/>
    <mergeCell ref="D1418:D1422"/>
    <mergeCell ref="E1418:E1422"/>
    <mergeCell ref="F1418:F1422"/>
    <mergeCell ref="F1423:F1427"/>
    <mergeCell ref="G1413:G1417"/>
    <mergeCell ref="C1413:C1417"/>
    <mergeCell ref="D1413:D1417"/>
    <mergeCell ref="E1413:E1417"/>
    <mergeCell ref="F1433:F1437"/>
    <mergeCell ref="G1423:G1427"/>
    <mergeCell ref="G1418:G1422"/>
    <mergeCell ref="C1433:C1437"/>
    <mergeCell ref="D1433:D1437"/>
    <mergeCell ref="F1403:F1407"/>
    <mergeCell ref="F1413:F1417"/>
    <mergeCell ref="G1403:G1407"/>
    <mergeCell ref="C1403:C1407"/>
    <mergeCell ref="D1403:D1407"/>
    <mergeCell ref="E1403:E1407"/>
    <mergeCell ref="C1408:C1412"/>
    <mergeCell ref="D1408:D1412"/>
    <mergeCell ref="E1408:E1412"/>
    <mergeCell ref="F1408:F1412"/>
    <mergeCell ref="C1272:C1276"/>
    <mergeCell ref="D1272:D1276"/>
    <mergeCell ref="E1272:E1276"/>
    <mergeCell ref="F1272:F1276"/>
    <mergeCell ref="G1272:G1276"/>
    <mergeCell ref="G1267:G1271"/>
    <mergeCell ref="G1252:G1256"/>
    <mergeCell ref="C1267:C1271"/>
    <mergeCell ref="D1267:D1271"/>
    <mergeCell ref="E1267:E1271"/>
    <mergeCell ref="C1262:C1266"/>
    <mergeCell ref="F1267:F1271"/>
    <mergeCell ref="D1262:D1266"/>
    <mergeCell ref="E1262:E1266"/>
    <mergeCell ref="F1262:F1266"/>
    <mergeCell ref="G1262:G1266"/>
    <mergeCell ref="C1257:C1261"/>
    <mergeCell ref="D1257:D1261"/>
    <mergeCell ref="E1257:E1261"/>
    <mergeCell ref="F1257:F1261"/>
    <mergeCell ref="C1252:C1256"/>
    <mergeCell ref="D1252:D1256"/>
    <mergeCell ref="E1252:E1256"/>
    <mergeCell ref="F1252:F1256"/>
    <mergeCell ref="C1247:C1251"/>
    <mergeCell ref="D1247:D1251"/>
    <mergeCell ref="E1247:E1251"/>
    <mergeCell ref="F1247:F1251"/>
    <mergeCell ref="G1257:G1261"/>
    <mergeCell ref="C1242:C1246"/>
    <mergeCell ref="D1242:D1246"/>
    <mergeCell ref="E1242:E1246"/>
    <mergeCell ref="F1242:F1246"/>
    <mergeCell ref="G1242:G1246"/>
    <mergeCell ref="C1237:C1241"/>
    <mergeCell ref="D1237:D1241"/>
    <mergeCell ref="E1237:E1241"/>
    <mergeCell ref="F1237:F1241"/>
    <mergeCell ref="G1247:G1251"/>
    <mergeCell ref="C1232:C1236"/>
    <mergeCell ref="D1232:D1236"/>
    <mergeCell ref="E1232:E1236"/>
    <mergeCell ref="F1232:F1236"/>
    <mergeCell ref="G1232:G1236"/>
    <mergeCell ref="C1227:C1231"/>
    <mergeCell ref="D1227:D1231"/>
    <mergeCell ref="E1227:E1231"/>
    <mergeCell ref="F1227:F1231"/>
    <mergeCell ref="G1237:G1241"/>
    <mergeCell ref="C1222:C1226"/>
    <mergeCell ref="D1222:D1226"/>
    <mergeCell ref="E1222:E1226"/>
    <mergeCell ref="F1222:F1226"/>
    <mergeCell ref="G1222:G1226"/>
    <mergeCell ref="C1217:C1221"/>
    <mergeCell ref="D1217:D1221"/>
    <mergeCell ref="E1217:E1221"/>
    <mergeCell ref="F1217:F1221"/>
    <mergeCell ref="G1227:G1231"/>
    <mergeCell ref="C1212:C1216"/>
    <mergeCell ref="D1212:D1216"/>
    <mergeCell ref="E1212:E1216"/>
    <mergeCell ref="F1212:F1216"/>
    <mergeCell ref="G1212:G1216"/>
    <mergeCell ref="G1192:G1196"/>
    <mergeCell ref="C1207:C1211"/>
    <mergeCell ref="D1207:D1211"/>
    <mergeCell ref="E1207:E1211"/>
    <mergeCell ref="G1217:G1221"/>
    <mergeCell ref="C1202:C1206"/>
    <mergeCell ref="D1202:D1206"/>
    <mergeCell ref="E1202:E1206"/>
    <mergeCell ref="F1202:F1206"/>
    <mergeCell ref="G1202:G1206"/>
    <mergeCell ref="C1197:C1201"/>
    <mergeCell ref="D1197:D1201"/>
    <mergeCell ref="E1197:E1201"/>
    <mergeCell ref="F1197:F1201"/>
    <mergeCell ref="C1187:C1191"/>
    <mergeCell ref="G1207:G1211"/>
    <mergeCell ref="C1192:C1196"/>
    <mergeCell ref="D1192:D1196"/>
    <mergeCell ref="E1192:E1196"/>
    <mergeCell ref="F1192:F1196"/>
    <mergeCell ref="F1207:F1211"/>
    <mergeCell ref="G1197:G1201"/>
    <mergeCell ref="G1172:G1176"/>
    <mergeCell ref="C1177:C1181"/>
    <mergeCell ref="D1177:D1181"/>
    <mergeCell ref="E1177:E1181"/>
    <mergeCell ref="F1177:F1181"/>
    <mergeCell ref="G1177:G1181"/>
    <mergeCell ref="C1182:C1186"/>
    <mergeCell ref="D1182:D1186"/>
    <mergeCell ref="C1167:C1171"/>
    <mergeCell ref="D1167:D1171"/>
    <mergeCell ref="E1167:E1171"/>
    <mergeCell ref="F1167:F1171"/>
    <mergeCell ref="G1167:G1171"/>
    <mergeCell ref="D1187:D1191"/>
    <mergeCell ref="E1187:E1191"/>
    <mergeCell ref="E1182:E1186"/>
    <mergeCell ref="F1182:F1186"/>
    <mergeCell ref="G1182:G1186"/>
    <mergeCell ref="C1157:C1161"/>
    <mergeCell ref="D1157:D1161"/>
    <mergeCell ref="E1157:E1161"/>
    <mergeCell ref="F1157:F1161"/>
    <mergeCell ref="G1157:G1161"/>
    <mergeCell ref="C1172:C1176"/>
    <mergeCell ref="D1172:D1176"/>
    <mergeCell ref="E1172:E1176"/>
    <mergeCell ref="F1172:F1176"/>
    <mergeCell ref="G1162:G1166"/>
    <mergeCell ref="C1147:C1151"/>
    <mergeCell ref="D1147:D1151"/>
    <mergeCell ref="E1147:E1151"/>
    <mergeCell ref="F1147:F1151"/>
    <mergeCell ref="G1147:G1151"/>
    <mergeCell ref="C1162:C1166"/>
    <mergeCell ref="D1162:D1166"/>
    <mergeCell ref="E1162:E1166"/>
    <mergeCell ref="F1162:F1166"/>
    <mergeCell ref="G1152:G1156"/>
    <mergeCell ref="C1137:C1141"/>
    <mergeCell ref="D1137:D1141"/>
    <mergeCell ref="E1137:E1141"/>
    <mergeCell ref="F1137:F1141"/>
    <mergeCell ref="G1137:G1141"/>
    <mergeCell ref="C1152:C1156"/>
    <mergeCell ref="D1152:D1156"/>
    <mergeCell ref="E1152:E1156"/>
    <mergeCell ref="F1152:F1156"/>
    <mergeCell ref="G1142:G1146"/>
    <mergeCell ref="C1127:C1131"/>
    <mergeCell ref="D1127:D1131"/>
    <mergeCell ref="E1127:E1131"/>
    <mergeCell ref="F1127:F1131"/>
    <mergeCell ref="G1127:G1131"/>
    <mergeCell ref="C1142:C1146"/>
    <mergeCell ref="D1142:D1146"/>
    <mergeCell ref="E1142:E1146"/>
    <mergeCell ref="F1142:F1146"/>
    <mergeCell ref="G1132:G1136"/>
    <mergeCell ref="C1117:C1121"/>
    <mergeCell ref="D1117:D1121"/>
    <mergeCell ref="E1117:E1121"/>
    <mergeCell ref="F1117:F1121"/>
    <mergeCell ref="G1117:G1121"/>
    <mergeCell ref="C1132:C1136"/>
    <mergeCell ref="D1132:D1136"/>
    <mergeCell ref="E1132:E1136"/>
    <mergeCell ref="F1132:F1136"/>
    <mergeCell ref="G1122:G1126"/>
    <mergeCell ref="C1107:C1111"/>
    <mergeCell ref="D1107:D1111"/>
    <mergeCell ref="E1107:E1111"/>
    <mergeCell ref="F1107:F1111"/>
    <mergeCell ref="G1107:G1111"/>
    <mergeCell ref="C1122:C1126"/>
    <mergeCell ref="D1122:D1126"/>
    <mergeCell ref="E1122:E1126"/>
    <mergeCell ref="F1122:F1126"/>
    <mergeCell ref="G1112:G1116"/>
    <mergeCell ref="C1097:C1101"/>
    <mergeCell ref="D1097:D1101"/>
    <mergeCell ref="E1097:E1101"/>
    <mergeCell ref="F1097:F1101"/>
    <mergeCell ref="G1097:G1101"/>
    <mergeCell ref="C1112:C1116"/>
    <mergeCell ref="D1112:D1116"/>
    <mergeCell ref="E1112:E1116"/>
    <mergeCell ref="F1112:F1116"/>
    <mergeCell ref="G1102:G1106"/>
    <mergeCell ref="C1087:C1091"/>
    <mergeCell ref="D1087:D1091"/>
    <mergeCell ref="E1087:E1091"/>
    <mergeCell ref="F1087:F1091"/>
    <mergeCell ref="G1087:G1091"/>
    <mergeCell ref="C1102:C1106"/>
    <mergeCell ref="D1102:D1106"/>
    <mergeCell ref="E1102:E1106"/>
    <mergeCell ref="F1102:F1106"/>
    <mergeCell ref="G1092:G1096"/>
    <mergeCell ref="C1077:C1081"/>
    <mergeCell ref="D1077:D1081"/>
    <mergeCell ref="E1077:E1081"/>
    <mergeCell ref="F1077:F1081"/>
    <mergeCell ref="G1077:G1081"/>
    <mergeCell ref="C1092:C1096"/>
    <mergeCell ref="D1092:D1096"/>
    <mergeCell ref="E1092:E1096"/>
    <mergeCell ref="F1092:F1096"/>
    <mergeCell ref="G1082:G1086"/>
    <mergeCell ref="C1067:C1071"/>
    <mergeCell ref="D1067:D1071"/>
    <mergeCell ref="E1067:E1071"/>
    <mergeCell ref="F1067:F1071"/>
    <mergeCell ref="G1067:G1071"/>
    <mergeCell ref="C1082:C1086"/>
    <mergeCell ref="D1082:D1086"/>
    <mergeCell ref="E1082:E1086"/>
    <mergeCell ref="F1082:F1086"/>
    <mergeCell ref="G1072:G1076"/>
    <mergeCell ref="C1057:C1061"/>
    <mergeCell ref="D1057:D1061"/>
    <mergeCell ref="E1057:E1061"/>
    <mergeCell ref="F1057:F1061"/>
    <mergeCell ref="G1057:G1061"/>
    <mergeCell ref="C1072:C1076"/>
    <mergeCell ref="D1072:D1076"/>
    <mergeCell ref="E1072:E1076"/>
    <mergeCell ref="F1072:F1076"/>
    <mergeCell ref="G1062:G1066"/>
    <mergeCell ref="C1047:C1051"/>
    <mergeCell ref="D1047:D1051"/>
    <mergeCell ref="E1047:E1051"/>
    <mergeCell ref="F1047:F1051"/>
    <mergeCell ref="G1047:G1051"/>
    <mergeCell ref="C1062:C1066"/>
    <mergeCell ref="D1062:D1066"/>
    <mergeCell ref="E1062:E1066"/>
    <mergeCell ref="F1062:F1066"/>
    <mergeCell ref="G1052:G1056"/>
    <mergeCell ref="C1037:C1041"/>
    <mergeCell ref="D1037:D1041"/>
    <mergeCell ref="E1037:E1041"/>
    <mergeCell ref="F1037:F1041"/>
    <mergeCell ref="G1037:G1041"/>
    <mergeCell ref="C1052:C1056"/>
    <mergeCell ref="D1052:D1056"/>
    <mergeCell ref="E1052:E1056"/>
    <mergeCell ref="F1052:F1056"/>
    <mergeCell ref="G1042:G1046"/>
    <mergeCell ref="C1027:C1031"/>
    <mergeCell ref="D1027:D1031"/>
    <mergeCell ref="E1027:E1031"/>
    <mergeCell ref="F1027:F1031"/>
    <mergeCell ref="G1027:G1031"/>
    <mergeCell ref="C1042:C1046"/>
    <mergeCell ref="D1042:D1046"/>
    <mergeCell ref="E1042:E1046"/>
    <mergeCell ref="F1042:F1046"/>
    <mergeCell ref="G1032:G1036"/>
    <mergeCell ref="C1017:C1021"/>
    <mergeCell ref="D1017:D1021"/>
    <mergeCell ref="E1017:E1021"/>
    <mergeCell ref="F1017:F1021"/>
    <mergeCell ref="G1017:G1021"/>
    <mergeCell ref="C1032:C1036"/>
    <mergeCell ref="D1032:D1036"/>
    <mergeCell ref="E1032:E1036"/>
    <mergeCell ref="F1032:F1036"/>
    <mergeCell ref="G1022:G1026"/>
    <mergeCell ref="C1007:C1011"/>
    <mergeCell ref="D1007:D1011"/>
    <mergeCell ref="E1007:E1011"/>
    <mergeCell ref="F1007:F1011"/>
    <mergeCell ref="G1007:G1011"/>
    <mergeCell ref="C1022:C1026"/>
    <mergeCell ref="D1022:D1026"/>
    <mergeCell ref="E1022:E1026"/>
    <mergeCell ref="F1022:F1026"/>
    <mergeCell ref="G1012:G1016"/>
    <mergeCell ref="C997:C1001"/>
    <mergeCell ref="D997:D1001"/>
    <mergeCell ref="E997:E1001"/>
    <mergeCell ref="F997:F1001"/>
    <mergeCell ref="G997:G1001"/>
    <mergeCell ref="C1012:C1016"/>
    <mergeCell ref="D1012:D1016"/>
    <mergeCell ref="E1012:E1016"/>
    <mergeCell ref="F1012:F1016"/>
    <mergeCell ref="G1002:G1006"/>
    <mergeCell ref="C987:C991"/>
    <mergeCell ref="D987:D991"/>
    <mergeCell ref="E987:E991"/>
    <mergeCell ref="F987:F991"/>
    <mergeCell ref="G987:G991"/>
    <mergeCell ref="C1002:C1006"/>
    <mergeCell ref="D1002:D1006"/>
    <mergeCell ref="E1002:E1006"/>
    <mergeCell ref="F1002:F1006"/>
    <mergeCell ref="G992:G996"/>
    <mergeCell ref="C977:C981"/>
    <mergeCell ref="D977:D981"/>
    <mergeCell ref="E977:E981"/>
    <mergeCell ref="F977:F981"/>
    <mergeCell ref="G977:G981"/>
    <mergeCell ref="C992:C996"/>
    <mergeCell ref="D992:D996"/>
    <mergeCell ref="E992:E996"/>
    <mergeCell ref="F992:F996"/>
    <mergeCell ref="G982:G986"/>
    <mergeCell ref="C967:C971"/>
    <mergeCell ref="D967:D971"/>
    <mergeCell ref="E967:E971"/>
    <mergeCell ref="F967:F971"/>
    <mergeCell ref="G967:G971"/>
    <mergeCell ref="C982:C986"/>
    <mergeCell ref="D982:D986"/>
    <mergeCell ref="E982:E986"/>
    <mergeCell ref="F982:F986"/>
    <mergeCell ref="G972:G976"/>
    <mergeCell ref="C957:C961"/>
    <mergeCell ref="D957:D961"/>
    <mergeCell ref="E957:E961"/>
    <mergeCell ref="F957:F961"/>
    <mergeCell ref="G957:G961"/>
    <mergeCell ref="C972:C976"/>
    <mergeCell ref="D972:D976"/>
    <mergeCell ref="E972:E976"/>
    <mergeCell ref="F972:F976"/>
    <mergeCell ref="G962:G966"/>
    <mergeCell ref="C947:C951"/>
    <mergeCell ref="D947:D951"/>
    <mergeCell ref="E947:E951"/>
    <mergeCell ref="F947:F951"/>
    <mergeCell ref="G947:G951"/>
    <mergeCell ref="C962:C966"/>
    <mergeCell ref="D962:D966"/>
    <mergeCell ref="E962:E966"/>
    <mergeCell ref="F962:F966"/>
    <mergeCell ref="G952:G956"/>
    <mergeCell ref="C937:C941"/>
    <mergeCell ref="D937:D941"/>
    <mergeCell ref="E937:E941"/>
    <mergeCell ref="F937:F941"/>
    <mergeCell ref="G937:G941"/>
    <mergeCell ref="C952:C956"/>
    <mergeCell ref="D952:D956"/>
    <mergeCell ref="E952:E956"/>
    <mergeCell ref="F952:F956"/>
    <mergeCell ref="G942:G946"/>
    <mergeCell ref="C927:C931"/>
    <mergeCell ref="D927:D931"/>
    <mergeCell ref="E927:E931"/>
    <mergeCell ref="F927:F931"/>
    <mergeCell ref="G927:G931"/>
    <mergeCell ref="C942:C946"/>
    <mergeCell ref="D942:D946"/>
    <mergeCell ref="E942:E946"/>
    <mergeCell ref="F942:F946"/>
    <mergeCell ref="G932:G936"/>
    <mergeCell ref="C917:C921"/>
    <mergeCell ref="D917:D921"/>
    <mergeCell ref="E917:E921"/>
    <mergeCell ref="F917:F921"/>
    <mergeCell ref="G917:G921"/>
    <mergeCell ref="C932:C936"/>
    <mergeCell ref="D932:D936"/>
    <mergeCell ref="E932:E936"/>
    <mergeCell ref="F932:F936"/>
    <mergeCell ref="G922:G926"/>
    <mergeCell ref="C907:C911"/>
    <mergeCell ref="D907:D911"/>
    <mergeCell ref="E907:E911"/>
    <mergeCell ref="F907:F911"/>
    <mergeCell ref="G907:G911"/>
    <mergeCell ref="C922:C926"/>
    <mergeCell ref="D922:D926"/>
    <mergeCell ref="E922:E926"/>
    <mergeCell ref="F922:F926"/>
    <mergeCell ref="G912:G916"/>
    <mergeCell ref="C897:C901"/>
    <mergeCell ref="D897:D901"/>
    <mergeCell ref="E897:E901"/>
    <mergeCell ref="F897:F901"/>
    <mergeCell ref="G897:G901"/>
    <mergeCell ref="C912:C916"/>
    <mergeCell ref="D912:D916"/>
    <mergeCell ref="E912:E916"/>
    <mergeCell ref="F912:F916"/>
    <mergeCell ref="G902:G906"/>
    <mergeCell ref="C887:C891"/>
    <mergeCell ref="D887:D891"/>
    <mergeCell ref="E887:E891"/>
    <mergeCell ref="F887:F891"/>
    <mergeCell ref="G887:G891"/>
    <mergeCell ref="C902:C906"/>
    <mergeCell ref="D902:D906"/>
    <mergeCell ref="E902:E906"/>
    <mergeCell ref="F902:F906"/>
    <mergeCell ref="G892:G896"/>
    <mergeCell ref="C877:C881"/>
    <mergeCell ref="D877:D881"/>
    <mergeCell ref="E877:E881"/>
    <mergeCell ref="F877:F881"/>
    <mergeCell ref="G877:G881"/>
    <mergeCell ref="C892:C896"/>
    <mergeCell ref="D892:D896"/>
    <mergeCell ref="E892:E896"/>
    <mergeCell ref="F892:F896"/>
    <mergeCell ref="G882:G886"/>
    <mergeCell ref="C867:C871"/>
    <mergeCell ref="D867:D871"/>
    <mergeCell ref="E867:E871"/>
    <mergeCell ref="F867:F871"/>
    <mergeCell ref="G867:G871"/>
    <mergeCell ref="C882:C886"/>
    <mergeCell ref="D882:D886"/>
    <mergeCell ref="E882:E886"/>
    <mergeCell ref="F882:F886"/>
    <mergeCell ref="G872:G876"/>
    <mergeCell ref="C857:C861"/>
    <mergeCell ref="D857:D861"/>
    <mergeCell ref="E857:E861"/>
    <mergeCell ref="F857:F861"/>
    <mergeCell ref="G857:G861"/>
    <mergeCell ref="C872:C876"/>
    <mergeCell ref="D872:D876"/>
    <mergeCell ref="E872:E876"/>
    <mergeCell ref="F872:F876"/>
    <mergeCell ref="G862:G866"/>
    <mergeCell ref="C847:C851"/>
    <mergeCell ref="D847:D851"/>
    <mergeCell ref="E847:E851"/>
    <mergeCell ref="F847:F851"/>
    <mergeCell ref="G847:G851"/>
    <mergeCell ref="C862:C866"/>
    <mergeCell ref="D862:D866"/>
    <mergeCell ref="E862:E866"/>
    <mergeCell ref="F862:F866"/>
    <mergeCell ref="G852:G856"/>
    <mergeCell ref="C837:C841"/>
    <mergeCell ref="D837:D841"/>
    <mergeCell ref="E837:E841"/>
    <mergeCell ref="F837:F841"/>
    <mergeCell ref="G837:G841"/>
    <mergeCell ref="C852:C856"/>
    <mergeCell ref="D852:D856"/>
    <mergeCell ref="E852:E856"/>
    <mergeCell ref="F852:F856"/>
    <mergeCell ref="G842:G846"/>
    <mergeCell ref="C827:C831"/>
    <mergeCell ref="D827:D831"/>
    <mergeCell ref="E827:E831"/>
    <mergeCell ref="F827:F831"/>
    <mergeCell ref="G827:G831"/>
    <mergeCell ref="C842:C846"/>
    <mergeCell ref="D842:D846"/>
    <mergeCell ref="E842:E846"/>
    <mergeCell ref="F842:F846"/>
    <mergeCell ref="G832:G836"/>
    <mergeCell ref="C817:C821"/>
    <mergeCell ref="D817:D821"/>
    <mergeCell ref="E817:E821"/>
    <mergeCell ref="F817:F821"/>
    <mergeCell ref="G817:G821"/>
    <mergeCell ref="C832:C836"/>
    <mergeCell ref="D832:D836"/>
    <mergeCell ref="E832:E836"/>
    <mergeCell ref="F832:F836"/>
    <mergeCell ref="G822:G826"/>
    <mergeCell ref="C807:C811"/>
    <mergeCell ref="D807:D811"/>
    <mergeCell ref="E807:E811"/>
    <mergeCell ref="F807:F811"/>
    <mergeCell ref="G807:G811"/>
    <mergeCell ref="C822:C826"/>
    <mergeCell ref="D822:D826"/>
    <mergeCell ref="E822:E826"/>
    <mergeCell ref="F822:F826"/>
    <mergeCell ref="G812:G816"/>
    <mergeCell ref="C797:C801"/>
    <mergeCell ref="D797:D801"/>
    <mergeCell ref="E797:E801"/>
    <mergeCell ref="F797:F801"/>
    <mergeCell ref="G797:G801"/>
    <mergeCell ref="C812:C816"/>
    <mergeCell ref="D812:D816"/>
    <mergeCell ref="E812:E816"/>
    <mergeCell ref="F812:F816"/>
    <mergeCell ref="G802:G806"/>
    <mergeCell ref="C787:C791"/>
    <mergeCell ref="D787:D791"/>
    <mergeCell ref="E787:E791"/>
    <mergeCell ref="F787:F791"/>
    <mergeCell ref="G787:G791"/>
    <mergeCell ref="C802:C806"/>
    <mergeCell ref="D802:D806"/>
    <mergeCell ref="E802:E806"/>
    <mergeCell ref="F802:F806"/>
    <mergeCell ref="G792:G796"/>
    <mergeCell ref="C777:C781"/>
    <mergeCell ref="D777:D781"/>
    <mergeCell ref="E777:E781"/>
    <mergeCell ref="F777:F781"/>
    <mergeCell ref="G777:G781"/>
    <mergeCell ref="C792:C796"/>
    <mergeCell ref="D792:D796"/>
    <mergeCell ref="E792:E796"/>
    <mergeCell ref="F792:F796"/>
    <mergeCell ref="G782:G786"/>
    <mergeCell ref="C767:C771"/>
    <mergeCell ref="D767:D771"/>
    <mergeCell ref="E767:E771"/>
    <mergeCell ref="F767:F771"/>
    <mergeCell ref="G767:G771"/>
    <mergeCell ref="C782:C786"/>
    <mergeCell ref="D782:D786"/>
    <mergeCell ref="E782:E786"/>
    <mergeCell ref="F782:F786"/>
    <mergeCell ref="G772:G776"/>
    <mergeCell ref="C757:C761"/>
    <mergeCell ref="D757:D761"/>
    <mergeCell ref="E757:E761"/>
    <mergeCell ref="F757:F761"/>
    <mergeCell ref="G757:G761"/>
    <mergeCell ref="C772:C776"/>
    <mergeCell ref="D772:D776"/>
    <mergeCell ref="E772:E776"/>
    <mergeCell ref="F772:F776"/>
    <mergeCell ref="G762:G766"/>
    <mergeCell ref="C747:C751"/>
    <mergeCell ref="D747:D751"/>
    <mergeCell ref="E747:E751"/>
    <mergeCell ref="F747:F751"/>
    <mergeCell ref="G747:G751"/>
    <mergeCell ref="C762:C766"/>
    <mergeCell ref="D762:D766"/>
    <mergeCell ref="E762:E766"/>
    <mergeCell ref="F762:F766"/>
    <mergeCell ref="G752:G756"/>
    <mergeCell ref="C742:C746"/>
    <mergeCell ref="D742:D746"/>
    <mergeCell ref="E742:E746"/>
    <mergeCell ref="F742:F746"/>
    <mergeCell ref="G737:G741"/>
    <mergeCell ref="C752:C756"/>
    <mergeCell ref="D752:D756"/>
    <mergeCell ref="E752:E756"/>
    <mergeCell ref="F752:F756"/>
    <mergeCell ref="G742:G746"/>
    <mergeCell ref="C737:C741"/>
    <mergeCell ref="D737:D741"/>
    <mergeCell ref="E737:E741"/>
    <mergeCell ref="F737:F741"/>
    <mergeCell ref="G727:G731"/>
    <mergeCell ref="C732:C736"/>
    <mergeCell ref="D732:D736"/>
    <mergeCell ref="E732:E736"/>
    <mergeCell ref="F732:F736"/>
    <mergeCell ref="G732:G736"/>
    <mergeCell ref="C727:C731"/>
    <mergeCell ref="D727:D731"/>
    <mergeCell ref="E727:E731"/>
    <mergeCell ref="F727:F731"/>
    <mergeCell ref="G717:G721"/>
    <mergeCell ref="C722:C726"/>
    <mergeCell ref="D722:D726"/>
    <mergeCell ref="E722:E726"/>
    <mergeCell ref="F722:F726"/>
    <mergeCell ref="G722:G726"/>
    <mergeCell ref="C717:C721"/>
    <mergeCell ref="D717:D721"/>
    <mergeCell ref="E717:E721"/>
    <mergeCell ref="F717:F721"/>
    <mergeCell ref="G707:G711"/>
    <mergeCell ref="C712:C716"/>
    <mergeCell ref="D712:D716"/>
    <mergeCell ref="E712:E716"/>
    <mergeCell ref="F712:F716"/>
    <mergeCell ref="G712:G716"/>
    <mergeCell ref="C707:C711"/>
    <mergeCell ref="D707:D711"/>
    <mergeCell ref="E707:E711"/>
    <mergeCell ref="F707:F711"/>
    <mergeCell ref="G697:G701"/>
    <mergeCell ref="C702:C706"/>
    <mergeCell ref="D702:D706"/>
    <mergeCell ref="E702:E706"/>
    <mergeCell ref="F702:F706"/>
    <mergeCell ref="G702:G706"/>
    <mergeCell ref="C697:C701"/>
    <mergeCell ref="D697:D701"/>
    <mergeCell ref="E697:E701"/>
    <mergeCell ref="F697:F701"/>
    <mergeCell ref="G687:G691"/>
    <mergeCell ref="C692:C696"/>
    <mergeCell ref="D692:D696"/>
    <mergeCell ref="E692:E696"/>
    <mergeCell ref="F692:F696"/>
    <mergeCell ref="G692:G696"/>
    <mergeCell ref="C687:C691"/>
    <mergeCell ref="D687:D691"/>
    <mergeCell ref="E687:E691"/>
    <mergeCell ref="F687:F691"/>
    <mergeCell ref="G677:G681"/>
    <mergeCell ref="C682:C686"/>
    <mergeCell ref="D682:D686"/>
    <mergeCell ref="E682:E686"/>
    <mergeCell ref="F682:F686"/>
    <mergeCell ref="G682:G686"/>
    <mergeCell ref="G667:G671"/>
    <mergeCell ref="C677:C681"/>
    <mergeCell ref="D677:D681"/>
    <mergeCell ref="E677:E681"/>
    <mergeCell ref="F677:F681"/>
    <mergeCell ref="G672:G676"/>
    <mergeCell ref="G657:G661"/>
    <mergeCell ref="C672:C676"/>
    <mergeCell ref="D672:D676"/>
    <mergeCell ref="E672:E676"/>
    <mergeCell ref="F672:F676"/>
    <mergeCell ref="G662:G666"/>
    <mergeCell ref="C667:C671"/>
    <mergeCell ref="D667:D671"/>
    <mergeCell ref="E667:E671"/>
    <mergeCell ref="F667:F671"/>
    <mergeCell ref="G647:G651"/>
    <mergeCell ref="C662:C666"/>
    <mergeCell ref="D662:D666"/>
    <mergeCell ref="E662:E666"/>
    <mergeCell ref="F662:F666"/>
    <mergeCell ref="G652:G656"/>
    <mergeCell ref="C657:C661"/>
    <mergeCell ref="D657:D661"/>
    <mergeCell ref="E657:E661"/>
    <mergeCell ref="F657:F661"/>
    <mergeCell ref="G637:G641"/>
    <mergeCell ref="C652:C656"/>
    <mergeCell ref="D652:D656"/>
    <mergeCell ref="E652:E656"/>
    <mergeCell ref="F652:F656"/>
    <mergeCell ref="G642:G646"/>
    <mergeCell ref="C647:C651"/>
    <mergeCell ref="D647:D651"/>
    <mergeCell ref="E647:E651"/>
    <mergeCell ref="F647:F651"/>
    <mergeCell ref="G627:G631"/>
    <mergeCell ref="C642:C646"/>
    <mergeCell ref="D642:D646"/>
    <mergeCell ref="E642:E646"/>
    <mergeCell ref="F642:F646"/>
    <mergeCell ref="G632:G636"/>
    <mergeCell ref="C637:C641"/>
    <mergeCell ref="D637:D641"/>
    <mergeCell ref="E637:E641"/>
    <mergeCell ref="F637:F641"/>
    <mergeCell ref="G617:G621"/>
    <mergeCell ref="C632:C636"/>
    <mergeCell ref="D632:D636"/>
    <mergeCell ref="E632:E636"/>
    <mergeCell ref="F632:F636"/>
    <mergeCell ref="G622:G626"/>
    <mergeCell ref="C627:C631"/>
    <mergeCell ref="D627:D631"/>
    <mergeCell ref="E627:E631"/>
    <mergeCell ref="F627:F631"/>
    <mergeCell ref="G607:G611"/>
    <mergeCell ref="C622:C626"/>
    <mergeCell ref="D622:D626"/>
    <mergeCell ref="E622:E626"/>
    <mergeCell ref="F622:F626"/>
    <mergeCell ref="G612:G616"/>
    <mergeCell ref="C617:C621"/>
    <mergeCell ref="D617:D621"/>
    <mergeCell ref="E617:E621"/>
    <mergeCell ref="F617:F621"/>
    <mergeCell ref="G597:G601"/>
    <mergeCell ref="C612:C616"/>
    <mergeCell ref="D612:D616"/>
    <mergeCell ref="E612:E616"/>
    <mergeCell ref="F612:F616"/>
    <mergeCell ref="G602:G606"/>
    <mergeCell ref="C607:C611"/>
    <mergeCell ref="D607:D611"/>
    <mergeCell ref="E607:E611"/>
    <mergeCell ref="F607:F611"/>
    <mergeCell ref="G587:G591"/>
    <mergeCell ref="C602:C606"/>
    <mergeCell ref="D602:D606"/>
    <mergeCell ref="E602:E606"/>
    <mergeCell ref="F602:F606"/>
    <mergeCell ref="G592:G596"/>
    <mergeCell ref="C597:C601"/>
    <mergeCell ref="D597:D601"/>
    <mergeCell ref="E597:E601"/>
    <mergeCell ref="F597:F601"/>
    <mergeCell ref="G572:G576"/>
    <mergeCell ref="C592:C596"/>
    <mergeCell ref="D592:D596"/>
    <mergeCell ref="E592:E596"/>
    <mergeCell ref="F592:F596"/>
    <mergeCell ref="G577:G581"/>
    <mergeCell ref="C587:C591"/>
    <mergeCell ref="D587:D591"/>
    <mergeCell ref="E587:E591"/>
    <mergeCell ref="F587:F591"/>
    <mergeCell ref="G562:G566"/>
    <mergeCell ref="C577:C581"/>
    <mergeCell ref="D577:D581"/>
    <mergeCell ref="E577:E581"/>
    <mergeCell ref="F577:F581"/>
    <mergeCell ref="G567:G571"/>
    <mergeCell ref="C572:C576"/>
    <mergeCell ref="D572:D576"/>
    <mergeCell ref="E572:E576"/>
    <mergeCell ref="F572:F576"/>
    <mergeCell ref="G552:G556"/>
    <mergeCell ref="C567:C571"/>
    <mergeCell ref="D567:D571"/>
    <mergeCell ref="E567:E571"/>
    <mergeCell ref="F567:F571"/>
    <mergeCell ref="G557:G561"/>
    <mergeCell ref="C562:C566"/>
    <mergeCell ref="D562:D566"/>
    <mergeCell ref="E562:E566"/>
    <mergeCell ref="F562:F566"/>
    <mergeCell ref="G542:G546"/>
    <mergeCell ref="C557:C561"/>
    <mergeCell ref="D557:D561"/>
    <mergeCell ref="E557:E561"/>
    <mergeCell ref="F557:F561"/>
    <mergeCell ref="G547:G551"/>
    <mergeCell ref="C552:C556"/>
    <mergeCell ref="D552:D556"/>
    <mergeCell ref="E552:E556"/>
    <mergeCell ref="F552:F556"/>
    <mergeCell ref="G532:G536"/>
    <mergeCell ref="C547:C551"/>
    <mergeCell ref="D547:D551"/>
    <mergeCell ref="E547:E551"/>
    <mergeCell ref="F547:F551"/>
    <mergeCell ref="G537:G541"/>
    <mergeCell ref="C542:C546"/>
    <mergeCell ref="D542:D546"/>
    <mergeCell ref="E542:E546"/>
    <mergeCell ref="F542:F546"/>
    <mergeCell ref="G522:G526"/>
    <mergeCell ref="C537:C541"/>
    <mergeCell ref="D537:D541"/>
    <mergeCell ref="E537:E541"/>
    <mergeCell ref="F537:F541"/>
    <mergeCell ref="G527:G531"/>
    <mergeCell ref="C532:C536"/>
    <mergeCell ref="D532:D536"/>
    <mergeCell ref="E532:E536"/>
    <mergeCell ref="F532:F536"/>
    <mergeCell ref="G492:G496"/>
    <mergeCell ref="C527:C531"/>
    <mergeCell ref="D527:D531"/>
    <mergeCell ref="E527:E531"/>
    <mergeCell ref="F527:F531"/>
    <mergeCell ref="G497:G501"/>
    <mergeCell ref="C522:C526"/>
    <mergeCell ref="D522:D526"/>
    <mergeCell ref="E522:E526"/>
    <mergeCell ref="F522:F526"/>
    <mergeCell ref="G482:G486"/>
    <mergeCell ref="C497:C501"/>
    <mergeCell ref="D497:D501"/>
    <mergeCell ref="E497:E501"/>
    <mergeCell ref="F497:F501"/>
    <mergeCell ref="G487:G491"/>
    <mergeCell ref="C492:C496"/>
    <mergeCell ref="D492:D496"/>
    <mergeCell ref="E492:E496"/>
    <mergeCell ref="F492:F496"/>
    <mergeCell ref="G472:G476"/>
    <mergeCell ref="C487:C491"/>
    <mergeCell ref="D487:D491"/>
    <mergeCell ref="E487:E491"/>
    <mergeCell ref="F487:F491"/>
    <mergeCell ref="G477:G481"/>
    <mergeCell ref="C482:C486"/>
    <mergeCell ref="D482:D486"/>
    <mergeCell ref="E482:E486"/>
    <mergeCell ref="F482:F486"/>
    <mergeCell ref="G462:G466"/>
    <mergeCell ref="C477:C481"/>
    <mergeCell ref="D477:D481"/>
    <mergeCell ref="E477:E481"/>
    <mergeCell ref="F477:F481"/>
    <mergeCell ref="G467:G471"/>
    <mergeCell ref="C472:C476"/>
    <mergeCell ref="D472:D476"/>
    <mergeCell ref="E472:E476"/>
    <mergeCell ref="F472:F476"/>
    <mergeCell ref="G452:G456"/>
    <mergeCell ref="C467:C471"/>
    <mergeCell ref="D467:D471"/>
    <mergeCell ref="E467:E471"/>
    <mergeCell ref="F467:F471"/>
    <mergeCell ref="G457:G461"/>
    <mergeCell ref="C462:C466"/>
    <mergeCell ref="D462:D466"/>
    <mergeCell ref="E462:E466"/>
    <mergeCell ref="F462:F466"/>
    <mergeCell ref="G442:G446"/>
    <mergeCell ref="C457:C461"/>
    <mergeCell ref="D457:D461"/>
    <mergeCell ref="E457:E461"/>
    <mergeCell ref="F457:F461"/>
    <mergeCell ref="G447:G451"/>
    <mergeCell ref="C452:C456"/>
    <mergeCell ref="D452:D456"/>
    <mergeCell ref="E452:E456"/>
    <mergeCell ref="F452:F456"/>
    <mergeCell ref="G432:G436"/>
    <mergeCell ref="C447:C451"/>
    <mergeCell ref="D447:D451"/>
    <mergeCell ref="E447:E451"/>
    <mergeCell ref="F447:F451"/>
    <mergeCell ref="G437:G441"/>
    <mergeCell ref="C442:C446"/>
    <mergeCell ref="D442:D446"/>
    <mergeCell ref="E442:E446"/>
    <mergeCell ref="F442:F446"/>
    <mergeCell ref="G422:G426"/>
    <mergeCell ref="C437:C441"/>
    <mergeCell ref="D437:D441"/>
    <mergeCell ref="E437:E441"/>
    <mergeCell ref="F437:F441"/>
    <mergeCell ref="G427:G431"/>
    <mergeCell ref="C432:C436"/>
    <mergeCell ref="D432:D436"/>
    <mergeCell ref="E432:E436"/>
    <mergeCell ref="F432:F436"/>
    <mergeCell ref="G412:G416"/>
    <mergeCell ref="C427:C431"/>
    <mergeCell ref="D427:D431"/>
    <mergeCell ref="E427:E431"/>
    <mergeCell ref="F427:F431"/>
    <mergeCell ref="G417:G421"/>
    <mergeCell ref="C422:C426"/>
    <mergeCell ref="D422:D426"/>
    <mergeCell ref="E422:E426"/>
    <mergeCell ref="F422:F426"/>
    <mergeCell ref="G402:G406"/>
    <mergeCell ref="C417:C421"/>
    <mergeCell ref="D417:D421"/>
    <mergeCell ref="E417:E421"/>
    <mergeCell ref="F417:F421"/>
    <mergeCell ref="G407:G411"/>
    <mergeCell ref="C412:C416"/>
    <mergeCell ref="D412:D416"/>
    <mergeCell ref="E412:E416"/>
    <mergeCell ref="F412:F416"/>
    <mergeCell ref="G392:G396"/>
    <mergeCell ref="C407:C411"/>
    <mergeCell ref="D407:D411"/>
    <mergeCell ref="E407:E411"/>
    <mergeCell ref="F407:F411"/>
    <mergeCell ref="G397:G401"/>
    <mergeCell ref="C402:C406"/>
    <mergeCell ref="D402:D406"/>
    <mergeCell ref="E402:E406"/>
    <mergeCell ref="F402:F406"/>
    <mergeCell ref="G382:G386"/>
    <mergeCell ref="C397:C401"/>
    <mergeCell ref="D397:D401"/>
    <mergeCell ref="E397:E401"/>
    <mergeCell ref="F397:F401"/>
    <mergeCell ref="G387:G391"/>
    <mergeCell ref="C392:C396"/>
    <mergeCell ref="D392:D396"/>
    <mergeCell ref="E392:E396"/>
    <mergeCell ref="F392:F396"/>
    <mergeCell ref="G372:G376"/>
    <mergeCell ref="C387:C391"/>
    <mergeCell ref="D387:D391"/>
    <mergeCell ref="E387:E391"/>
    <mergeCell ref="F387:F391"/>
    <mergeCell ref="G377:G381"/>
    <mergeCell ref="C382:C386"/>
    <mergeCell ref="D382:D386"/>
    <mergeCell ref="E382:E386"/>
    <mergeCell ref="F382:F386"/>
    <mergeCell ref="G362:G366"/>
    <mergeCell ref="C377:C381"/>
    <mergeCell ref="D377:D381"/>
    <mergeCell ref="E377:E381"/>
    <mergeCell ref="F377:F381"/>
    <mergeCell ref="G367:G371"/>
    <mergeCell ref="C372:C376"/>
    <mergeCell ref="D372:D376"/>
    <mergeCell ref="E372:E376"/>
    <mergeCell ref="F372:F376"/>
    <mergeCell ref="G352:G356"/>
    <mergeCell ref="C367:C371"/>
    <mergeCell ref="D367:D371"/>
    <mergeCell ref="E367:E371"/>
    <mergeCell ref="F367:F371"/>
    <mergeCell ref="G357:G361"/>
    <mergeCell ref="C362:C366"/>
    <mergeCell ref="D362:D366"/>
    <mergeCell ref="E362:E366"/>
    <mergeCell ref="F362:F366"/>
    <mergeCell ref="G342:G346"/>
    <mergeCell ref="C357:C361"/>
    <mergeCell ref="D357:D361"/>
    <mergeCell ref="E357:E361"/>
    <mergeCell ref="F357:F361"/>
    <mergeCell ref="G347:G351"/>
    <mergeCell ref="C352:C356"/>
    <mergeCell ref="D352:D356"/>
    <mergeCell ref="E352:E356"/>
    <mergeCell ref="F352:F356"/>
    <mergeCell ref="G332:G336"/>
    <mergeCell ref="C347:C351"/>
    <mergeCell ref="D347:D351"/>
    <mergeCell ref="E347:E351"/>
    <mergeCell ref="F347:F351"/>
    <mergeCell ref="G337:G341"/>
    <mergeCell ref="C342:C346"/>
    <mergeCell ref="D342:D346"/>
    <mergeCell ref="E342:E346"/>
    <mergeCell ref="F342:F346"/>
    <mergeCell ref="G322:G326"/>
    <mergeCell ref="C337:C341"/>
    <mergeCell ref="D337:D341"/>
    <mergeCell ref="E337:E341"/>
    <mergeCell ref="F337:F341"/>
    <mergeCell ref="G327:G331"/>
    <mergeCell ref="C332:C336"/>
    <mergeCell ref="D332:D336"/>
    <mergeCell ref="E332:E336"/>
    <mergeCell ref="F332:F336"/>
    <mergeCell ref="G312:G316"/>
    <mergeCell ref="C327:C331"/>
    <mergeCell ref="D327:D331"/>
    <mergeCell ref="E327:E331"/>
    <mergeCell ref="F327:F331"/>
    <mergeCell ref="G317:G321"/>
    <mergeCell ref="C322:C326"/>
    <mergeCell ref="D322:D326"/>
    <mergeCell ref="E322:E326"/>
    <mergeCell ref="F322:F326"/>
    <mergeCell ref="C317:C321"/>
    <mergeCell ref="D317:D321"/>
    <mergeCell ref="E317:E321"/>
    <mergeCell ref="F317:F321"/>
    <mergeCell ref="C312:C316"/>
    <mergeCell ref="D312:D316"/>
    <mergeCell ref="E312:E316"/>
    <mergeCell ref="F312:F316"/>
    <mergeCell ref="G302:G306"/>
    <mergeCell ref="C307:C311"/>
    <mergeCell ref="D307:D311"/>
    <mergeCell ref="E307:E311"/>
    <mergeCell ref="F307:F311"/>
    <mergeCell ref="G307:G311"/>
    <mergeCell ref="C302:C306"/>
    <mergeCell ref="D302:D306"/>
    <mergeCell ref="E302:E306"/>
    <mergeCell ref="F302:F306"/>
    <mergeCell ref="G512:G516"/>
    <mergeCell ref="C517:C521"/>
    <mergeCell ref="D517:D521"/>
    <mergeCell ref="E517:E521"/>
    <mergeCell ref="F517:F521"/>
    <mergeCell ref="G517:G521"/>
    <mergeCell ref="C512:C516"/>
    <mergeCell ref="D512:D516"/>
    <mergeCell ref="E512:E516"/>
    <mergeCell ref="F512:F516"/>
    <mergeCell ref="G502:G506"/>
    <mergeCell ref="C507:C511"/>
    <mergeCell ref="D507:D511"/>
    <mergeCell ref="E507:E511"/>
    <mergeCell ref="F507:F511"/>
    <mergeCell ref="G507:G511"/>
    <mergeCell ref="C502:C506"/>
    <mergeCell ref="D502:D506"/>
    <mergeCell ref="E502:E506"/>
    <mergeCell ref="F502:F506"/>
    <mergeCell ref="G292:G296"/>
    <mergeCell ref="C297:C301"/>
    <mergeCell ref="D297:D301"/>
    <mergeCell ref="E297:E301"/>
    <mergeCell ref="F297:F301"/>
    <mergeCell ref="G297:G301"/>
    <mergeCell ref="C292:C296"/>
    <mergeCell ref="D292:D296"/>
    <mergeCell ref="E292:E296"/>
    <mergeCell ref="F292:F296"/>
    <mergeCell ref="G282:G286"/>
    <mergeCell ref="C287:C291"/>
    <mergeCell ref="D287:D291"/>
    <mergeCell ref="E287:E291"/>
    <mergeCell ref="F287:F291"/>
    <mergeCell ref="G287:G291"/>
    <mergeCell ref="C282:C286"/>
    <mergeCell ref="D282:D286"/>
    <mergeCell ref="E282:E286"/>
    <mergeCell ref="F282:F286"/>
    <mergeCell ref="G272:G276"/>
    <mergeCell ref="C277:C281"/>
    <mergeCell ref="D277:D281"/>
    <mergeCell ref="E277:E281"/>
    <mergeCell ref="F277:F281"/>
    <mergeCell ref="G277:G281"/>
    <mergeCell ref="C272:C276"/>
    <mergeCell ref="D272:D276"/>
    <mergeCell ref="E272:E276"/>
    <mergeCell ref="F272:F276"/>
    <mergeCell ref="G262:G266"/>
    <mergeCell ref="C267:C271"/>
    <mergeCell ref="D267:D271"/>
    <mergeCell ref="E267:E271"/>
    <mergeCell ref="F267:F271"/>
    <mergeCell ref="G267:G271"/>
    <mergeCell ref="C262:C266"/>
    <mergeCell ref="D262:D266"/>
    <mergeCell ref="E262:E266"/>
    <mergeCell ref="F262:F266"/>
    <mergeCell ref="G242:G246"/>
    <mergeCell ref="C257:C261"/>
    <mergeCell ref="D257:D261"/>
    <mergeCell ref="E257:E261"/>
    <mergeCell ref="F257:F261"/>
    <mergeCell ref="G257:G261"/>
    <mergeCell ref="C242:C246"/>
    <mergeCell ref="D242:D246"/>
    <mergeCell ref="E242:E246"/>
    <mergeCell ref="F242:F246"/>
    <mergeCell ref="G227:G231"/>
    <mergeCell ref="C237:C241"/>
    <mergeCell ref="D237:D241"/>
    <mergeCell ref="E237:E241"/>
    <mergeCell ref="F237:F241"/>
    <mergeCell ref="G237:G241"/>
    <mergeCell ref="C227:C231"/>
    <mergeCell ref="D227:D231"/>
    <mergeCell ref="E227:E231"/>
    <mergeCell ref="F227:F231"/>
    <mergeCell ref="G217:G221"/>
    <mergeCell ref="C222:C226"/>
    <mergeCell ref="D222:D226"/>
    <mergeCell ref="E222:E226"/>
    <mergeCell ref="F222:F226"/>
    <mergeCell ref="G222:G226"/>
    <mergeCell ref="C217:C221"/>
    <mergeCell ref="D217:D221"/>
    <mergeCell ref="E217:E221"/>
    <mergeCell ref="F217:F221"/>
    <mergeCell ref="G207:G211"/>
    <mergeCell ref="C212:C216"/>
    <mergeCell ref="D212:D216"/>
    <mergeCell ref="E212:E216"/>
    <mergeCell ref="F212:F216"/>
    <mergeCell ref="G212:G216"/>
    <mergeCell ref="C207:C211"/>
    <mergeCell ref="D207:D211"/>
    <mergeCell ref="E207:E211"/>
    <mergeCell ref="F207:F211"/>
    <mergeCell ref="G197:G201"/>
    <mergeCell ref="C202:C206"/>
    <mergeCell ref="D202:D206"/>
    <mergeCell ref="E202:E206"/>
    <mergeCell ref="F202:F206"/>
    <mergeCell ref="G202:G206"/>
    <mergeCell ref="D197:D201"/>
    <mergeCell ref="E197:E201"/>
    <mergeCell ref="F197:F201"/>
    <mergeCell ref="C197:C201"/>
    <mergeCell ref="G187:G191"/>
    <mergeCell ref="C192:C196"/>
    <mergeCell ref="D192:D196"/>
    <mergeCell ref="E192:E196"/>
    <mergeCell ref="F192:F196"/>
    <mergeCell ref="G192:G196"/>
    <mergeCell ref="C187:C191"/>
    <mergeCell ref="D187:D191"/>
    <mergeCell ref="E187:E191"/>
    <mergeCell ref="F187:F191"/>
    <mergeCell ref="G172:G176"/>
    <mergeCell ref="C177:C181"/>
    <mergeCell ref="D177:D181"/>
    <mergeCell ref="E177:E181"/>
    <mergeCell ref="F177:F181"/>
    <mergeCell ref="G177:G181"/>
    <mergeCell ref="C172:C176"/>
    <mergeCell ref="D172:D176"/>
    <mergeCell ref="E172:E176"/>
    <mergeCell ref="F172:F176"/>
    <mergeCell ref="G162:G166"/>
    <mergeCell ref="C167:C171"/>
    <mergeCell ref="D167:D171"/>
    <mergeCell ref="E167:E171"/>
    <mergeCell ref="F167:F171"/>
    <mergeCell ref="G167:G171"/>
    <mergeCell ref="C162:C166"/>
    <mergeCell ref="D162:D166"/>
    <mergeCell ref="E162:E166"/>
    <mergeCell ref="F162:F166"/>
    <mergeCell ref="G152:G156"/>
    <mergeCell ref="C157:C161"/>
    <mergeCell ref="D157:D161"/>
    <mergeCell ref="E157:E161"/>
    <mergeCell ref="F157:F161"/>
    <mergeCell ref="G157:G161"/>
    <mergeCell ref="C152:C156"/>
    <mergeCell ref="D152:D156"/>
    <mergeCell ref="E152:E156"/>
    <mergeCell ref="F152:F156"/>
    <mergeCell ref="G142:G146"/>
    <mergeCell ref="C147:C151"/>
    <mergeCell ref="D147:D151"/>
    <mergeCell ref="E147:E151"/>
    <mergeCell ref="F147:F151"/>
    <mergeCell ref="G147:G151"/>
    <mergeCell ref="C142:C146"/>
    <mergeCell ref="D142:D146"/>
    <mergeCell ref="E142:E146"/>
    <mergeCell ref="F142:F146"/>
    <mergeCell ref="G132:G136"/>
    <mergeCell ref="C137:C141"/>
    <mergeCell ref="D137:D141"/>
    <mergeCell ref="E137:E141"/>
    <mergeCell ref="F137:F141"/>
    <mergeCell ref="G137:G141"/>
    <mergeCell ref="C132:C136"/>
    <mergeCell ref="D132:D136"/>
    <mergeCell ref="E132:E136"/>
    <mergeCell ref="F132:F136"/>
    <mergeCell ref="C122:C126"/>
    <mergeCell ref="D122:D126"/>
    <mergeCell ref="E122:E126"/>
    <mergeCell ref="F122:F126"/>
    <mergeCell ref="G122:G126"/>
    <mergeCell ref="C127:C131"/>
    <mergeCell ref="D127:D131"/>
    <mergeCell ref="E127:E131"/>
    <mergeCell ref="F127:F131"/>
    <mergeCell ref="G127:G131"/>
    <mergeCell ref="C117:C121"/>
    <mergeCell ref="D117:D121"/>
    <mergeCell ref="E117:E121"/>
    <mergeCell ref="F117:F121"/>
    <mergeCell ref="G117:G121"/>
    <mergeCell ref="C252:C256"/>
    <mergeCell ref="D252:D256"/>
    <mergeCell ref="E252:E256"/>
    <mergeCell ref="F252:F256"/>
    <mergeCell ref="G252:G256"/>
    <mergeCell ref="C112:C116"/>
    <mergeCell ref="D112:D116"/>
    <mergeCell ref="E112:E116"/>
    <mergeCell ref="F112:F116"/>
    <mergeCell ref="G112:G116"/>
    <mergeCell ref="C247:C251"/>
    <mergeCell ref="D247:D251"/>
    <mergeCell ref="E247:E251"/>
    <mergeCell ref="F247:F251"/>
    <mergeCell ref="G247:G251"/>
    <mergeCell ref="G102:G106"/>
    <mergeCell ref="C107:C111"/>
    <mergeCell ref="D107:D111"/>
    <mergeCell ref="E107:E111"/>
    <mergeCell ref="F107:F111"/>
    <mergeCell ref="G107:G111"/>
    <mergeCell ref="C102:C106"/>
    <mergeCell ref="D102:D106"/>
    <mergeCell ref="E102:E106"/>
    <mergeCell ref="F102:F106"/>
    <mergeCell ref="G92:G96"/>
    <mergeCell ref="C97:C101"/>
    <mergeCell ref="D97:D101"/>
    <mergeCell ref="E97:E101"/>
    <mergeCell ref="F97:F101"/>
    <mergeCell ref="G97:G101"/>
    <mergeCell ref="C92:C96"/>
    <mergeCell ref="D92:D96"/>
    <mergeCell ref="E92:E96"/>
    <mergeCell ref="F92:F96"/>
    <mergeCell ref="G82:G86"/>
    <mergeCell ref="C87:C91"/>
    <mergeCell ref="D87:D91"/>
    <mergeCell ref="E87:E91"/>
    <mergeCell ref="F87:F91"/>
    <mergeCell ref="G87:G91"/>
    <mergeCell ref="C82:C86"/>
    <mergeCell ref="D82:D86"/>
    <mergeCell ref="E82:E86"/>
    <mergeCell ref="F82:F86"/>
    <mergeCell ref="G72:G76"/>
    <mergeCell ref="C77:C81"/>
    <mergeCell ref="D77:D81"/>
    <mergeCell ref="E77:E81"/>
    <mergeCell ref="F77:F81"/>
    <mergeCell ref="G77:G81"/>
    <mergeCell ref="C72:C76"/>
    <mergeCell ref="D72:D76"/>
    <mergeCell ref="E72:E76"/>
    <mergeCell ref="F72:F76"/>
    <mergeCell ref="G62:G66"/>
    <mergeCell ref="C67:C71"/>
    <mergeCell ref="D67:D71"/>
    <mergeCell ref="E67:E71"/>
    <mergeCell ref="F67:F71"/>
    <mergeCell ref="G67:G71"/>
    <mergeCell ref="C62:C66"/>
    <mergeCell ref="D62:D66"/>
    <mergeCell ref="E62:E66"/>
    <mergeCell ref="F62:F66"/>
    <mergeCell ref="G52:G56"/>
    <mergeCell ref="C57:C61"/>
    <mergeCell ref="D57:D61"/>
    <mergeCell ref="E57:E61"/>
    <mergeCell ref="F57:F61"/>
    <mergeCell ref="G57:G61"/>
    <mergeCell ref="C52:C56"/>
    <mergeCell ref="D52:D56"/>
    <mergeCell ref="E52:E56"/>
    <mergeCell ref="F52:F56"/>
    <mergeCell ref="G42:G46"/>
    <mergeCell ref="C47:C51"/>
    <mergeCell ref="D47:D51"/>
    <mergeCell ref="E47:E51"/>
    <mergeCell ref="F47:F51"/>
    <mergeCell ref="G47:G51"/>
    <mergeCell ref="C42:C46"/>
    <mergeCell ref="D42:D46"/>
    <mergeCell ref="E42:E46"/>
    <mergeCell ref="F42:F46"/>
    <mergeCell ref="G32:G36"/>
    <mergeCell ref="C37:C41"/>
    <mergeCell ref="D37:D41"/>
    <mergeCell ref="E37:E41"/>
    <mergeCell ref="F37:F41"/>
    <mergeCell ref="G37:G41"/>
    <mergeCell ref="C32:C36"/>
    <mergeCell ref="D32:D36"/>
    <mergeCell ref="E32:E36"/>
    <mergeCell ref="F32:F36"/>
    <mergeCell ref="D27:D31"/>
    <mergeCell ref="E27:E31"/>
    <mergeCell ref="F27:F31"/>
    <mergeCell ref="G27:G31"/>
    <mergeCell ref="C22:C26"/>
    <mergeCell ref="D22:D26"/>
    <mergeCell ref="E22:E26"/>
    <mergeCell ref="F22:F26"/>
    <mergeCell ref="H9:K9"/>
    <mergeCell ref="G11:G15"/>
    <mergeCell ref="C17:C21"/>
    <mergeCell ref="D17:D21"/>
    <mergeCell ref="E17:E21"/>
    <mergeCell ref="F17:F21"/>
    <mergeCell ref="G17:G21"/>
    <mergeCell ref="C11:C15"/>
    <mergeCell ref="D11:D15"/>
    <mergeCell ref="E11:E15"/>
    <mergeCell ref="C182:C186"/>
    <mergeCell ref="D182:D186"/>
    <mergeCell ref="E182:E186"/>
    <mergeCell ref="F182:F186"/>
    <mergeCell ref="G182:G186"/>
    <mergeCell ref="F9:F10"/>
    <mergeCell ref="G9:G10"/>
    <mergeCell ref="F11:F15"/>
    <mergeCell ref="G22:G26"/>
    <mergeCell ref="C27:C31"/>
    <mergeCell ref="C1283:C1287"/>
    <mergeCell ref="D1283:D1287"/>
    <mergeCell ref="E1283:E1287"/>
    <mergeCell ref="F1283:F1287"/>
    <mergeCell ref="G1283:G1287"/>
    <mergeCell ref="C5:I5"/>
    <mergeCell ref="C6:K6"/>
    <mergeCell ref="C9:C10"/>
    <mergeCell ref="D9:D10"/>
    <mergeCell ref="E9:E10"/>
    <mergeCell ref="C1293:C1297"/>
    <mergeCell ref="D1293:D1297"/>
    <mergeCell ref="E1293:E1297"/>
    <mergeCell ref="F1293:F1297"/>
    <mergeCell ref="G1293:G1297"/>
    <mergeCell ref="C232:C236"/>
    <mergeCell ref="D232:D236"/>
    <mergeCell ref="E232:E236"/>
    <mergeCell ref="F232:F236"/>
    <mergeCell ref="G232:G236"/>
    <mergeCell ref="C1303:C1307"/>
    <mergeCell ref="D1303:D1307"/>
    <mergeCell ref="E1303:E1307"/>
    <mergeCell ref="F1303:F1307"/>
    <mergeCell ref="G1303:G1307"/>
    <mergeCell ref="C582:C586"/>
    <mergeCell ref="D582:D586"/>
    <mergeCell ref="E582:E586"/>
    <mergeCell ref="F582:F586"/>
    <mergeCell ref="G582:G586"/>
    <mergeCell ref="C1313:C1317"/>
    <mergeCell ref="D1313:D1317"/>
    <mergeCell ref="E1313:E1317"/>
    <mergeCell ref="F1313:F1317"/>
    <mergeCell ref="G1313:G1317"/>
    <mergeCell ref="C1277:C1281"/>
    <mergeCell ref="D1277:D1281"/>
    <mergeCell ref="E1277:E1281"/>
    <mergeCell ref="F1277:F1281"/>
    <mergeCell ref="G1277:G1281"/>
    <mergeCell ref="C1323:C1327"/>
    <mergeCell ref="D1323:D1327"/>
    <mergeCell ref="E1323:E1327"/>
    <mergeCell ref="F1323:F1327"/>
    <mergeCell ref="G1323:G1327"/>
    <mergeCell ref="C1288:C1292"/>
    <mergeCell ref="D1288:D1292"/>
    <mergeCell ref="E1288:E1292"/>
    <mergeCell ref="F1288:F1292"/>
    <mergeCell ref="G1288:G1292"/>
    <mergeCell ref="C1333:C1337"/>
    <mergeCell ref="D1333:D1337"/>
    <mergeCell ref="E1333:E1337"/>
    <mergeCell ref="F1333:F1337"/>
    <mergeCell ref="G1333:G1337"/>
    <mergeCell ref="C1298:C1302"/>
    <mergeCell ref="D1298:D1302"/>
    <mergeCell ref="E1298:E1302"/>
    <mergeCell ref="F1298:F1302"/>
    <mergeCell ref="G1298:G1302"/>
    <mergeCell ref="C1343:C1347"/>
    <mergeCell ref="D1343:D1347"/>
    <mergeCell ref="E1343:E1347"/>
    <mergeCell ref="F1343:F1347"/>
    <mergeCell ref="G1343:G1347"/>
    <mergeCell ref="C1308:C1312"/>
    <mergeCell ref="D1308:D1312"/>
    <mergeCell ref="E1308:E1312"/>
    <mergeCell ref="F1308:F1312"/>
    <mergeCell ref="G1308:G1312"/>
    <mergeCell ref="C1353:C1357"/>
    <mergeCell ref="D1353:D1357"/>
    <mergeCell ref="E1353:E1357"/>
    <mergeCell ref="F1353:F1357"/>
    <mergeCell ref="G1353:G1357"/>
    <mergeCell ref="C1318:C1322"/>
    <mergeCell ref="D1318:D1322"/>
    <mergeCell ref="E1318:E1322"/>
    <mergeCell ref="F1318:F1322"/>
    <mergeCell ref="G1318:G1322"/>
    <mergeCell ref="C1363:C1367"/>
    <mergeCell ref="D1363:D1367"/>
    <mergeCell ref="E1363:E1367"/>
    <mergeCell ref="F1363:F1367"/>
    <mergeCell ref="G1363:G1367"/>
    <mergeCell ref="C1328:C1332"/>
    <mergeCell ref="D1328:D1332"/>
    <mergeCell ref="E1328:E1332"/>
    <mergeCell ref="F1328:F1332"/>
    <mergeCell ref="G1328:G1332"/>
    <mergeCell ref="C1373:C1377"/>
    <mergeCell ref="D1373:D1377"/>
    <mergeCell ref="E1373:E1377"/>
    <mergeCell ref="F1373:F1377"/>
    <mergeCell ref="G1373:G1377"/>
    <mergeCell ref="C1338:C1342"/>
    <mergeCell ref="D1338:D1342"/>
    <mergeCell ref="E1338:E1342"/>
    <mergeCell ref="F1338:F1342"/>
    <mergeCell ref="G1338:G1342"/>
    <mergeCell ref="C1398:C1402"/>
    <mergeCell ref="D1398:D1402"/>
    <mergeCell ref="E1398:E1402"/>
    <mergeCell ref="F1398:F1402"/>
    <mergeCell ref="G1398:G1402"/>
    <mergeCell ref="C1348:C1352"/>
    <mergeCell ref="D1348:D1352"/>
    <mergeCell ref="E1348:E1352"/>
    <mergeCell ref="F1348:F1352"/>
    <mergeCell ref="G1348:G1352"/>
    <mergeCell ref="C1388:C1392"/>
    <mergeCell ref="D1388:D1392"/>
    <mergeCell ref="E1388:E1392"/>
    <mergeCell ref="F1388:F1392"/>
    <mergeCell ref="G1388:G1392"/>
    <mergeCell ref="C1358:C1362"/>
    <mergeCell ref="D1358:D1362"/>
    <mergeCell ref="E1358:E1362"/>
    <mergeCell ref="F1358:F1362"/>
    <mergeCell ref="G1358:G1362"/>
    <mergeCell ref="C1393:C1397"/>
    <mergeCell ref="D1393:D1397"/>
    <mergeCell ref="E1393:E1397"/>
    <mergeCell ref="F1393:F1397"/>
    <mergeCell ref="G1393:G1397"/>
    <mergeCell ref="C1368:C1372"/>
    <mergeCell ref="D1368:D1372"/>
    <mergeCell ref="E1368:E1372"/>
    <mergeCell ref="F1368:F1372"/>
    <mergeCell ref="G1368:G1372"/>
    <mergeCell ref="C1383:C1387"/>
    <mergeCell ref="D1383:D1387"/>
    <mergeCell ref="E1383:E1387"/>
    <mergeCell ref="F1383:F1387"/>
    <mergeCell ref="G1383:G1387"/>
    <mergeCell ref="C1378:C1382"/>
    <mergeCell ref="D1378:D1382"/>
    <mergeCell ref="E1378:E1382"/>
    <mergeCell ref="F1378:F1382"/>
    <mergeCell ref="G1378:G1382"/>
  </mergeCells>
  <printOptions/>
  <pageMargins left="0.31496062992125984" right="0.31496062992125984" top="0.35433070866141736" bottom="0.35433070866141736" header="0.31496062992125984" footer="0.31496062992125984"/>
  <pageSetup fitToHeight="0" fitToWidth="1" orientation="landscape" paperSize="9" scale="6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2017-04-20T07:45:54Z</cp:lastPrinted>
  <dcterms:created xsi:type="dcterms:W3CDTF">2006-09-28T05:33:49Z</dcterms:created>
  <dcterms:modified xsi:type="dcterms:W3CDTF">2019-03-04T07:04:09Z</dcterms:modified>
  <cp:category/>
  <cp:version/>
  <cp:contentType/>
  <cp:contentStatus/>
</cp:coreProperties>
</file>