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125" windowHeight="8895" tabRatio="831" activeTab="0"/>
  </bookViews>
  <sheets>
    <sheet name="2018-2020" sheetId="1" r:id="rId1"/>
    <sheet name="Лист1" sheetId="2" r:id="rId2"/>
  </sheets>
  <definedNames/>
  <calcPr fullCalcOnLoad="1"/>
</workbook>
</file>

<file path=xl/sharedStrings.xml><?xml version="1.0" encoding="utf-8"?>
<sst xmlns="http://schemas.openxmlformats.org/spreadsheetml/2006/main" count="2955" uniqueCount="1034">
  <si>
    <t>2.3.8</t>
  </si>
  <si>
    <t>11.1.1.</t>
  </si>
  <si>
    <t>11.4.4.</t>
  </si>
  <si>
    <t>11.4.5.</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</si>
  <si>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</si>
  <si>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</si>
  <si>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Контрольное событие 11.4.7 Выплаты литературной премии Саратовской области имени М.Н Алексеева</t>
  </si>
  <si>
    <t xml:space="preserve">Контрольное событие 11.4.8 Выплаты денежного поощрения лучших муниципальных учреждений культуры, находящихся на территории сельских поселений
</t>
  </si>
  <si>
    <t xml:space="preserve">Контрольное событие 11.4.9 Выплаты денежного поощрения лучших работников муниципальных учреждений культуры, находящихся на территории сельских поселений
</t>
  </si>
  <si>
    <t>2.3.6</t>
  </si>
  <si>
    <t>10.6.5</t>
  </si>
  <si>
    <t>2.3.11</t>
  </si>
  <si>
    <t>2.3.13</t>
  </si>
  <si>
    <t>3.3.3</t>
  </si>
  <si>
    <t>3.3.4</t>
  </si>
  <si>
    <t xml:space="preserve">ГАУК «Саратовская областная филармония им.А.Шнитке»     </t>
  </si>
  <si>
    <t>2018 г.           II кв.</t>
  </si>
  <si>
    <t>3.3.5</t>
  </si>
  <si>
    <t>10.6.3.</t>
  </si>
  <si>
    <t>ГУК "Областная библиотека для детей и юношества им. А.С.Пушкина"</t>
  </si>
  <si>
    <t>ГПОУ «Саратовское художественное училище имени А.П.Боголюбова (техникум)"</t>
  </si>
  <si>
    <t>ГАУК "Саратовский областной Дом работников искусств"</t>
  </si>
  <si>
    <t>ГАУК "Саратовский областной театр оперетты"</t>
  </si>
  <si>
    <t>9.4.</t>
  </si>
  <si>
    <t>9.1.</t>
  </si>
  <si>
    <t>ГАУ ДПО «Саратовский областной учебно-методический центр» (Н.Г.Пономарева, директор)</t>
  </si>
  <si>
    <t>11.2.</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</si>
  <si>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</si>
  <si>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11.3</t>
  </si>
  <si>
    <t>11.3.1</t>
  </si>
  <si>
    <t>11.4.7.</t>
  </si>
  <si>
    <t>11.4.8.</t>
  </si>
  <si>
    <t>11.4.9.</t>
  </si>
  <si>
    <t>12.</t>
  </si>
  <si>
    <t>Подпрограмма 12 «Популяризация культурных традиций»</t>
  </si>
  <si>
    <t>12.1.</t>
  </si>
  <si>
    <t>12.1.1.</t>
  </si>
  <si>
    <t xml:space="preserve">Контрольное событие 12.1.1  Обеспечение культурных программ в рамках официальных мероприятий Правительства Саратовской области  </t>
  </si>
  <si>
    <t>12.1.2.</t>
  </si>
  <si>
    <t xml:space="preserve">Контрольное событие 12.1.2 День воинской славы России  - День защитника Отечества </t>
  </si>
  <si>
    <t>12.1.3.</t>
  </si>
  <si>
    <t xml:space="preserve">Контрольное событие 12.1.3 Государственный праздник  -Международный женский день 8 марта </t>
  </si>
  <si>
    <t>12.1.4.</t>
  </si>
  <si>
    <t>12.1.5.</t>
  </si>
  <si>
    <t>12.1.6.</t>
  </si>
  <si>
    <t>12.1.7.</t>
  </si>
  <si>
    <t>12.1.8.</t>
  </si>
  <si>
    <t>12.1.9.</t>
  </si>
  <si>
    <t>12.1.10.</t>
  </si>
  <si>
    <t>12.1.11.</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</si>
  <si>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</si>
  <si>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12.1.13.</t>
  </si>
  <si>
    <t>12.1.14.</t>
  </si>
  <si>
    <t>12.1.15.</t>
  </si>
  <si>
    <t>13.</t>
  </si>
  <si>
    <t>13.1.</t>
  </si>
  <si>
    <t>13.2.</t>
  </si>
  <si>
    <t>13.4.</t>
  </si>
  <si>
    <t xml:space="preserve"> 4.4.</t>
  </si>
  <si>
    <t xml:space="preserve">всего </t>
  </si>
  <si>
    <t xml:space="preserve"> 4.4.2.</t>
  </si>
  <si>
    <t>4.4.5.</t>
  </si>
  <si>
    <t>11.1.6.</t>
  </si>
  <si>
    <t>1.4.1.</t>
  </si>
  <si>
    <t>4.3.7.</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</si>
  <si>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</si>
  <si>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</si>
  <si>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Министерство культуры области, ГАУ ДПО "Саратовский областной учебно-методический центр</t>
  </si>
  <si>
    <t>ГАУ ДПО "Саратовский областной учебно-методический центр"</t>
  </si>
  <si>
    <t>5.5.</t>
  </si>
  <si>
    <t>Основное мероприятие 5.5 «Обеспечение социальных гарантий участников образовательного процесса областных образовательных организаций»</t>
  </si>
  <si>
    <t>5.</t>
  </si>
  <si>
    <t>ГАУК «Саратовский областной Дом работников искусств» (И.Б.Десницкая, директор)</t>
  </si>
  <si>
    <t xml:space="preserve">ГАУК " Саратовский областной Дом работников искусств" </t>
  </si>
  <si>
    <t>10.</t>
  </si>
  <si>
    <t>10.1.</t>
  </si>
  <si>
    <t>Основное мероприятие 10.1 «Укрепление материально-технической базы областных учреждений музейного типа»</t>
  </si>
  <si>
    <t>10.2.</t>
  </si>
  <si>
    <t>Подпрограмма 4 «Библиотеки»</t>
  </si>
  <si>
    <t>3.</t>
  </si>
  <si>
    <t xml:space="preserve"> 4.4.3.</t>
  </si>
  <si>
    <t xml:space="preserve"> 4.4.4.</t>
  </si>
  <si>
    <t>4.3.10.</t>
  </si>
  <si>
    <t>4.3.11.</t>
  </si>
  <si>
    <t>Подпрограмма 5 «Система образования в сфере культуры»</t>
  </si>
  <si>
    <t xml:space="preserve">Министерство культуры области , </t>
  </si>
  <si>
    <t>5.1</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</si>
  <si>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</si>
  <si>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</si>
  <si>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</si>
  <si>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</si>
  <si>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2.2.7</t>
  </si>
  <si>
    <t>2019 г.                  II кв.</t>
  </si>
  <si>
    <t>2019 г.                  III кв.</t>
  </si>
  <si>
    <t>2.2.8</t>
  </si>
  <si>
    <t xml:space="preserve">еатр кукол «Теремок» </t>
  </si>
  <si>
    <t>2.2.9</t>
  </si>
  <si>
    <t xml:space="preserve">ГАУК «Саратовский академический театр юного зрителя им.Ю.П.Киселева  </t>
  </si>
  <si>
    <t>2018 г.             IV кв.</t>
  </si>
  <si>
    <t>2018 г.          IV кв.</t>
  </si>
  <si>
    <t>2.2.10</t>
  </si>
  <si>
    <t>2.2.11</t>
  </si>
  <si>
    <t>Основное мероприятие 10.2 «Укрепление материально-технической базы областных театров»</t>
  </si>
  <si>
    <t>10.2.1.</t>
  </si>
  <si>
    <t>10.2.2.</t>
  </si>
  <si>
    <t>10.3.</t>
  </si>
  <si>
    <t>10.4.</t>
  </si>
  <si>
    <t>10.5.</t>
  </si>
  <si>
    <t>10.5.1.</t>
  </si>
  <si>
    <t>Основное мероприятие 10.3 «Укрепление материально-технической базы областных концертных организаций»</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</si>
  <si>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</si>
  <si>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</si>
  <si>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Подпрограмма 13 «Гармонизация межнациональных отношений и этнокультурное развитие народов Саратовской области».</t>
  </si>
  <si>
    <t>13.3.</t>
  </si>
  <si>
    <t>Основное мероприятие 13.3 «Организация и проведение мероприятий по профилактике этнополитического и религиозно-политического экстремизма, ксенофобии и нетерпимости».</t>
  </si>
  <si>
    <t>Основное мероприятие 13.5 «Организация и проведение культурно-массовых мероприятий на территории этнографического комплекса «Национальная деревня народов Саратовской области».</t>
  </si>
  <si>
    <t>ГУК «Областная библиотека для детей и юношества им.А.С.Пушкина»</t>
  </si>
  <si>
    <t>ГУК «Областная универсальная научная библиотека»</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</si>
  <si>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</si>
  <si>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 xml:space="preserve">ГУК «Саратовский областной музей краеведения» </t>
  </si>
  <si>
    <t>феднральный бюджет (прогнозно)</t>
  </si>
  <si>
    <t>1.5.1.</t>
  </si>
  <si>
    <t>1.5.2.</t>
  </si>
  <si>
    <t>Министерство культуры области</t>
  </si>
  <si>
    <t>местные бюджеты (прогнозно)</t>
  </si>
  <si>
    <t>внебюджетные источники  (прогнозно)</t>
  </si>
  <si>
    <t xml:space="preserve">внебюджетные источники (прогнозно) </t>
  </si>
  <si>
    <t>Основное мероприятие 1.3 «Обеспечение пополнения и комплектования фондов областных музеев новыми уникальными экспонатами»</t>
  </si>
  <si>
    <t>1.3.</t>
  </si>
  <si>
    <t>1.3.1.</t>
  </si>
  <si>
    <t>Контрольное событие 1.3.1 Приобретение уникальных и редких предметов материальной и духовной культуры ХIХ-ХХI веков (50 предметов в год)</t>
  </si>
  <si>
    <t>Контрольное событие 1.3.2 Проведение археологической экспедиции</t>
  </si>
  <si>
    <t>1.3.2.</t>
  </si>
  <si>
    <t>1.3.3.</t>
  </si>
  <si>
    <t>ГАУК «Саратовский областной методический киновидеоцентр»</t>
  </si>
  <si>
    <t>4.1.</t>
  </si>
  <si>
    <t>4.2.</t>
  </si>
  <si>
    <t>4.2.1.</t>
  </si>
  <si>
    <t>4.2.2.</t>
  </si>
  <si>
    <t>4.2.3.</t>
  </si>
  <si>
    <t>4.3.</t>
  </si>
  <si>
    <t>4.3.1.</t>
  </si>
  <si>
    <t>4.3.2.</t>
  </si>
  <si>
    <t>4.3.3.</t>
  </si>
  <si>
    <t>4.3.6.</t>
  </si>
  <si>
    <t>4.4.1.</t>
  </si>
  <si>
    <t>6.</t>
  </si>
  <si>
    <t>6.1.</t>
  </si>
  <si>
    <t>6.2.</t>
  </si>
  <si>
    <t>6.2.1.</t>
  </si>
  <si>
    <t>6.2.2.</t>
  </si>
  <si>
    <t>6.2.3.</t>
  </si>
  <si>
    <t>6.2.4.</t>
  </si>
  <si>
    <t>6.2.5.</t>
  </si>
  <si>
    <t>6.2.6.</t>
  </si>
  <si>
    <t>6.2.7.</t>
  </si>
  <si>
    <t>6.3.</t>
  </si>
  <si>
    <t>6.4.</t>
  </si>
  <si>
    <t>6.4.1.</t>
  </si>
  <si>
    <t>6.5.</t>
  </si>
  <si>
    <t>6.5.2.</t>
  </si>
  <si>
    <t>6.5.3.</t>
  </si>
  <si>
    <t>6.6.</t>
  </si>
  <si>
    <t>6.6.1.</t>
  </si>
  <si>
    <t>в том числе по исполнителям</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</si>
  <si>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</si>
  <si>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</si>
  <si>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</si>
  <si>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</si>
  <si>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6.2.9</t>
  </si>
  <si>
    <t>Основное мероприятие 6.4  Организация и пополнение фильмофонда ГАУК «Саратовский областной методический киновидеоцентр»</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</si>
  <si>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</si>
  <si>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</si>
  <si>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Приложение к приказу</t>
  </si>
  <si>
    <t xml:space="preserve">министерства культуры области </t>
  </si>
  <si>
    <t xml:space="preserve">Основное мероприятие 4.2 «Комплектование фондов библиотек области» </t>
  </si>
  <si>
    <t>ГУК «Саратовский областной Дом работников искусств»</t>
  </si>
  <si>
    <t>10.1.1</t>
  </si>
  <si>
    <t>10.4.3.</t>
  </si>
  <si>
    <t>ГАУ ДПО "Саратовский областной учебно-методический центр</t>
  </si>
  <si>
    <t>9.2.3.</t>
  </si>
  <si>
    <t>9.2.4.</t>
  </si>
  <si>
    <t>Основное мероприятие 9.4. «Организация и проведение мероприятий по обеспечению популяризации, в том числе информационной, детского и молодежного творчества»</t>
  </si>
  <si>
    <t>9.</t>
  </si>
  <si>
    <t>9.2</t>
  </si>
  <si>
    <t>9.2.1.</t>
  </si>
  <si>
    <t>9.2.2.</t>
  </si>
  <si>
    <t>9.2.6.</t>
  </si>
  <si>
    <t>9.3.1.</t>
  </si>
  <si>
    <t>9.3.2.</t>
  </si>
  <si>
    <t>Контрольное событие 2.4.4  Проведение обменных гастролей с Волгоградским государственным Новым экспериментальным театром</t>
  </si>
  <si>
    <t xml:space="preserve">Контрольное событие 2.5.2. Творческие вечера  с деятелями культуры                                                          </t>
  </si>
  <si>
    <t>Контрольное событие 3.2.8  Концертная программа "Три вершины русской поэтической мысли "(А.С.Пушкин, М.Ю.Лермонтов, Н.В.Гоголь)</t>
  </si>
  <si>
    <t>2018               I кв..</t>
  </si>
  <si>
    <t>1.4.4.</t>
  </si>
  <si>
    <t>1.4.6.</t>
  </si>
  <si>
    <t xml:space="preserve"> ГУК «Государственный музей К.А.Федина»                              </t>
  </si>
  <si>
    <t xml:space="preserve">Музей Л.Кассиля - филиал ГУК «Государственный музей К.А.Федина»                              </t>
  </si>
  <si>
    <t>Музей Л.А. Кассиля - филиала ГУК "Государственный музей К.А. Федина"</t>
  </si>
  <si>
    <t>Контрольное событие 1.5.3   Проведение Кассилевских чтений</t>
  </si>
  <si>
    <t xml:space="preserve">Музей Л.А. Кассиля филиала - ГУК «Государственный музей К.А. Федина»             </t>
  </si>
  <si>
    <t>1.5.4.</t>
  </si>
  <si>
    <t xml:space="preserve"> 1.4.3</t>
  </si>
  <si>
    <t xml:space="preserve"> 1.4.7</t>
  </si>
  <si>
    <t xml:space="preserve"> 1.4.9</t>
  </si>
  <si>
    <t xml:space="preserve"> 1.4.13</t>
  </si>
  <si>
    <t xml:space="preserve"> 1.4.14</t>
  </si>
  <si>
    <t xml:space="preserve"> 1.4.19</t>
  </si>
  <si>
    <t xml:space="preserve"> 1.4.20</t>
  </si>
  <si>
    <t>Основное мероприятие 1.5 "Организация и проведение мероприятий по популяризации музейного дела»</t>
  </si>
  <si>
    <t xml:space="preserve"> 1.2.4</t>
  </si>
  <si>
    <t>Основное мероприятие 3.4. «Осуществление концертной деятельности областных концертных организаций на территории области»</t>
  </si>
  <si>
    <t>3.4.1</t>
  </si>
  <si>
    <t>Контрольное мероприятие 3.4.1 Концертное обслуживание населения муниципальных районов области</t>
  </si>
  <si>
    <t>3.5.</t>
  </si>
  <si>
    <t>Основное мероприятие 3.5. «Организация и проведение мероприятий по популяризации концертной деятельности»</t>
  </si>
  <si>
    <t>3.5.1.</t>
  </si>
  <si>
    <t xml:space="preserve">ГАУК «Саратовская областная филармония им.А.Шнитке»   </t>
  </si>
  <si>
    <t>3.5.2</t>
  </si>
  <si>
    <t xml:space="preserve">ГАУК СО "Саратовский губернский театр хоровой музыки"                  </t>
  </si>
  <si>
    <t>3.5.3</t>
  </si>
  <si>
    <t>3.5.4</t>
  </si>
  <si>
    <t>3.5.5</t>
  </si>
  <si>
    <t>3.5.6</t>
  </si>
  <si>
    <t>ГАУК СО "Саратовский губернский театр хоровой музыки"</t>
  </si>
  <si>
    <t>2018 г.          I кв.</t>
  </si>
  <si>
    <t>4.</t>
  </si>
  <si>
    <t>Контрольное событие 6.2.6. Проведение Всероссийского фестиваля-конкурса исполнителей народной песни им.Л.А.Руслановой</t>
  </si>
  <si>
    <t xml:space="preserve">Контрольное событие 6.2.7  Проведение Всероссийского фестиваля конкурса любительских театров кукол
</t>
  </si>
  <si>
    <t>13.5.</t>
  </si>
  <si>
    <t>13.6.</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</si>
  <si>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</si>
  <si>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13.7.</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</si>
  <si>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</si>
  <si>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Контрольное событие 9.3.1 Выплата губернаторских стипендий одаренным детям</t>
  </si>
  <si>
    <t>Контрольное событие 11.4.2  Проведение областного  конкурса профессионального мастерства  «Лучший библиотекарь года»</t>
  </si>
  <si>
    <t xml:space="preserve">Контрольное событие 12.1.4 День работника культуры </t>
  </si>
  <si>
    <t xml:space="preserve">Контрольное событие 12.1.5 Всемирный День авиации и космонавтики - первый полет человека в космос </t>
  </si>
  <si>
    <t>Контрольное событие 12.1.6 Государственный праздник - Праздник весны и труда</t>
  </si>
  <si>
    <t xml:space="preserve">Контрольное событие 12.1.7 Государственный праздник - День Победы в Великой Отечественной войне 1941-1945 годов 
</t>
  </si>
  <si>
    <t>Контрольное событие 12.1.9 Государственный праздник - День России</t>
  </si>
  <si>
    <t>10.4.2.</t>
  </si>
  <si>
    <t>Контрольное мероприятие 7.3.1 «Обеспечение мероприятий по выявлению новых объектов культурного наследия»</t>
  </si>
  <si>
    <t xml:space="preserve">Контрольное событие 11.4.1 Проведение областного конкурса  профессионального мастерства «Лучший музейный сотрудник года» </t>
  </si>
  <si>
    <t xml:space="preserve">Контрольное событие 11.4.3.Проведение областного конкурса профессионального  мастерства «Лучший клубный работник» </t>
  </si>
  <si>
    <t xml:space="preserve">ГУК «Саратовский областной музей краеведения» , ГУК «Государственный музей К.А. Федина»  </t>
  </si>
  <si>
    <t>1.5.6.</t>
  </si>
  <si>
    <t>1.5.5.</t>
  </si>
  <si>
    <t>2.</t>
  </si>
  <si>
    <t>Подпрограмма 2 "Театры"</t>
  </si>
  <si>
    <t>Министерство культуры области, органы местного самоуправления (по согласованию)</t>
  </si>
  <si>
    <t>2.1.</t>
  </si>
  <si>
    <t>Основное мероприятие 2.2.  «Создание новых спектаклей в областных театрах»</t>
  </si>
  <si>
    <t>2.2.1.</t>
  </si>
  <si>
    <t>1.4.11.</t>
  </si>
  <si>
    <t xml:space="preserve"> 1.4.15</t>
  </si>
  <si>
    <t>министерство культуры области, органы местного самоуправления (по согласованию)</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</si>
  <si>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</si>
  <si>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</si>
  <si>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Министерство культуры области органы местного самоуправления (по согласованию)</t>
  </si>
  <si>
    <t xml:space="preserve">Министерство культуры областиорганы местного самоуправления (по согласованию) </t>
  </si>
  <si>
    <t>2018 в течение года</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</si>
  <si>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</si>
  <si>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2018                        1 кв.</t>
  </si>
  <si>
    <t>2018                         2 кв.</t>
  </si>
  <si>
    <t>Управление по охране объектов культурного наследия Правительства Саратовской области</t>
  </si>
  <si>
    <t>4.3.4.</t>
  </si>
  <si>
    <t>4.3.5.</t>
  </si>
  <si>
    <t>6.5.1.</t>
  </si>
  <si>
    <t xml:space="preserve">«Культура Саратовской области до 2020 года»     </t>
  </si>
  <si>
    <t>11.1.2.</t>
  </si>
  <si>
    <t>1.5.3.</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</si>
  <si>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</si>
  <si>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Управление делами области Правительства области</t>
  </si>
  <si>
    <t>Контрольное событие 6.4.1 Приобретение киновидеофильмов</t>
  </si>
  <si>
    <t>Контрольное событие 1.5.2  Проведение Фединских чтений</t>
  </si>
  <si>
    <t>ГУК "Областная универсальная научная библиотека"</t>
  </si>
  <si>
    <t xml:space="preserve">ГУК «Областная универсальная научная библиотека» </t>
  </si>
  <si>
    <t>Подпрограмма 11 "Развитие кадрового потенциала сферы культуры"</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</si>
  <si>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</si>
  <si>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1.3.4.</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</si>
  <si>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</si>
  <si>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областной бюджет</t>
  </si>
  <si>
    <t>1.4.</t>
  </si>
  <si>
    <t>1.4.2.</t>
  </si>
  <si>
    <t>1.4.5.</t>
  </si>
  <si>
    <t>6.2.8</t>
  </si>
  <si>
    <t>ГУК «Саратовский областной музей краеведения»</t>
  </si>
  <si>
    <t xml:space="preserve">ГУК «Саратовский областной музей краеведения»    </t>
  </si>
  <si>
    <t xml:space="preserve">ПЛАН-ГРАФИК </t>
  </si>
  <si>
    <t>Наименование</t>
  </si>
  <si>
    <t>Ответственный исполнитель и ответственный сотрудник</t>
  </si>
  <si>
    <t>Срок начала реализации</t>
  </si>
  <si>
    <t>Срок окончания реализации (дата контрольного события)</t>
  </si>
  <si>
    <t>Объем финансового обеспечения, тыс. рублей</t>
  </si>
  <si>
    <t>№ п/п</t>
  </si>
  <si>
    <t>1.</t>
  </si>
  <si>
    <t>Подпрограмма 1 «Музеи»</t>
  </si>
  <si>
    <t>всего</t>
  </si>
  <si>
    <t xml:space="preserve">областной бюджет </t>
  </si>
  <si>
    <t xml:space="preserve">федеральный бюджет (прогнозно) </t>
  </si>
  <si>
    <t xml:space="preserve">местные бюджеты (прогнозно) </t>
  </si>
  <si>
    <t>Основное мероприятие 1.2 «Обеспечение сохранности музейных предметов и музейных коллекций, находящихся в государственной собственности»</t>
  </si>
  <si>
    <t>1.2.1</t>
  </si>
  <si>
    <t xml:space="preserve">ГУК «Государственный музей К.А. Федина»             </t>
  </si>
  <si>
    <t xml:space="preserve">ГУК «Государственный музей К.А. Федина»            </t>
  </si>
  <si>
    <t>11.</t>
  </si>
  <si>
    <t>11.1.</t>
  </si>
  <si>
    <t>11.1.3.</t>
  </si>
  <si>
    <t>11.1.4.</t>
  </si>
  <si>
    <t>11.1.5.</t>
  </si>
  <si>
    <t>11.1.7.</t>
  </si>
  <si>
    <t>11.1.8.</t>
  </si>
  <si>
    <t>11.1.9.</t>
  </si>
  <si>
    <t>11.1.10.</t>
  </si>
  <si>
    <t>11.1.11.</t>
  </si>
  <si>
    <t>11.1.12.</t>
  </si>
  <si>
    <t>11.4.</t>
  </si>
  <si>
    <t>11.4.1.</t>
  </si>
  <si>
    <t>11.4.2.</t>
  </si>
  <si>
    <t>11.4.3.</t>
  </si>
  <si>
    <t>11.4.6.</t>
  </si>
  <si>
    <t>Источники финансового обеспечения</t>
  </si>
  <si>
    <t xml:space="preserve">Министерство культуры области                           </t>
  </si>
  <si>
    <t xml:space="preserve">ГУК «Саратовский областной музей краеведения»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</si>
  <si>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</si>
  <si>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</si>
  <si>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</si>
  <si>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2.2.15</t>
  </si>
  <si>
    <t>Контрольное мероприятие 7.4.1 «Обеспечение мероприятий по государственному учету объектов культурного наследия регионального значения»</t>
  </si>
  <si>
    <t>Контрольное мероприятие 7.5.1 «Обеспечение проведения историко-культурной экспертизы объектов культурного наследия регионального значения»</t>
  </si>
  <si>
    <t>7.6.1.</t>
  </si>
  <si>
    <t>Контрольное мероприятие 7.6.1 «Популяризация объектов культурного наследия регионального значения»</t>
  </si>
  <si>
    <t>2019             II кв.</t>
  </si>
  <si>
    <t>Контрольное событие 1.3.3  Комплектование фондов ГМФ редкими книжными изданиями,  предметами декоративно-прикладного искусства XIX-XX вв., из собраний саратовских коллекицонеров.</t>
  </si>
  <si>
    <t>ГАУК "Саратовский областной центр народного творчества имени Л.А. Руслановой"</t>
  </si>
  <si>
    <t xml:space="preserve"> ГАУК «Саратовский областной центр народного творчества имени Л.А. Руслановой»</t>
  </si>
  <si>
    <t>ГАУК  "Саратвоский областной центр народного творчества имени Л.А. Руслановой"</t>
  </si>
  <si>
    <t>ГАУК  "Саратвоский областной центр народного творчества имени Л.А Руслановой"</t>
  </si>
  <si>
    <t xml:space="preserve">ГАУК «Саратовский областной центр народного творчества имени Л.А. Руслановой» </t>
  </si>
  <si>
    <t>6.3.1</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</si>
  <si>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</si>
  <si>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</si>
  <si>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</si>
  <si>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ГАУК СО  «Дворец культуры «Россия»</t>
  </si>
  <si>
    <t>1.5</t>
  </si>
  <si>
    <t>на 2019 год (плановый)</t>
  </si>
  <si>
    <t>2019 в течение года</t>
  </si>
  <si>
    <t>2018                 в течение года</t>
  </si>
  <si>
    <t>2018                  в течение года</t>
  </si>
  <si>
    <t>4.3.8.</t>
  </si>
  <si>
    <t>4.3.9.</t>
  </si>
  <si>
    <t>2018               в течение года</t>
  </si>
  <si>
    <t>1.2.2</t>
  </si>
  <si>
    <t>2019                в течение года</t>
  </si>
  <si>
    <t>2018 в  течение года</t>
  </si>
  <si>
    <t>1.2.3</t>
  </si>
  <si>
    <t>лаготворительная программа к Международному дню защиты детей</t>
  </si>
  <si>
    <t>2.3.9</t>
  </si>
  <si>
    <t>ГАУК "Саратовский академический театр оперы и балета"</t>
  </si>
  <si>
    <t>2.3.10</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</si>
  <si>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</si>
  <si>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Основное мероприятие 13.2 «Организация и проведение культурно-массовых мероприятий, направленных на сохранение традиций и укрепление межнациональных отношений, совместно с национально-культурными автономиями и социально-ориентированными некоммерческими организациями».</t>
  </si>
  <si>
    <t>Основное мероприятие 13.4 «Организация семинаров (совещаний), дополнительного профессионального образования государственных гражданских и муниципальных служащих, работающих в сфере межнациональных отношений»</t>
  </si>
  <si>
    <t>ГАУК "Саратовский академический театр юного зрителя им.Ю.П.Киселева"</t>
  </si>
  <si>
    <t>ГАУК "Саратовский театр кукол "Теремок"</t>
  </si>
  <si>
    <t>2.4</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</si>
  <si>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</si>
  <si>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местные бюджетя (прогноз)</t>
  </si>
  <si>
    <t>2.4.1.</t>
  </si>
  <si>
    <t>2.4.2</t>
  </si>
  <si>
    <t>2.4.3</t>
  </si>
  <si>
    <t>2019 г.                                                             III кв.</t>
  </si>
  <si>
    <t>2019 г.                                                           III кв.</t>
  </si>
  <si>
    <t>2.4.4.</t>
  </si>
  <si>
    <t xml:space="preserve">ГАУК «Саратовский государственный академический театр драмы имени И.А.Слонова» </t>
  </si>
  <si>
    <t>2.4.6.</t>
  </si>
  <si>
    <t>ГАУК «Саратовский театр оперетты»</t>
  </si>
  <si>
    <t>ГАУК СО "Драматический театр города Вольска"</t>
  </si>
  <si>
    <t>2.5.</t>
  </si>
  <si>
    <t xml:space="preserve">Министерство культуры области                         </t>
  </si>
  <si>
    <t>2.5.3</t>
  </si>
  <si>
    <t>1.5.7.</t>
  </si>
  <si>
    <t>2.5.1.</t>
  </si>
  <si>
    <t>2.5.2.</t>
  </si>
  <si>
    <t>2.4.7.</t>
  </si>
  <si>
    <t>2.4.5.</t>
  </si>
  <si>
    <t>Подпрограмма 3. «Концертные организации»</t>
  </si>
  <si>
    <t>3.1.</t>
  </si>
  <si>
    <t>3.2.</t>
  </si>
  <si>
    <t>Основное мероприятие 3.2   «Создание областными концертными организациями новых концертных программ»</t>
  </si>
  <si>
    <t>3.2.1</t>
  </si>
  <si>
    <t xml:space="preserve">ГАУК «Саратовская областная филармония им.А.Шнитке»                       </t>
  </si>
  <si>
    <t>3.2.2</t>
  </si>
  <si>
    <t>3.2.3</t>
  </si>
  <si>
    <t xml:space="preserve">ГАУК СО «Саратовский губернский театр хоровой музыки»                                        </t>
  </si>
  <si>
    <t>3.2.4</t>
  </si>
  <si>
    <t xml:space="preserve">ГАУК «Саратовская областная концертная организация «Поволжье» </t>
  </si>
  <si>
    <t>3.2.5</t>
  </si>
  <si>
    <t>ГАУК СО «Саратовский губернский театр  хоровой музыки"</t>
  </si>
  <si>
    <t>3.2.6.</t>
  </si>
  <si>
    <t>Контрольное событие 6.2.8   Проведение областного конкурса исполнителей народной песни им.Л.А.Руслановой</t>
  </si>
  <si>
    <t>6.2.11</t>
  </si>
  <si>
    <t>6.2.12</t>
  </si>
  <si>
    <t>6.2.13</t>
  </si>
  <si>
    <t xml:space="preserve"> ГУК "Областная библиотека для детей и юношества им.А.С.Пушкина" </t>
  </si>
  <si>
    <t xml:space="preserve">ГАУК «Саратовская областная филармония им.А.Шнитке» </t>
  </si>
  <si>
    <t>2019 г.                                                                       III кв</t>
  </si>
  <si>
    <t>2019 г.                                                                       IV кв</t>
  </si>
  <si>
    <t xml:space="preserve">ГАУК "Саратовская областная концертная организация "Поволжье" </t>
  </si>
  <si>
    <t xml:space="preserve">2019 г.          II кв. </t>
  </si>
  <si>
    <t>3.4.</t>
  </si>
  <si>
    <t>2.2.12</t>
  </si>
  <si>
    <t>2.2.13</t>
  </si>
  <si>
    <t>2019 г.                  II кв..</t>
  </si>
  <si>
    <t>2.2.14</t>
  </si>
  <si>
    <t>2018 г.                  IV кв..</t>
  </si>
  <si>
    <t>2.3</t>
  </si>
  <si>
    <t>Основное мероприятие 2.3 «Осуществление областными театрами фестивальной деятельности»</t>
  </si>
  <si>
    <t>2.3.1</t>
  </si>
  <si>
    <t xml:space="preserve">ГАУК «Саратовский академический театр оперы и балета»                                                        </t>
  </si>
  <si>
    <t>2.3.2</t>
  </si>
  <si>
    <t>2.3.3</t>
  </si>
  <si>
    <t>ГАУК «Саратовский академический театр юного зрителя им.Ю.П.Киселева»</t>
  </si>
  <si>
    <t>2.3.4</t>
  </si>
  <si>
    <t>2.3.5</t>
  </si>
  <si>
    <t>2018 г.</t>
  </si>
  <si>
    <t>местный бюджет (прогнозно)</t>
  </si>
  <si>
    <t xml:space="preserve">ГПОУ «Саратовский областной колледж искусств» </t>
  </si>
  <si>
    <t>Контрольное событие 1.3.4 Приобретение предметов вооружения, снаряжения, обмундирования периода Великой Отечественной войны и послевоенного периода</t>
  </si>
  <si>
    <t xml:space="preserve">Подпрограмма 10 «Укрепление материально-технической базы учреждений в сфере культуры» </t>
  </si>
  <si>
    <t xml:space="preserve">Министерство культуры области
</t>
  </si>
  <si>
    <t>2.6.</t>
  </si>
  <si>
    <t>Основное мероприятие 2.6 «Поддержка театров малых городов»</t>
  </si>
  <si>
    <t>Основное мероприятие 2.5 «Организация и проведение мероприятий по популяризации театрального дела»</t>
  </si>
  <si>
    <t>2.6.1</t>
  </si>
  <si>
    <t>2.6.2</t>
  </si>
  <si>
    <t>2.6.3</t>
  </si>
  <si>
    <t>10.12.</t>
  </si>
  <si>
    <t>Основное мероприятие 10.12 «Поддержка муниципальных учреждений культуры»</t>
  </si>
  <si>
    <t>10.12.1.</t>
  </si>
  <si>
    <t>2.2.</t>
  </si>
  <si>
    <t xml:space="preserve">Министерство культуры области, органы местного самоуправления (по согласованию)                             </t>
  </si>
  <si>
    <t>Подпрограмма 9 «Творческое развитие детей и молодежи в сфере культуры»</t>
  </si>
  <si>
    <t>Основное мероприятие 9.1 «Мероприятия по оказанию государственных услуг физическим и (или) юридическим лицам и содержанию особо ценного движимого или недвижимого имущества»</t>
  </si>
  <si>
    <t>Основное мероприятие 9.2 «Организация и проведение мероприятий по обеспечению участия детей и молодежи в творческих и интеллектуальных соревновательных мероприятиях областного, межрегионального, всероссийского и международного уровней»</t>
  </si>
  <si>
    <t>Министерство культуры области,         ГАУ ДПО "Саратовский областной учебно - методический центр"</t>
  </si>
  <si>
    <t>Контрольное событие 9.2.1 "Проведение Детских и юношеских ассамблей искусств"</t>
  </si>
  <si>
    <t>ГАУ ДПО "Саратовский областной  учебно-методический центр"</t>
  </si>
  <si>
    <t>Контрольное событие 9.2.2 Участие делегации Саратовской области в Молодежных Дельфийских играх России</t>
  </si>
  <si>
    <t>Контрольное событие 9.2.3 Выступление участников Детского хора России от Саратовской области в Государственном Кремлевском Дворце</t>
  </si>
  <si>
    <t>Основное мероприятие 10.6 «Укрепление материально-технической базы областных культурно-досуговых учреждений»</t>
  </si>
  <si>
    <t>10.2.3.</t>
  </si>
  <si>
    <t>10.4.1.</t>
  </si>
  <si>
    <t>10.6.</t>
  </si>
  <si>
    <t>10.6.1.</t>
  </si>
  <si>
    <t>10.6.2.</t>
  </si>
  <si>
    <t>7.</t>
  </si>
  <si>
    <t>Подпрограмма 7 «Государственная охрана, сохранение и популяризация объектов культурного наследия»</t>
  </si>
  <si>
    <t>7.1.</t>
  </si>
  <si>
    <t>7.2.</t>
  </si>
  <si>
    <t>Основное мероприятие 7.2 «Организация и проведение мероприятий по обеспечению удовлетворительного состояния объектов культурного наследия регионального значения»</t>
  </si>
  <si>
    <t>7.3.</t>
  </si>
  <si>
    <t>Основное мероприятие 7.3 «Обеспечение мероприятий по выявлению новых объектов культурного наследия»</t>
  </si>
  <si>
    <t>7.4.</t>
  </si>
  <si>
    <t>Основное мероприятие 7.4 «Обеспечение мероприятий по государственному учету объектов культурного наследия регионального значения»</t>
  </si>
  <si>
    <t>7.3.1.</t>
  </si>
  <si>
    <t>7.5.</t>
  </si>
  <si>
    <t>Основное мероприятие 7.5 «Обеспечение проведения историко-культурной экспертизы объектов культурного наследия регионального значения»</t>
  </si>
  <si>
    <t>7.4.1.</t>
  </si>
  <si>
    <t>7.6.</t>
  </si>
  <si>
    <t>Основное мероприятие 7.6 «Популяризация объектов культурного наследия регионального значения»</t>
  </si>
  <si>
    <t>7.5.1.</t>
  </si>
  <si>
    <t>Подпрограмма 8 «Архивы»</t>
  </si>
  <si>
    <t>8.1.</t>
  </si>
  <si>
    <t>3.2.7.</t>
  </si>
  <si>
    <t>3.2.8.</t>
  </si>
  <si>
    <t>2019 г.           II кв.</t>
  </si>
  <si>
    <t>3.2.9.</t>
  </si>
  <si>
    <t>3.2.10</t>
  </si>
  <si>
    <t xml:space="preserve">ГАУК  «Саратовская областная концертная организация "Поволжье"                                    </t>
  </si>
  <si>
    <t>3.3</t>
  </si>
  <si>
    <t>3.3.1</t>
  </si>
  <si>
    <t>10.2.4.</t>
  </si>
  <si>
    <t>10.2.5.</t>
  </si>
  <si>
    <t>10.2.6.</t>
  </si>
  <si>
    <t xml:space="preserve">Контрольное событие 12.1.8 День славянской письменности и культуры
</t>
  </si>
  <si>
    <t>Контрольное событие 2.4.1  Театрально-концертное обслуживание населения муниципальных районов области</t>
  </si>
  <si>
    <t>Основное мероприятие 11.2 «Повышение профессионального образования работников культуры»</t>
  </si>
  <si>
    <t xml:space="preserve">Управление делами правительства области
</t>
  </si>
  <si>
    <t>9.3.</t>
  </si>
  <si>
    <t>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t>
  </si>
  <si>
    <t>на 2018 год (финансовый)</t>
  </si>
  <si>
    <t>на 2020 год (плановый)</t>
  </si>
  <si>
    <t>2019             I кв.</t>
  </si>
  <si>
    <t xml:space="preserve">ГАУК «Саратовский академический театр оперы и балета»                                           </t>
  </si>
  <si>
    <t>2020 г.                  I кв.</t>
  </si>
  <si>
    <t>2020 г.                  II кв.</t>
  </si>
  <si>
    <t>2018             I кв.</t>
  </si>
  <si>
    <t>2018              II кв.</t>
  </si>
  <si>
    <t>2019             IV кв</t>
  </si>
  <si>
    <t>2019             IV кв.</t>
  </si>
  <si>
    <t>2.2.4</t>
  </si>
  <si>
    <t>2019 г.                   III кв.</t>
  </si>
  <si>
    <t>2019 г.                  IV кв.</t>
  </si>
  <si>
    <t>2019 г.                                           В течение года</t>
  </si>
  <si>
    <t>2018 г.                  II кв..</t>
  </si>
  <si>
    <t>2019г.                  I кв..</t>
  </si>
  <si>
    <t>2020 г.                   IV кв..</t>
  </si>
  <si>
    <t>2020 г.                  IV кв.</t>
  </si>
  <si>
    <t>2018 г.                  II кв.</t>
  </si>
  <si>
    <t>2020г.</t>
  </si>
  <si>
    <t xml:space="preserve">ГАУК «Саратовский академический театр юного зрителя им.Ю.П.Киселева </t>
  </si>
  <si>
    <t>2020  г.          III  кв.</t>
  </si>
  <si>
    <t xml:space="preserve">2020г.          III кв. </t>
  </si>
  <si>
    <t>Контрольное событие 2.3.1  Проведение  XXX1 Собиновского музыкального фестиваля</t>
  </si>
  <si>
    <t>ГАУК «Саратовский академический театр юного зрителя"</t>
  </si>
  <si>
    <t>2018 г.                  I кв.</t>
  </si>
  <si>
    <t>ГАУК «Саратовский государственный академический театр  драмы имени И.А.Слонова»</t>
  </si>
  <si>
    <t>2018г.                  IV кв.</t>
  </si>
  <si>
    <t>ГАУК «Саратовский  академический театр  оперы и балета"</t>
  </si>
  <si>
    <t>ГАУК ««Саратовский государственный академический театр  драмы имени И.А.Слонова»</t>
  </si>
  <si>
    <t xml:space="preserve">2019 г.         II кв.       </t>
  </si>
  <si>
    <t xml:space="preserve">2019 г.         II кв.        </t>
  </si>
  <si>
    <t>Контрольное событие 2.3.5.Проект "Звезды российской оперы на саратовской сцене"</t>
  </si>
  <si>
    <t>2019 г.          I кв.</t>
  </si>
  <si>
    <t xml:space="preserve">2019 г.          I кв.      </t>
  </si>
  <si>
    <t>Контрольное событие 2.3.6 Фестиваль "Звезды мирового балета в Саратове"</t>
  </si>
  <si>
    <t>2019 г.          IV кв.</t>
  </si>
  <si>
    <t>2019 г.        IV  кв.</t>
  </si>
  <si>
    <t>ГАУК "Саратовский академический театр юного зрителя им.Ю.П.Киселева</t>
  </si>
  <si>
    <t>2019 г.         III кв.</t>
  </si>
  <si>
    <t>2019              в течение года</t>
  </si>
  <si>
    <t>2020 г.                                                 II кв.</t>
  </si>
  <si>
    <t>2020 г.                                                 I кв.</t>
  </si>
  <si>
    <t>2020 г.                                               I кв.</t>
  </si>
  <si>
    <t>2.3.7</t>
  </si>
  <si>
    <t>Контрольное событие 2.3.8 Участие в фестивале театрального искусства для детей "Арлекин"</t>
  </si>
  <si>
    <t>Контрольное событие 2.3.9. Участие в XVII международном фестивале театров кукол "Рязанские смотрины"</t>
  </si>
  <si>
    <t>Контрольное событие 2.3.10. Участие во всероссийском фестивале "Золотая маска"</t>
  </si>
  <si>
    <t>Контрольное событие 2.3.11. Участие в фестивале театры малых городов России</t>
  </si>
  <si>
    <t>Контрольное событие 2.3.12                                                        Проведение XXXIII Собиновского музыкального фестиваля</t>
  </si>
  <si>
    <t>2.3.12</t>
  </si>
  <si>
    <t>Контрольное событие 2.3.13                                                                X областной театральный фестиваль "Золотой Арлекин"</t>
  </si>
  <si>
    <t>2.3.14</t>
  </si>
  <si>
    <t xml:space="preserve">Контрольное событие 2.3.14 Участие в Межрегиональном фестивале им.Н.Х.Рыбакова                                                        </t>
  </si>
  <si>
    <t>2020 г.</t>
  </si>
  <si>
    <t>2.3.15</t>
  </si>
  <si>
    <t>2020 г.            II кв.</t>
  </si>
  <si>
    <t>2020 г.              II кв.</t>
  </si>
  <si>
    <t>Контрольное событие 2.3.15 Участие в детском театральном фестивале "Маршак"</t>
  </si>
  <si>
    <t>2020                                                IV кв.</t>
  </si>
  <si>
    <t>2.3.16</t>
  </si>
  <si>
    <t>ГАУК "Саратовский  театр кукол "Теремок"</t>
  </si>
  <si>
    <t xml:space="preserve">2020 г.            в течение года   </t>
  </si>
  <si>
    <t>2018 г.                                             I кв.</t>
  </si>
  <si>
    <t>2020 г.                                                                     IV кв.</t>
  </si>
  <si>
    <t>Контрольное событие 2.4.2 Гастроли в Пензе</t>
  </si>
  <si>
    <t xml:space="preserve">ГАУК «Саратовский академический театр оперы и балета"                                  </t>
  </si>
  <si>
    <t>2020 г.                                                             I кв.</t>
  </si>
  <si>
    <t>2020 г.                                                             II кв.</t>
  </si>
  <si>
    <t xml:space="preserve">ГАУК «Саратовский театр кукол "Теремок» </t>
  </si>
  <si>
    <t>2020 г.                                                            III кв.</t>
  </si>
  <si>
    <t>2020 г.                                                             III кв.</t>
  </si>
  <si>
    <t>Контрольное событие 2.4.5 Гастроли в Калининграде</t>
  </si>
  <si>
    <t>Контрольное событие 2.4.6 Обменные гастроли с Ярославским драматическим театром</t>
  </si>
  <si>
    <t>ГАУК "Саратовский академический театр юного зрителя им.Ю,П.Киселева"</t>
  </si>
  <si>
    <t>2020                                                           в течение года.</t>
  </si>
  <si>
    <t>Контрольное событие 2.4.7   Гастроли в Астрахани</t>
  </si>
  <si>
    <t>ГАУК «Саратовский академический театр оперы и балета»</t>
  </si>
  <si>
    <t>2020 г.                                                            IVкв.</t>
  </si>
  <si>
    <t>2020  г.                                                         IVкв.</t>
  </si>
  <si>
    <t>Контрольное событие 2.5.1.   Творческий вечер народного артиста СССР Л.Сметанникова</t>
  </si>
  <si>
    <t xml:space="preserve">2018 г.                                                      </t>
  </si>
  <si>
    <t xml:space="preserve">2018 г.                                                     </t>
  </si>
  <si>
    <t>2019 г.                                                       I кв.</t>
  </si>
  <si>
    <t>2020 г.                                                      IV кв.</t>
  </si>
  <si>
    <t xml:space="preserve">2018 г.           </t>
  </si>
  <si>
    <t>2.7.</t>
  </si>
  <si>
    <t>2.7.1</t>
  </si>
  <si>
    <t>2.7.2</t>
  </si>
  <si>
    <t>2.7.3</t>
  </si>
  <si>
    <t>ГАУК СО "Детское театрально - концертное учрежление"</t>
  </si>
  <si>
    <t>2.7.4</t>
  </si>
  <si>
    <t>ГАУК "Саратвоская областная филармония им.А.Шнитке" Детский театр "Куклы Папы Карло"</t>
  </si>
  <si>
    <t>2018             III кв.</t>
  </si>
  <si>
    <t>2018           IV кв.</t>
  </si>
  <si>
    <t>2018                                                                                      IIкв.</t>
  </si>
  <si>
    <t>2018                                                                                       III кв.</t>
  </si>
  <si>
    <t>Контрольное событие 3.2.3  Концертная хоровая программа  "Российские композиторы - песенники (к 90-летию А.Пахмутовой и 80-летию Я.Дубравина)</t>
  </si>
  <si>
    <t>Контрольное событие 3.2.4 Концертная программа "Любимое.Новое.Саратовское"</t>
  </si>
  <si>
    <t>Контрольное событие 3.2.5 Цикл концертов "В союзе с …", посвященный перекрестному Году культуры России в Индии и Индии в России"</t>
  </si>
  <si>
    <t>2019 г.        III кв.</t>
  </si>
  <si>
    <t xml:space="preserve">Контрольное событие 3.2.6 Концертная программа  к 190 - летию А.Рубинштейна                                  </t>
  </si>
  <si>
    <t>Контрольное событие 3.2.7 Концертная программа к 80-летию В.Гаврилина</t>
  </si>
  <si>
    <t>2019            III кв.</t>
  </si>
  <si>
    <t>2019           III кв.</t>
  </si>
  <si>
    <t>Контрольное событие 3.2.9  Цикл концертных программ "В союзе с …"</t>
  </si>
  <si>
    <t>2019 г.         в течение года.</t>
  </si>
  <si>
    <t>2019 г.           в течение года</t>
  </si>
  <si>
    <t xml:space="preserve">Контрольное событие 3.2.10 Концертная программа "Мы вместе"                                                                    </t>
  </si>
  <si>
    <t>3.2.11</t>
  </si>
  <si>
    <t>Контрольное событие 3.2.11 Концертная программа "Хоровод дружбы"</t>
  </si>
  <si>
    <t xml:space="preserve">ГАУК  «Саратовская областная концертная организация "Поволжье"   </t>
  </si>
  <si>
    <t>Контрольное событие 3.2.12 Концертная программа к 210 - летию Ф.Шопена</t>
  </si>
  <si>
    <t xml:space="preserve">2020             I кв. </t>
  </si>
  <si>
    <t>2020             I кв.</t>
  </si>
  <si>
    <t>3.2.12</t>
  </si>
  <si>
    <t>3.2.13</t>
  </si>
  <si>
    <t>Контрольное событие 3.2.13 Концертная программа к180-летию П.И.Чайковского</t>
  </si>
  <si>
    <t xml:space="preserve">2020             II кв. </t>
  </si>
  <si>
    <t>2020             IIкв.</t>
  </si>
  <si>
    <t>3.2.14</t>
  </si>
  <si>
    <t>Контрольное событие 3.2.14 Концертная программа к 105 - летию Г.Свиридова</t>
  </si>
  <si>
    <t>2020            IV кв.</t>
  </si>
  <si>
    <t>3.2.15</t>
  </si>
  <si>
    <t>2020 г.                                                                    I кв</t>
  </si>
  <si>
    <t>2020 г.                                                                 I кв</t>
  </si>
  <si>
    <t>3.2.16</t>
  </si>
  <si>
    <t>Контрольное событие 3.2.16 Концертная программа "Добрые соседи"</t>
  </si>
  <si>
    <t xml:space="preserve">ГАУК  «Саратовская областная концертная организация "Поволжье" </t>
  </si>
  <si>
    <t>2020 г.                                                                                    III кв.</t>
  </si>
  <si>
    <t>2020 г.                                                                                    IIIкв.</t>
  </si>
  <si>
    <t xml:space="preserve">Министерство культуры </t>
  </si>
  <si>
    <t xml:space="preserve">2020 г.             </t>
  </si>
  <si>
    <t>Контрольное событие 3.3.1  XIV Российский фестиваль им.Г.Г.Нейгауза</t>
  </si>
  <si>
    <t>-</t>
  </si>
  <si>
    <t>Контрольное событие 3.3.2   Фестиваль национального детского творчества</t>
  </si>
  <si>
    <t>2018 г.                                                                    II кв</t>
  </si>
  <si>
    <t>2018 г.                                                                  II кв</t>
  </si>
  <si>
    <t>2019 г.                                                                   II кв</t>
  </si>
  <si>
    <t>2019 г.                                                                    I кв</t>
  </si>
  <si>
    <t>3.3.2</t>
  </si>
  <si>
    <t>Контрольное событие 3.3.3  VII Фестиваль "Приношение Кнушевицкому"</t>
  </si>
  <si>
    <t>Контрольное событие 3.3.4  IV Российские ассамблеи «Золотые огни Саратова»</t>
  </si>
  <si>
    <t>3.3.6</t>
  </si>
  <si>
    <t>Контрольное событие 3.3.6 Фестиваль, посвященный 85-летию А.Шнитке</t>
  </si>
  <si>
    <t>2019          IV кв.</t>
  </si>
  <si>
    <t>3.3.7</t>
  </si>
  <si>
    <t>Контрольное событие 3.3.7  XV Российский фестиваль им.Г.Г.Нейгауза</t>
  </si>
  <si>
    <t>2020             I кв</t>
  </si>
  <si>
    <t>2020             II кв</t>
  </si>
  <si>
    <t>2018 г.         в течение года</t>
  </si>
  <si>
    <t xml:space="preserve"> 2018             в течение года</t>
  </si>
  <si>
    <t>2020 в течение года</t>
  </si>
  <si>
    <t>2018г.          в течение года</t>
  </si>
  <si>
    <t xml:space="preserve">ГАУК СО "Саратовский губернский театр хоровой музыки"          </t>
  </si>
  <si>
    <t>Контрольное событие 3.5.3  Концертные выступления губернского театра хоровой музыки в Санкт - Петербурге</t>
  </si>
  <si>
    <t>9.3.3.</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</si>
  <si>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</si>
  <si>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Контрольное событие 9.3.3. Проведение областного конкурса профессионального мастерства  "Призвание" и поощрение лучших преподавателей учреждений дополнительного образования детей, работающих с одаренными детьми</t>
  </si>
  <si>
    <t>9.2.5</t>
  </si>
  <si>
    <t xml:space="preserve">реализации государственной программы Саратовской области «Культура Саратовской области до 2020 года» на 2018 год и плановый период 2019 и 2020 года                                                                             </t>
  </si>
  <si>
    <t>2018                    в течение года</t>
  </si>
  <si>
    <t>2018                в течение года</t>
  </si>
  <si>
    <t>Контрольное событие 1.2.1 Реставрация предметов документального, изобразительного фонда, коллекции керамики и мебели</t>
  </si>
  <si>
    <t>Контрольное событие 1.2.2 Реставрация фрака нач.ХХ века саратовского архитектора Каллистратова</t>
  </si>
  <si>
    <t>Контрольное событие 1.2.3 Реставрация мордовского женского головного убора(панго) нач ХХ века</t>
  </si>
  <si>
    <t>Контрольное событие 1.2.4 Реставрация мордовского женского головного убора(сорока)нач ХХ века</t>
  </si>
  <si>
    <t>2020                в течение года</t>
  </si>
  <si>
    <t>1.2.5</t>
  </si>
  <si>
    <t xml:space="preserve">Контрольное событие 1.2.5 Экспертиза музейных предметов, содержащих драг.  металлы </t>
  </si>
  <si>
    <t>2018            в течение года</t>
  </si>
  <si>
    <t>2020в течение года</t>
  </si>
  <si>
    <t>2018    в течение года</t>
  </si>
  <si>
    <t>2020                  в течение года</t>
  </si>
  <si>
    <t>2020               в течение года</t>
  </si>
  <si>
    <t>2020            в течение года</t>
  </si>
  <si>
    <t>2018                 II кв..-III кв.</t>
  </si>
  <si>
    <t>Контрольное событие 1.4.2 Экспонирование выставки к 150-летию М.Горького</t>
  </si>
  <si>
    <t xml:space="preserve">ГУК «Государственный музей К.А. Федина»     </t>
  </si>
  <si>
    <t>Контрольное событие 1.4.3 Экспонирование выставки к 60-летию Андрея Усачева</t>
  </si>
  <si>
    <t xml:space="preserve">ГУК «Государственный  музей К.А. Федина»     </t>
  </si>
  <si>
    <t xml:space="preserve">Контрольное событие 1.4.4 Экспонирование выставки к 80-летию В. Высоцкого </t>
  </si>
  <si>
    <t>2018              I кв..</t>
  </si>
  <si>
    <t>2018                IV кв..</t>
  </si>
  <si>
    <t>Контрольное событие 1.4.5 Экспонирование выставки к 390-летию Шарля Перро</t>
  </si>
  <si>
    <t xml:space="preserve"> Музей Л.А. Кассиля -филиал ГУК «Государственный музей К.А. Федина»            </t>
  </si>
  <si>
    <t>Контрольное событие 1.4.7 Экспонирование выставок из фондов ведущих военно-исторических музеев  РФ</t>
  </si>
  <si>
    <t xml:space="preserve">ГАУК "Саратовский историко-патриотический комплекс "Музей боевой и трудовой славы"             </t>
  </si>
  <si>
    <t xml:space="preserve">ГУК " Саратовский областной музей краеведения"   </t>
  </si>
  <si>
    <t xml:space="preserve">Музей Л.А.Кассиля  - филиал ГУК «Государственный музей К.А.Федина»                              </t>
  </si>
  <si>
    <t>ГУК "Саратовскийобластной музей краеведения"</t>
  </si>
  <si>
    <t>Контрольное событие 1.5.1  Издание материалов историко- этнографической конференции "Народы саратовского Поволжья" и юбилейных краеведческих чтений</t>
  </si>
  <si>
    <t xml:space="preserve">Контрольное событие 1.5.4. Издание каталогов  по коллекциям  музея </t>
  </si>
  <si>
    <t xml:space="preserve">ГАУК "Саратовский историко-патриотический комплекс "Музей боевой и трудовой славы"                    </t>
  </si>
  <si>
    <t>Контрольное событие 1.5.5. Издание каталога музейной коллекции русской вышивки</t>
  </si>
  <si>
    <t xml:space="preserve">ГУК "Саратовский областной музей краеведения"        </t>
  </si>
  <si>
    <t>Контрольное событие 1.5.6. Издание каталога музейной коллекции самоваров</t>
  </si>
  <si>
    <t>1.5.8.</t>
  </si>
  <si>
    <t>1.5.9.</t>
  </si>
  <si>
    <t>2018                     в течение года</t>
  </si>
  <si>
    <t xml:space="preserve">2018                   в течение года </t>
  </si>
  <si>
    <t>Контрольное событие 4.2.1. 
Комплектование фонда библиотеки изданиями на традиционных и нетрадиционных носителях</t>
  </si>
  <si>
    <t>ГУК «Областная библиотека для детей и юношества им. А.С. Пушкина»</t>
  </si>
  <si>
    <t>Контрольное событие 4.2.2. 
Комплектование  фондов ГУК «Областная специальная библиотека для слепых» и ее филиалов изданиями, в т.ч. на специальных носителях</t>
  </si>
  <si>
    <t>Контрольное событие 4.2.3 Комплектование ГУК «Областная универсальная научная библиотека» и библиотек области изданиями на традиционных и нетрадиционных носителях</t>
  </si>
  <si>
    <t>Контрольное событие 4.3.1 
Областной конкурс литературного творчества «Путешествие с книгой, или Жили – были мы»</t>
  </si>
  <si>
    <t>2018                       3 квартал</t>
  </si>
  <si>
    <t xml:space="preserve">Контрольное событие 4.3.2 
Областной творческий конкурс «Волшебный мир кулис» </t>
  </si>
  <si>
    <t>2018                    4 квартал</t>
  </si>
  <si>
    <t xml:space="preserve">Контрольное событие 4.3.3 
Областной конкурс сочинений «А.И.Солженицын: жизнь не по лжи»
</t>
  </si>
  <si>
    <t xml:space="preserve">2018 ноябрь </t>
  </si>
  <si>
    <t>Контрольное событие 4.3.4 
Реализация мероприятий комплексной программы  «Сохраним читающее детство»</t>
  </si>
  <si>
    <t xml:space="preserve">Контрольное событие 4.3.5 Проект «Большое чтение» в Саратовской области </t>
  </si>
  <si>
    <t xml:space="preserve">Контрольное событие 4.3.6
областной фестиваль творчества инвалидов по зрению "Читаем вместе"
</t>
  </si>
  <si>
    <t xml:space="preserve">Контрольное событие 4.3.7 Областной конкурс среди людей с нарушениями зрения «Великое шеститочие», посвящённый 210-летию со дня рождения Луи Брайля. 
</t>
  </si>
  <si>
    <t xml:space="preserve">Контрольное событие 4.3.8
Областной фестиваль творчества инвалидов по зрению "Ему имя - Невский", посвященный 800-летию со дня рождения русского великого полководца Александра Невского
</t>
  </si>
  <si>
    <t>2018</t>
  </si>
  <si>
    <t>2020</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</si>
  <si>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</si>
  <si>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Контрольное событие 4.4.2
Создание страховых копий и оцифровка краеведческого фонда библиотеки «Начало XX века»
</t>
  </si>
  <si>
    <t xml:space="preserve">Контрольное событие 4.4.3. Реставрация документального фонда библиотеки
</t>
  </si>
  <si>
    <t>ГУК "Областная специальная библиотека для слепых"</t>
  </si>
  <si>
    <t xml:space="preserve">Контрольное событие 4.4.4. Репродуцирование изданий на специальные носители для слепых и  слабовидящих
</t>
  </si>
  <si>
    <t xml:space="preserve">Контрольное событие 4.4.5 Проведение оцифровки изданий
</t>
  </si>
  <si>
    <t>2018              в течение года</t>
  </si>
  <si>
    <t>2018             в течение года</t>
  </si>
  <si>
    <t>Контрольное событие 6.2.1 Проведение областного фестиваля патриотической песни "Победы негасимый свет"</t>
  </si>
  <si>
    <t>Контрольное событие 6.2.2 Проведение фестиваля эстрадного танца всех стилей и направлений «Ритмы нового века»</t>
  </si>
  <si>
    <t>Контрольное событие 6.2.3 Проведение областного конкурса детского рисунка «Яркие краски детства»</t>
  </si>
  <si>
    <t xml:space="preserve">2018 первое полугодие             </t>
  </si>
  <si>
    <t>2020 первое полугодие</t>
  </si>
  <si>
    <t>Контрольное событие  6.2.5.   Проведение фольклорного праздника «Михайлов день»</t>
  </si>
  <si>
    <t>2018  второе полугодие</t>
  </si>
  <si>
    <t>2020  второе полугодие</t>
  </si>
  <si>
    <t>2018 4 квартал</t>
  </si>
  <si>
    <t>Контрольное событие 6.2.9   Проведение III Парада достижений народного творчества "Огней так много золотых"</t>
  </si>
  <si>
    <t>2020 4 квартал</t>
  </si>
  <si>
    <t>6.2.10.</t>
  </si>
  <si>
    <t>ГАУК "Саратовский областной центр народного творчество имени Л.А. Руслановой"</t>
  </si>
  <si>
    <t>Контрольное событие 6.5.1. Проведение открытого  кинофестиваля -конкурса детского кино «Киновертикаль»</t>
  </si>
  <si>
    <t>Контрольное событие 6.5.2.Проведение мероприятий, посвященных Дню российского кино</t>
  </si>
  <si>
    <t>2018 сентябрь-октябрь</t>
  </si>
  <si>
    <t>2020 октябрь</t>
  </si>
  <si>
    <t xml:space="preserve"> Контрольное событие 6. 6. 1.   Реализация проекта "Золотой фонд народного творчества"</t>
  </si>
  <si>
    <t>2020 декбрь</t>
  </si>
  <si>
    <t>6.6.2</t>
  </si>
  <si>
    <t>6.6.3</t>
  </si>
  <si>
    <t>Контрольное событие 6.6.3. Проведение литературного конкурса «Турнир поэтов»</t>
  </si>
  <si>
    <t>6.6.4</t>
  </si>
  <si>
    <t xml:space="preserve">Контрольное событие 6.6.4. Проведение конкурса  областного литературный конкурс среди детей и подростков «Здравствуй, племя младое, незнакомое» </t>
  </si>
  <si>
    <t>Контрольное событие 6.6.5 Проведение торжественного мероприятия, посвященного празднованию Дня Победы в Великой Отечественной войны 1941-1945 годов, для участников  Великой Отечественной войны 1941-1945 годов - ветеранов культуры  «Поклонимся великим тем годам»</t>
  </si>
  <si>
    <t>6.6.5</t>
  </si>
  <si>
    <t>6.6.6</t>
  </si>
  <si>
    <t xml:space="preserve">Контрольное событие 6.6.6
Проведение праздничного торжественного мероприятия 
для  участников Великой Отечественной войны 1941-1945 гг. «С пожеланием добра и счастья»
</t>
  </si>
  <si>
    <t xml:space="preserve">Контрольное событие 11.1.1 
Межрегиональная научно-практическая конференция "Вечных истин немеркнущий свет" к 1115 летию возникновения славянской письменности
</t>
  </si>
  <si>
    <t>Контрольное событие 11.1.2 
Межрегиональная конференция "Библиотека и время" к 100 -летию основания ОБДЮ им.А.С. Пушкина</t>
  </si>
  <si>
    <t xml:space="preserve">Контрольное событие 11.1.3 
Межрегиональная конференция по патриотическому воспитанию подрастающего поколения «Из одного металла льют медаль за бой, медаль за труд»
</t>
  </si>
  <si>
    <t>Контрольное событие 11.1.4 Областной смотр-конкурс "Лучшая сельская библиотека"</t>
  </si>
  <si>
    <t xml:space="preserve"> ГУК "Областная универсальная научная библиотека" </t>
  </si>
  <si>
    <t>Контрольное событие 11.1. 5.Проведение областного семинара-практикума для руководителей хореографических коллективов</t>
  </si>
  <si>
    <t xml:space="preserve"> 2018 2 кв</t>
  </si>
  <si>
    <t xml:space="preserve"> 2020  2 кв</t>
  </si>
  <si>
    <t>Контрольное событие 11.1.6. Проведение областного семинара-практикума для руководителей духовых оркестров</t>
  </si>
  <si>
    <t>2019 4 квартал</t>
  </si>
  <si>
    <t>Контрольное событие 11.1.7  Проведение областного семинара - практикума для руководителей фольклорных коллективов</t>
  </si>
  <si>
    <t xml:space="preserve">Контрольное событие 11.1.8. Проведение областного семинара  - практикума для руководителей и режиссеров театральных коллективов </t>
  </si>
  <si>
    <t>2018 3 квартал</t>
  </si>
  <si>
    <t xml:space="preserve">Контрольное событие 11.1.9. Проведение областного семинара практикума для специалистов досуговой деятельности </t>
  </si>
  <si>
    <t xml:space="preserve">Контрольное событие 11.1.10 Проведение областного семинара практикума- для руководителей эстрадных коллективов </t>
  </si>
  <si>
    <t xml:space="preserve">Контрольное событие 11.1.11 Проведение областного семинара - практикума для руководителей оркестров, ансамблей народных инструментов </t>
  </si>
  <si>
    <t>Контрольное событие 11.1.12 Научно - практические конференции. Августовская конференция</t>
  </si>
  <si>
    <t>2018 май</t>
  </si>
  <si>
    <t>2020 май</t>
  </si>
  <si>
    <t xml:space="preserve">Контрольное событие 11.4.4 . Проведение областного конкурса «Лучший Дом кино» </t>
  </si>
  <si>
    <t>ГАУК "Саратовский государственный академический театр имени И.А. Слонова"</t>
  </si>
  <si>
    <t>4.2.4.</t>
  </si>
  <si>
    <t>Министерство культуры области , оорганы местного самоуправления (по согласованию)</t>
  </si>
  <si>
    <t>4.5.</t>
  </si>
  <si>
    <t xml:space="preserve">Контрольное событие 4.5 "Подключение к интернету общедоступных библиотек области"
</t>
  </si>
  <si>
    <t xml:space="preserve">Министерство культуры области, управление по охране объектов культурного наследия </t>
  </si>
  <si>
    <t>2020                  в течение  года</t>
  </si>
  <si>
    <t>2019    февраль</t>
  </si>
  <si>
    <t>2020 февраль</t>
  </si>
  <si>
    <t>2018               март</t>
  </si>
  <si>
    <t>2020               март</t>
  </si>
  <si>
    <t>2018             март</t>
  </si>
  <si>
    <t>2018 апрель</t>
  </si>
  <si>
    <t>2020 апрель</t>
  </si>
  <si>
    <t>2020                май</t>
  </si>
  <si>
    <t>2018 апрель-май</t>
  </si>
  <si>
    <t>2020 апрель-май</t>
  </si>
  <si>
    <t>2018 июнь</t>
  </si>
  <si>
    <t>2020 июнь</t>
  </si>
  <si>
    <t>2018 ноябрь</t>
  </si>
  <si>
    <t>2020            ноябрь</t>
  </si>
  <si>
    <t>2018 декабрь</t>
  </si>
  <si>
    <t>2020 декабрь</t>
  </si>
  <si>
    <t>2018                   в течение года</t>
  </si>
  <si>
    <t>2020                    в течение года</t>
  </si>
  <si>
    <t>ГУК "Саратовский областной музей краеведения"</t>
  </si>
  <si>
    <t>1.4.8</t>
  </si>
  <si>
    <t>Контрольное событие 1.4.8 " Разработка художественного решения экспозиции " Саратовский край в годы НЭПа"</t>
  </si>
  <si>
    <t xml:space="preserve"> 1.4.10</t>
  </si>
  <si>
    <t>1.4.12.</t>
  </si>
  <si>
    <t xml:space="preserve"> 1.4.16</t>
  </si>
  <si>
    <t xml:space="preserve"> 1.4.17.</t>
  </si>
  <si>
    <t>1.4.18.</t>
  </si>
  <si>
    <t xml:space="preserve"> 1.4.21</t>
  </si>
  <si>
    <t xml:space="preserve">Контрольное событие 1.4.9 Экспонирование выставки   из собрания Государственного исторического музея (в рамках празднования  150-летия ГИМа) </t>
  </si>
  <si>
    <t>Контрольное событие 1.4.10 Экспонирование выставки   к 95-летию выхода в свет романа К.А. Федина "Города и люди"</t>
  </si>
  <si>
    <t>Контрольное событие 1.4.11 Экспонирование выставки "Приключения Крокодила Крокодиловича"</t>
  </si>
  <si>
    <t>Контрольное событие 1.4.13 Экспонирование выставки  "Снежная королева"</t>
  </si>
  <si>
    <t>Контрольное событие 1.4.14 Экспонирование выставки  "Страна величайшей справедливости"</t>
  </si>
  <si>
    <t>Контрольное событие 1.4.15 Экспонирование выставки  "Я памятник себе воздвиг нерукотворный"</t>
  </si>
  <si>
    <t xml:space="preserve">Контрольное событие 1.4.16  Экспонирование выставки  к 130-летию Б.Л. Пастернака </t>
  </si>
  <si>
    <t>Контрольное событие 1.4.17 Экспонирование фотовыставки  "Кабинет писателя"</t>
  </si>
  <si>
    <t>Контрольное событие 1.4.18 Экспонирование выставки  к 140-летию А.А. Блока из фондов Музея А.Блока, Шахматово</t>
  </si>
  <si>
    <t>Контрольное событие 1.4.19 Экспонирование выставки  к 160-летию Э. Сетона-Томпсона</t>
  </si>
  <si>
    <t>Контрольное событие 1.4.20 Экспонирование выставки  к 115-летию  Л.А.Кассиля</t>
  </si>
  <si>
    <t>Контрольное событие 1.4.21  Реэкспонирование раздела постоянной экспозиции музея "Саратовский край 1916-1922 гг."</t>
  </si>
  <si>
    <t xml:space="preserve">ГАУК «Саратовский государственный академический театр драмы им. И.А.Слонова»   </t>
  </si>
  <si>
    <t xml:space="preserve">ГАУК «Саратовский академический театр юного зрителя им.Ю.П.Киселева»   </t>
  </si>
  <si>
    <t xml:space="preserve">ГАУК СО «Драматический театр г.Вольск» </t>
  </si>
  <si>
    <t>Основное мероприятие 10.6.5.Проведение капитального ремонта здания ГАУК «Саратовский областной методический киновидеоцентр»</t>
  </si>
  <si>
    <t>Контрольное событие 10.1.2 «Приобретение оборудования» для ГУК "Государственный музей К.А.Федина"</t>
  </si>
  <si>
    <t>ГУК "Областной музей краеведения"</t>
  </si>
  <si>
    <t xml:space="preserve">ГАУК «Саратовский академический театр оперы и балета»                                                                  </t>
  </si>
  <si>
    <t>2.2.5</t>
  </si>
  <si>
    <t>2.2.6</t>
  </si>
  <si>
    <t xml:space="preserve">ГАУК «Саратовский государственный академический театр драмы имени И.А. Слонова»                                         </t>
  </si>
  <si>
    <t xml:space="preserve">ГАУК "Саратовский государственный академический театр драмы имени И.А.Слонова"                         </t>
  </si>
  <si>
    <t xml:space="preserve">ГАУК «Саратовский государственный академический театр драмы имени И.А. Слонова»                                                  </t>
  </si>
  <si>
    <t xml:space="preserve">ГАУК «Саратовский академический театр юного зрителя им.Ю.П.Киселева      </t>
  </si>
  <si>
    <t xml:space="preserve">2019 г.            В тчение года                          </t>
  </si>
  <si>
    <t xml:space="preserve">ГАУК «Саратовский театр кукол «Теремок»                                                                                                      </t>
  </si>
  <si>
    <t xml:space="preserve">ГАУК «Саратовский театр кукол «Теремок»                                                                     </t>
  </si>
  <si>
    <t xml:space="preserve">ГАУК «Саратовский театр кукол «Теремок»                                     </t>
  </si>
  <si>
    <t xml:space="preserve">ГАУК «Детское театрально-концертное учреждение»                                     </t>
  </si>
  <si>
    <t xml:space="preserve">2018 г.                   </t>
  </si>
  <si>
    <t>Контрольное событие 2.3.2                                                                  IX областной театральный фестиваль "Золотой Арлекин"</t>
  </si>
  <si>
    <t xml:space="preserve">Контрольное событие 2.3.3  IV Всероссийский театральный фестиваль имени Олега Янковского                                                          </t>
  </si>
  <si>
    <t>Контрольное событие 2.3.4  Проведение  XXXII Собиновского музыкального фестиваля</t>
  </si>
  <si>
    <t xml:space="preserve">ГАУК «Саратовский академический театр оперы и балета»                                                     </t>
  </si>
  <si>
    <t xml:space="preserve">2020г.          в течение года              </t>
  </si>
  <si>
    <t xml:space="preserve">2018 г.         III кв.                                                                    </t>
  </si>
  <si>
    <t>2018 г.                                                                             III кв.</t>
  </si>
  <si>
    <t xml:space="preserve">Контрольное событие 2.4.3   Гастроли в Сызрани    </t>
  </si>
  <si>
    <t xml:space="preserve">ГАУК «Саратовский академический театр оперы и балета»                                                                             </t>
  </si>
  <si>
    <t>2020 г.                                                           в течение года</t>
  </si>
  <si>
    <t xml:space="preserve">Контрольное событие 2.5.3. Творческие вечера  с деятелями культуры                                                          </t>
  </si>
  <si>
    <t>2.5.3.</t>
  </si>
  <si>
    <t>2020 г.                                                       I кв.</t>
  </si>
  <si>
    <t>2019 г.                                                       IV кв.</t>
  </si>
  <si>
    <t xml:space="preserve">2020 г.            </t>
  </si>
  <si>
    <t>2018           в течение года</t>
  </si>
  <si>
    <t>2020           в течение года</t>
  </si>
  <si>
    <t>Контрольное событие 3.2.1.  Программа, посященная 100-летию  Л.Бернстайна</t>
  </si>
  <si>
    <t xml:space="preserve">ГАУК  «Саратовская областная филармония им.А.Шнитке»                                      </t>
  </si>
  <si>
    <t>2018                      II кв.</t>
  </si>
  <si>
    <t>2018                      III кв.</t>
  </si>
  <si>
    <t>2018 г.                              IV кв.</t>
  </si>
  <si>
    <t xml:space="preserve">ГАУК "Саратовская областная филармония им.А.Шнитке"                                  </t>
  </si>
  <si>
    <t xml:space="preserve">ГАУК  «Саратовская областная филармония им.А.Шнитке                                      </t>
  </si>
  <si>
    <t xml:space="preserve">2019 г.           I квартал                                                  </t>
  </si>
  <si>
    <t xml:space="preserve">2019 г.           I квартал                                               </t>
  </si>
  <si>
    <t>2019                     III кв.</t>
  </si>
  <si>
    <t xml:space="preserve">Контрольное событие 3.2.15.  Концертная программа "С песней по жизни"                                                                                                    </t>
  </si>
  <si>
    <t xml:space="preserve">ГАУК   «Саратовская областная концертная организация "Поволжье"                  </t>
  </si>
  <si>
    <t xml:space="preserve">ГАУК СО «Саратовский губернский театр хоровой музыки»                                     </t>
  </si>
  <si>
    <t xml:space="preserve">2020 г.          II кв. </t>
  </si>
  <si>
    <t>2020 г.           II кв.</t>
  </si>
  <si>
    <t>3.3.8</t>
  </si>
  <si>
    <t>2020 г.          в течение года</t>
  </si>
  <si>
    <t>2020 г.                в течение года</t>
  </si>
  <si>
    <t>Контрольное событие 3.5.4 Выступление академического симфонического оркестра по городам России</t>
  </si>
  <si>
    <t>Контрольное событие 3.5.6 Мероприятия по популяризации концертной деятельности»</t>
  </si>
  <si>
    <t>Контрольное событие 2.7.3 Поддержка творческой деятельности и техническое оснащение театра</t>
  </si>
  <si>
    <t>Контрольное событие 2.7.4 Поддержка творческой деятельности и техническое оснащение театра</t>
  </si>
  <si>
    <t>Контрольное событие 2.7.1 Поддержка творческой деятельности и техническое оснащение театра</t>
  </si>
  <si>
    <t xml:space="preserve">Контрольное событие 2.7.2 Поддержка творческой деятельности и техническое оснащение театра </t>
  </si>
  <si>
    <t xml:space="preserve">Контрольное событие 4.3.9
Областной конкурс на лучшую работу по библиотечному обслуживанию инвалидов «Библиотека равных возможностей»
</t>
  </si>
  <si>
    <t xml:space="preserve">Контрольное событие 4.3.10. Вечера с деятелями литературы: писателями, поэтами и критиками регионального отделения Союза писателей России и Ассоциации Саратовских писателей (по согласованию). </t>
  </si>
  <si>
    <t>2020                   1 квартал</t>
  </si>
  <si>
    <t>2020                    4 квартал</t>
  </si>
  <si>
    <t xml:space="preserve">2020                               3 квартал </t>
  </si>
  <si>
    <t>Контрольное событие 6.6.2. Проведение творческих встреч с кинематографистами, актерами и режиссерами</t>
  </si>
  <si>
    <t>Контрольное событие 10.1.1 Проведение ремонта здания ГУК "Саратовский областной музей краеведения"</t>
  </si>
  <si>
    <t>10.1.2</t>
  </si>
  <si>
    <t>10.2.7.</t>
  </si>
  <si>
    <t>10.5.2.</t>
  </si>
  <si>
    <t>Контрольное событие 10.6.2 "Проведение капитального ремонта ГАУК "Саратовский областной центр народного творчества имени Л.А. Руслановой"</t>
  </si>
  <si>
    <t>10.6.4.</t>
  </si>
  <si>
    <t>10.15.</t>
  </si>
  <si>
    <t>10.15.1.</t>
  </si>
  <si>
    <t xml:space="preserve">Основное мероприятие 10.15 «Строительство пристройки и третьей очереди здания ОГУ «Государственный архив Саратовской области» 
</t>
  </si>
  <si>
    <t>10.16.</t>
  </si>
  <si>
    <t>10.16.1.</t>
  </si>
  <si>
    <t>10.17.</t>
  </si>
  <si>
    <t>10.17.1.</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</si>
  <si>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</si>
  <si>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t>
  </si>
  <si>
    <t xml:space="preserve">Министерство культуры области
Начальник отдела проектов в сфере культуры и искусства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</si>
  <si>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«Саратовская областная филармония им.А.Шнитке» (А.В. Николаева, директор)</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</si>
  <si>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t>
  </si>
  <si>
    <t>Контрольное событие 12.1.10 Организация и проведение Праздника духовой музыки</t>
  </si>
  <si>
    <t>2018              июнь</t>
  </si>
  <si>
    <t>2020              июнь</t>
  </si>
  <si>
    <t>Контрольное событие 12.1.11 Государственный праздник - День народного единства</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</si>
  <si>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t>
  </si>
  <si>
    <t>Управление делами области Правительства области (министерство внутренней политики и общественных отношений области)</t>
  </si>
  <si>
    <t xml:space="preserve">министерство внутренней политики и общественных отношений области (управление делами Правительства области - плательщик)
</t>
  </si>
  <si>
    <t xml:space="preserve">министерство внутренней политики и общественных отношений области (управление делами Правительства области - плательщик),
некоммерческие организации 
(по согласованию), национально-культурные объединения 
(по согласованию)
</t>
  </si>
  <si>
    <t>министерство внутренней политики и общественных отношений области(управление делами Правительства области - плательщик), органы местного самоуправления (по согласованию)</t>
  </si>
  <si>
    <t>министерство внутренней политики и общественных отношений области (управление делами Правительства области - плательщик)</t>
  </si>
  <si>
    <t>министерство внутренней политики и общественных отношений области (управление делами Правительства области - плательщик), Саратовское окружное казачье общество (по согласованию)</t>
  </si>
  <si>
    <t>13.8.</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</si>
  <si>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</si>
  <si>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13.8.1.</t>
  </si>
  <si>
    <t>Контрольное событие 13.8.1 «Издание (подготовка, создание и печать) и поставка учебного пособия "Этноконфессиональная ситуация в Саратовской области: общая характеристика и проблемы релаизации государственной национальной политики в регионе"»</t>
  </si>
  <si>
    <t>13.8.2.</t>
  </si>
  <si>
    <t>Контрольное событие 13.8.2 «Проведение этнофестиваля «Волга-река народов Саратовского края»</t>
  </si>
  <si>
    <t>13.8.3.</t>
  </si>
  <si>
    <t>Контрольное событие 13.8.3 «День народного единства»</t>
  </si>
  <si>
    <t>13.8.4.</t>
  </si>
  <si>
    <t>Контрольное событие 13.8.4 «Проведение фестиваля казачьей песни «Казачьи кренделя».</t>
  </si>
  <si>
    <t>13.8.5.</t>
  </si>
  <si>
    <t>13.9.</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</si>
  <si>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</si>
  <si>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Контрольное событие 6.2.4 Проведение фольклорного праздника «Казачьи забавы»</t>
  </si>
  <si>
    <t>2018 второе полугодие</t>
  </si>
  <si>
    <t xml:space="preserve">Министерство строительства и жилищно-коммунального хозяйства области, ГКУ СО «Управление капитального строительства»
</t>
  </si>
  <si>
    <t xml:space="preserve">2020                      в течение года </t>
  </si>
  <si>
    <t>Контрольное событие 1.5.9 Поддержка социально ориентированных некоммерческих организаций в области культуры</t>
  </si>
  <si>
    <t xml:space="preserve">некоммерческие организации </t>
  </si>
  <si>
    <t>Контрольное событие 2.5.3. Поддержка социально ориентированных некоммерческих организаций в области культуры</t>
  </si>
  <si>
    <t>некоммерческие организации</t>
  </si>
  <si>
    <t>Контрольное событие 2.6.1. Поддержка творческой деятельности и укрепление материально-технической базы театра</t>
  </si>
  <si>
    <t>Контрольное событие 2.6.2.  Поддержка творческой деятельности и укрепление материально-технической базы театра</t>
  </si>
  <si>
    <t>Контрольное событие 2.6.3.  Поддержка творческой деятельности и укрепление материально-технической базы театров</t>
  </si>
  <si>
    <t>Контрольное событие 3.5.5 Поддержка социально ориентированных некоммерческих организаций в области культуры</t>
  </si>
  <si>
    <t>Контрольное событие 4.3.11.  Поддержка социально ориентированных некоммерческих организаций в области культуры</t>
  </si>
  <si>
    <t>Контрольное событие 6.5.3.Поддержка социально ориентированных некоммерческих организаций в области культуры, реализующих киномероприятия</t>
  </si>
  <si>
    <t xml:space="preserve">Контрольное событие 6.2.12.  Международная конференция "Искусство и власть"
</t>
  </si>
  <si>
    <t xml:space="preserve">Контрольное событие 6.2.13.  Выставка в рамках деятельности Поволжского отделения Российской академии художеств
</t>
  </si>
  <si>
    <r>
      <t xml:space="preserve">Министерство культуры области, органы местного самоуправления (по согласованию), </t>
    </r>
    <r>
      <rPr>
        <sz val="11"/>
        <rFont val="Times New Roman"/>
        <family val="1"/>
      </rPr>
      <t>министерство строительства и жилищно-коммунального хозяйства области, ГКУ СО «Управление капитального строительства»</t>
    </r>
  </si>
  <si>
    <t>министерство строительства и жилищно-коммунального хозяйства области, ГКУ СО «Управление капитального строительства»</t>
  </si>
  <si>
    <t>Контрольное событие 10.16.1  Оснащение музыкальными инструментами детских школ искусств</t>
  </si>
  <si>
    <t xml:space="preserve">Основное мероприятие 10.16 «Укрепление материально-технической базы и оснащение оборудованием детских школ искусств» 
</t>
  </si>
  <si>
    <t>Контрольное событие 10.17.1 Техническое оснащение и содержание виртуальных концертных залов</t>
  </si>
  <si>
    <t xml:space="preserve">Основное мероприятие 10.17 «Поддержка виртуальных концертных залов» 
</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</si>
  <si>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</si>
  <si>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Контрольное событие 9.2.4 «Организация и проведение Межрегиональной творческой школы «Волжская радуга»</t>
  </si>
  <si>
    <t>Контрольное событие 9.2.5 Межрегиональный фестиваль "Молодые таланты России"</t>
  </si>
  <si>
    <t>Контрольное событие 9.2.6 Конкурс юных талантов "Новые имена Губернии"</t>
  </si>
  <si>
    <t>Контрольное событие 10.6.1 "Ремонт крыльца здания  ГАУК "Саратовский областной центр народного творчества имени Л.А. Руслановой"</t>
  </si>
  <si>
    <t>2.2.2</t>
  </si>
  <si>
    <t>2.2.3</t>
  </si>
  <si>
    <t>Контрольное событие 2.2.1 Постановка спектакля                        Н.А. Римский - Корсаков "Сказка о царе Салтане"</t>
  </si>
  <si>
    <t xml:space="preserve">Контрольное событие 2.2.3 Постановка спектакля                       С.Прокофьев "Обручение в монастыре"                                                    </t>
  </si>
  <si>
    <t xml:space="preserve">Контрольное событие 2.2.4 Постановка спектакля                    Н.Круз "Анна в тропиках"                                                    </t>
  </si>
  <si>
    <t xml:space="preserve">Контрольное событие 2.2.5  Постановка спектакля                           А.Пушкин "Евгений Онегин"                 </t>
  </si>
  <si>
    <t>Контрольное событие 2.2.6  Постановка спектакля                                                                             Г.Латышева  "Метелочная сказка"</t>
  </si>
  <si>
    <t xml:space="preserve">Контрольное событие 2.2.7  Постановка спектакля                       Документальный спектакль о Ю.П.Киселеве (к 100-летию театра)                                         </t>
  </si>
  <si>
    <t xml:space="preserve">Контрольное событие 2.2.8  Постановка спектакля                       М.Булгаков "Дни Турбиных"                    </t>
  </si>
  <si>
    <t xml:space="preserve">Контрольное событие 2.2.9  Постановка спектакля      Т.Драйзер "Американская трагедия"                                       </t>
  </si>
  <si>
    <t xml:space="preserve">Контрольное событие 2.2.10  Постановка спектакля                     М.Булгаков "Записки юного врача"                                     </t>
  </si>
  <si>
    <t>Контрольное событие 2.2.11   Постановка спектакля                                                                   Г.Х. Андерсен "Стойкий оловянный солдатик"</t>
  </si>
  <si>
    <t>Контрольное событие 2.2.12   Постановка спектакля                                      Г.Х.Андерсен "Дюймовочка"</t>
  </si>
  <si>
    <t>Контрольное событие 2.2.13  Постановка спектакля        С.Маршак «Двенадцать месяцев»</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</si>
  <si>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СО «Дворец культуры «Россия» (О.П.Сынкина, директор)                                             ГАУ ДПО в сфере культуры и искусства "Саратовский областной учебно-методический центр" (Н.Г. Пономарева, директор)                                                                    ГАУК «Саратовский академический театр оперы и балета»  (А.Н. Комаров, директор) </t>
  </si>
  <si>
    <t>Контрольное событие 1.4.1 Экспонирование выставки из собрания музея космонавтики (Москва)</t>
  </si>
  <si>
    <t>Контрольное событие 1.4.12  Экспонирование выставки  к 220-летию со дня рождения А.C. Пушкина (из фондов Государственного  музея А.С. Пушкина, г. Москва (Москва)</t>
  </si>
  <si>
    <t>Контрольное событие 1.4.6 Экспонирование выставки «В.Т.Ш.( Великая тайна Швамбрании")</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</si>
  <si>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</si>
  <si>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Контрольное событие 13.8.5 «Межрегиональный образовательный форум «Пименовские чтения».</t>
  </si>
  <si>
    <t>2018 г.                  III кв.</t>
  </si>
  <si>
    <t>Контрольное событие 3.3.8   V региональный детский фестиваль национальной песни "Дружные нотки"</t>
  </si>
  <si>
    <t>1.1</t>
  </si>
  <si>
    <t>1.2</t>
  </si>
  <si>
    <t xml:space="preserve">Контрольное событие 2.2.14  Постановка детской сказки       </t>
  </si>
  <si>
    <t>Контрольное событие 2.2.15 Постановка спектакля по классической драматургии</t>
  </si>
  <si>
    <t>Контрольное событие 3.3.5   IV региональный детский фестиваль национальной песни "Дружные нотки"</t>
  </si>
  <si>
    <t xml:space="preserve">Контрольное событие 11.3.1 Всероссийский  открытый конкурс исполнителей на духовых инструментах  имени А.Г. Никитанова  </t>
  </si>
  <si>
    <t>Контрольное событие 1.5.7  Проведение выставок  саратовских художников (членов СООТВТО "Союз художников России), юбилейная выставка  СООТВТО " Союз художников"</t>
  </si>
  <si>
    <t>Контрольное событие 1.5.8  Проведение художественных выставок совместно с Поволжским отделением Российской академии художеств. Презентация международной выставки</t>
  </si>
  <si>
    <r>
      <t xml:space="preserve">  </t>
    </r>
    <r>
      <rPr>
        <sz val="11"/>
        <rFont val="Times New Roman"/>
        <family val="1"/>
      </rPr>
      <t xml:space="preserve">Контрольное событие 2.2.2 Постановка спектакля Р.Глиэр "Медный всадник"                       </t>
    </r>
  </si>
  <si>
    <t xml:space="preserve">Контрольное событие 2.3.7. Участие в VII  Всеросссийском театральном фестивале "Старейшие театры России" </t>
  </si>
  <si>
    <t xml:space="preserve">Контрольное событие 2.3.16   Участие в международном фестивале театров кукол им.С.Образцова                                                         </t>
  </si>
  <si>
    <t>Основное мероприятие 2.7. "Поддержка творческой деятельности и техническое оснащение детских и кукольных театров"</t>
  </si>
  <si>
    <t>Контрольное событие   3.2.2. Программа, посвященная 70-летию Э.Л.Уэбберу</t>
  </si>
  <si>
    <t>Основное мероприятие 3.3. "Осуществление областными концертными организациями фестивальной деятельности"</t>
  </si>
  <si>
    <t xml:space="preserve">Контрольное событие 3.5.1 Выступление академического симфонического оркестра Саратовской областной филармонии в концертных программ с одаренными детьми </t>
  </si>
  <si>
    <t>Контрольное событие 3.5.2   Концертные выступления губернского театра хоровой музыки в Москве</t>
  </si>
  <si>
    <t>Контрольное событие 4.2.4 Комплектование книжных фондов библиотек и муниципальных образований области</t>
  </si>
  <si>
    <t xml:space="preserve">Контрольное событие 6.2.11. Межрегиональный  фестиваль творчества "Хвалынские этюды" К.П. Петрова-Водкина
</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</si>
  <si>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</si>
  <si>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Основное мероприятие 8.1 «Обеспечение сохранности, учета документов и предоставление пользователям архивной информации»</t>
  </si>
  <si>
    <t xml:space="preserve">Основное мероприятие 12.1   «Организация и проведение областных мероприятий,посвященных государственным прадникам, значемым событиям общества, российской куьтуры и развитие культурного сотрудничества» </t>
  </si>
  <si>
    <t>СОГЛАСОВАНО</t>
  </si>
  <si>
    <r>
      <t xml:space="preserve">Управляющий делами Правительства области                   </t>
    </r>
    <r>
      <rPr>
        <u val="single"/>
        <sz val="12"/>
        <rFont val="Times New Roman"/>
        <family val="1"/>
      </rPr>
      <t xml:space="preserve">                             </t>
    </r>
    <r>
      <rPr>
        <sz val="12"/>
        <rFont val="Times New Roman"/>
        <family val="1"/>
      </rPr>
      <t xml:space="preserve"> </t>
    </r>
    <r>
      <rPr>
        <b/>
        <sz val="12"/>
        <rFont val="Times New Roman"/>
        <family val="1"/>
      </rPr>
      <t xml:space="preserve">            П.Г. Точилкин</t>
    </r>
  </si>
  <si>
    <t>Министр внутренней политики и общественных отношений Саратовской области</t>
  </si>
  <si>
    <t xml:space="preserve">     _________________            Е.Ю. Щербакова</t>
  </si>
  <si>
    <t>Начальник управления по охране объектов культурного наследия Правительства области</t>
  </si>
  <si>
    <t xml:space="preserve">     _________________            В.В. Мухин</t>
  </si>
  <si>
    <t>Министр строительства и 
жилищно-коммунального хозяйства</t>
  </si>
  <si>
    <t xml:space="preserve">     _________________            Д.В. Тепин</t>
  </si>
  <si>
    <t>10.4.4.</t>
  </si>
  <si>
    <t>12.1.12.</t>
  </si>
  <si>
    <t>Контрольное событие 12.1.12 День конституции Российской Федерации</t>
  </si>
  <si>
    <t>Контрольное событие 12.1.13 Торжественное мероприятие УФСБ России по Саратовской области</t>
  </si>
  <si>
    <t>Контрольное событие 12.1.14 Государственный праздник - Встреча наступающего Нового года</t>
  </si>
  <si>
    <t>Контрольное событие 12.1.15 Обеспечение мероприятий сферы культуры</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</si>
  <si>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</si>
  <si>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</si>
  <si>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</si>
  <si>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 xml:space="preserve">Основное мероприятие 4.1 Оказание государственных услуг населению библиотеками
</t>
  </si>
  <si>
    <t xml:space="preserve">Основное мероприятие 5.1 Оказание государственных услуг населению областными образовательными организациями в сфере культуры
</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</si>
  <si>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</si>
  <si>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</si>
  <si>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Основное событие 9.3. «Обеспечение поддержки творчески одаренных детей, молодежи и их преподавателей»</t>
  </si>
  <si>
    <t xml:space="preserve">Министерство культуры области Начальник отдела проектов в сфере культуры и искусства О.Ю.Покровская ГАУК «Саратовский академический театр оперы и балета»  (А.Н. Комаров,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</si>
  <si>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СО «Дворец культуры «Россия» (О.П.Сынкина, директор)  ГАУК «Саратовский областной центр народного творчества имени Л.А. Руслановой» (В.И.Зимин, директор) ГАУК СО «Дворец культуры «Россия» (О.П.Сынкина, директор)            </t>
  </si>
  <si>
    <t>2019               май</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</si>
  <si>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(Н.Г. Пономарева, директор)     
</t>
  </si>
  <si>
    <t>Министерство культуры области Начальник отдела проектов в сфере культуры и искусства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</si>
  <si>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 xml:space="preserve">Контрольное событие 6.2.10. Проведение межрегиональной академической выставки- конкурса «Красные ворота/Против течения»
</t>
  </si>
  <si>
    <t>Контрольное событие 10.2.1 "Приобретение оборудования для ГАУК "Саратовский областной театр оперетты"</t>
  </si>
  <si>
    <t>Контрольное событие 10.2.2 "Текущий ремонт здания ГАУК "Саратовский областной театр оперетты"</t>
  </si>
  <si>
    <t>Контрольное событие 10.2.3 "Текущий ремонт здания ГАУК "Саратовский академический театр оперы и балета"</t>
  </si>
  <si>
    <t>Контрольное событие 10.2.4 Ремонт помещений "ГАУК "Саратовский театр кукол "Теремок"</t>
  </si>
  <si>
    <t xml:space="preserve">Контрольное событие 10.2.5 Приобретение оборудования для  "ГАУК «Саратовский академический театр юного зрителя им.Ю.П.Киселева»   </t>
  </si>
  <si>
    <t xml:space="preserve">Контрольное событие 10.2.6 Ремонт помещений  "ГАУК «Саратовский государственный академический театр драмы им. И.А.Слонова»   </t>
  </si>
  <si>
    <t xml:space="preserve">Контрольное событие 10.2.7 Приобретение оборудования для  "ГАУК СО «Драматический театр г.Вольск»   </t>
  </si>
  <si>
    <t>Контрольное событие 10.4.1 "Текущий ремонт здания ГУК "Областная библиотека для детей и юношества им. А.С.Пушкина"</t>
  </si>
  <si>
    <t>Контрольное событие 10.4.2 Проведение ремонтно-реставрационных работ здания  ГУК "Областная универсальная научная библиотека"</t>
  </si>
  <si>
    <t>Контрольное событие 10.4.3 Проведение ремонтных работ  ГУК «Областная специальная библиотека для слепых»</t>
  </si>
  <si>
    <t>Контрольное событие 10.4.4 "Приобретение компьютерного оборудованиядля ГУК "Областная библиотека для детей и юношества им. А.С.Пушкина"</t>
  </si>
  <si>
    <t>Контрольное событие 10.5.1   Проведение ремонта кровли и фасада  здания  ГПОУ"Саратовское художественное училище имени А.П.Боголюбова (техникум)"</t>
  </si>
  <si>
    <t>Контрольное событие 10.5.2   Проведение ремонта  здания  ГАУ ДПО "Саратовский областной учебно-методический центр"</t>
  </si>
  <si>
    <t>Контрольное событие 10.6.3 Проведение капитального ремонта здания  ГАУК "Саратовский областной Дом работников искусств"</t>
  </si>
  <si>
    <t>Контрольное событие 10.6.4 Проведение ремонта здания  ГАУК СО  «Дворец культуры «Россия»</t>
  </si>
  <si>
    <t>от 29 декабря 2017г. № 01-11/620</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</si>
</sst>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
    <numFmt numFmtId="173" formatCode="_-* #,##0.0_р_._-;\-* #,##0.0_р_._-;_-* &quot;-&quot;??_р_._-;_-@_-"/>
    <numFmt numFmtId="174" formatCode="0.0"/>
    <numFmt numFmtId="175" formatCode="_-* #,##0.0_р_._-;\-* #,##0.0_р_._-;_-* &quot;-&quot;?_р_._-;_-@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FC19]d\ mmmm\ yyyy\ &quot;г.&quot;"/>
    <numFmt numFmtId="181" formatCode="\-"/>
    <numFmt numFmtId="182" formatCode="#,##0.0_ ;\-#,##0.0\ "/>
    <numFmt numFmtId="183" formatCode="0.000"/>
    <numFmt numFmtId="184" formatCode="_-* #,##0.0\ _₽_-;\-* #,##0.0\ _₽_-;_-* &quot;-&quot;?\ _₽_-;_-@_-"/>
    <numFmt numFmtId="185" formatCode="#,##0.0"/>
    <numFmt numFmtId="186" formatCode="_-* #,##0.00000\ _₽_-;\-* #,##0.00000\ _₽_-;_-* &quot;-&quot;??\ _₽_-;_-@_-"/>
    <numFmt numFmtId="187" formatCode="_-* #,##0.000000\ _₽_-;\-* #,##0.000000\ _₽_-;_-* &quot;-&quot;??\ _₽_-;_-@_-"/>
    <numFmt numFmtId="188" formatCode="_-* #,##0.0000\ _₽_-;\-* #,##0.0000\ _₽_-;_-* &quot;-&quot;??\ _₽_-;_-@_-"/>
    <numFmt numFmtId="189" formatCode="_-* #,##0.000\ _₽_-;\-* #,##0.000\ _₽_-;_-* &quot;-&quot;??\ _₽_-;_-@_-"/>
    <numFmt numFmtId="190" formatCode="_-* #,##0.000_р_._-;\-* #,##0.000_р_._-;_-* &quot;-&quot;??_р_._-;_-@_-"/>
    <numFmt numFmtId="191" formatCode="_-* #,##0.0000_р_._-;\-* #,##0.0000_р_._-;_-* &quot;-&quot;??_р_._-;_-@_-"/>
    <numFmt numFmtId="192" formatCode="_-* #,##0.00000_р_._-;\-* #,##0.00000_р_._-;_-* &quot;-&quot;??_р_._-;_-@_-"/>
    <numFmt numFmtId="193" formatCode="_-* #,##0.0\ _₽_-;\-* #,##0.0\ _₽_-;_-* &quot;-&quot;??\ _₽_-;_-@_-"/>
  </numFmts>
  <fonts count="53">
    <font>
      <sz val="11"/>
      <color theme="1"/>
      <name val="Calibri"/>
      <family val="2"/>
    </font>
    <font>
      <sz val="11"/>
      <color indexed="8"/>
      <name val="Calibri"/>
      <family val="2"/>
    </font>
    <font>
      <b/>
      <sz val="12"/>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8"/>
      <name val="Calibri"/>
      <family val="2"/>
    </font>
    <font>
      <sz val="11"/>
      <name val="Times New Roman"/>
      <family val="1"/>
    </font>
    <font>
      <b/>
      <sz val="11"/>
      <name val="Times New Roman"/>
      <family val="1"/>
    </font>
    <font>
      <sz val="11.5"/>
      <color indexed="8"/>
      <name val="Times New Roman"/>
      <family val="1"/>
    </font>
    <font>
      <u val="single"/>
      <sz val="8.8"/>
      <color indexed="12"/>
      <name val="Calibri"/>
      <family val="2"/>
    </font>
    <font>
      <u val="single"/>
      <sz val="8.8"/>
      <color indexed="36"/>
      <name val="Calibri"/>
      <family val="2"/>
    </font>
    <font>
      <b/>
      <sz val="10"/>
      <color indexed="8"/>
      <name val="Times New Roman"/>
      <family val="1"/>
    </font>
    <font>
      <sz val="11"/>
      <name val="Calibri"/>
      <family val="2"/>
    </font>
    <font>
      <sz val="10"/>
      <color indexed="8"/>
      <name val="Times New Roman"/>
      <family val="1"/>
    </font>
    <font>
      <b/>
      <sz val="11"/>
      <color indexed="8"/>
      <name val="Calibri"/>
      <family val="2"/>
    </font>
    <font>
      <sz val="11"/>
      <color indexed="10"/>
      <name val="Times New Roman"/>
      <family val="1"/>
    </font>
    <font>
      <sz val="11"/>
      <color indexed="60"/>
      <name val="Times New Roman"/>
      <family val="1"/>
    </font>
    <font>
      <sz val="12"/>
      <name val="Times New Roman"/>
      <family val="1"/>
    </font>
    <font>
      <b/>
      <sz val="12"/>
      <name val="Times New Roman"/>
      <family val="1"/>
    </font>
    <font>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bottom/>
    </border>
    <border>
      <left style="thin"/>
      <right style="thin"/>
      <top style="thin"/>
      <bottom/>
    </border>
    <border>
      <left/>
      <right style="thin"/>
      <top style="thin"/>
      <bottom style="thin"/>
    </border>
    <border>
      <left/>
      <right/>
      <top style="thin"/>
      <bottom style="thin"/>
    </border>
    <border>
      <left style="medium"/>
      <right/>
      <top/>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51" fillId="31" borderId="0" applyNumberFormat="0" applyBorder="0" applyAlignment="0" applyProtection="0"/>
  </cellStyleXfs>
  <cellXfs count="271">
    <xf numFmtId="0" fontId="0" fillId="0" borderId="0" xfId="0" applyFont="1" applyAlignment="1">
      <alignment/>
    </xf>
    <xf numFmtId="0" fontId="4" fillId="0" borderId="10" xfId="0" applyFont="1" applyFill="1" applyBorder="1" applyAlignment="1">
      <alignment vertical="top" wrapText="1"/>
    </xf>
    <xf numFmtId="173" fontId="7" fillId="0" borderId="10" xfId="60" applyNumberFormat="1" applyFont="1" applyFill="1" applyBorder="1" applyAlignment="1">
      <alignment horizontal="right" vertical="top" wrapText="1"/>
    </xf>
    <xf numFmtId="173" fontId="4" fillId="0" borderId="10" xfId="60" applyNumberFormat="1" applyFont="1" applyFill="1" applyBorder="1" applyAlignment="1">
      <alignment horizontal="right" vertical="top" wrapText="1"/>
    </xf>
    <xf numFmtId="0" fontId="9" fillId="0" borderId="0" xfId="0" applyFont="1" applyFill="1" applyAlignment="1">
      <alignment/>
    </xf>
    <xf numFmtId="0" fontId="0" fillId="0" borderId="0" xfId="0" applyFill="1" applyAlignment="1">
      <alignment/>
    </xf>
    <xf numFmtId="0" fontId="4" fillId="0" borderId="0" xfId="0" applyFont="1" applyFill="1" applyAlignment="1">
      <alignment/>
    </xf>
    <xf numFmtId="0" fontId="2" fillId="0" borderId="10" xfId="0" applyFont="1" applyFill="1" applyBorder="1" applyAlignment="1">
      <alignment horizontal="center" vertical="center" wrapText="1"/>
    </xf>
    <xf numFmtId="173" fontId="5" fillId="0" borderId="10" xfId="60" applyNumberFormat="1" applyFont="1" applyFill="1" applyBorder="1" applyAlignment="1">
      <alignment horizontal="right" vertical="top" wrapText="1"/>
    </xf>
    <xf numFmtId="173" fontId="8" fillId="0" borderId="10" xfId="60" applyNumberFormat="1" applyFont="1" applyFill="1" applyBorder="1" applyAlignment="1">
      <alignment horizontal="right" vertical="top" wrapText="1"/>
    </xf>
    <xf numFmtId="0" fontId="5" fillId="0" borderId="10" xfId="0" applyFont="1" applyFill="1" applyBorder="1" applyAlignment="1">
      <alignment vertical="top" wrapText="1"/>
    </xf>
    <xf numFmtId="0" fontId="4" fillId="0" borderId="0" xfId="0" applyFont="1" applyFill="1" applyAlignment="1">
      <alignment horizontal="center"/>
    </xf>
    <xf numFmtId="0" fontId="2" fillId="0" borderId="10" xfId="0" applyFont="1" applyFill="1" applyBorder="1" applyAlignment="1">
      <alignment vertical="top" wrapText="1"/>
    </xf>
    <xf numFmtId="0" fontId="15" fillId="0" borderId="0" xfId="0" applyFont="1" applyFill="1" applyAlignment="1">
      <alignment/>
    </xf>
    <xf numFmtId="0" fontId="15" fillId="0" borderId="0" xfId="0" applyFont="1" applyAlignment="1">
      <alignment/>
    </xf>
    <xf numFmtId="0" fontId="8" fillId="0" borderId="10" xfId="0" applyFont="1" applyFill="1" applyBorder="1" applyAlignment="1">
      <alignment vertical="top" wrapText="1"/>
    </xf>
    <xf numFmtId="0" fontId="15" fillId="0" borderId="0" xfId="0" applyFont="1" applyBorder="1" applyAlignment="1">
      <alignment/>
    </xf>
    <xf numFmtId="0" fontId="15" fillId="0" borderId="0" xfId="0" applyFont="1" applyFill="1" applyBorder="1" applyAlignment="1">
      <alignment/>
    </xf>
    <xf numFmtId="175" fontId="8" fillId="0" borderId="10" xfId="60" applyNumberFormat="1" applyFont="1" applyFill="1" applyBorder="1" applyAlignment="1">
      <alignment horizontal="right" vertical="top" wrapText="1"/>
    </xf>
    <xf numFmtId="0" fontId="0" fillId="0" borderId="0" xfId="0" applyFont="1" applyAlignment="1">
      <alignment/>
    </xf>
    <xf numFmtId="0" fontId="12" fillId="0" borderId="10" xfId="0" applyFont="1" applyFill="1" applyBorder="1" applyAlignment="1">
      <alignment horizontal="center" vertical="top" wrapText="1"/>
    </xf>
    <xf numFmtId="0" fontId="2" fillId="0" borderId="11" xfId="0" applyFont="1" applyFill="1" applyBorder="1" applyAlignment="1">
      <alignment horizontal="center" vertical="center" wrapText="1"/>
    </xf>
    <xf numFmtId="0" fontId="0" fillId="0" borderId="0" xfId="0" applyFont="1" applyFill="1" applyBorder="1" applyAlignment="1">
      <alignment/>
    </xf>
    <xf numFmtId="0" fontId="7" fillId="0" borderId="10" xfId="0" applyFont="1" applyFill="1" applyBorder="1" applyAlignment="1">
      <alignment vertical="top" wrapText="1"/>
    </xf>
    <xf numFmtId="0" fontId="0" fillId="0" borderId="0" xfId="0" applyFont="1" applyBorder="1" applyAlignment="1">
      <alignment/>
    </xf>
    <xf numFmtId="0" fontId="0" fillId="0" borderId="0" xfId="0" applyFont="1" applyFill="1" applyAlignment="1">
      <alignment/>
    </xf>
    <xf numFmtId="0" fontId="13" fillId="0" borderId="0" xfId="0" applyFont="1" applyFill="1" applyBorder="1" applyAlignment="1">
      <alignment/>
    </xf>
    <xf numFmtId="49" fontId="4" fillId="0" borderId="10" xfId="0" applyNumberFormat="1" applyFont="1" applyFill="1" applyBorder="1" applyAlignment="1">
      <alignment vertical="top" wrapText="1"/>
    </xf>
    <xf numFmtId="0" fontId="13" fillId="0" borderId="0" xfId="0" applyFont="1" applyBorder="1" applyAlignment="1">
      <alignment/>
    </xf>
    <xf numFmtId="0" fontId="7" fillId="0" borderId="12" xfId="0" applyFont="1" applyFill="1" applyBorder="1" applyAlignment="1">
      <alignment vertical="top" wrapText="1"/>
    </xf>
    <xf numFmtId="175" fontId="7" fillId="0" borderId="10" xfId="60" applyNumberFormat="1" applyFont="1" applyFill="1" applyBorder="1" applyAlignment="1">
      <alignment horizontal="right" vertical="top" wrapText="1"/>
    </xf>
    <xf numFmtId="0" fontId="13" fillId="0" borderId="0" xfId="0" applyFont="1" applyAlignment="1">
      <alignment/>
    </xf>
    <xf numFmtId="0" fontId="13" fillId="0" borderId="0" xfId="0" applyFont="1" applyFill="1" applyAlignment="1">
      <alignment/>
    </xf>
    <xf numFmtId="0" fontId="5" fillId="0" borderId="13" xfId="0" applyFont="1" applyFill="1" applyBorder="1" applyAlignment="1">
      <alignment vertical="top" wrapText="1"/>
    </xf>
    <xf numFmtId="0" fontId="5" fillId="0" borderId="14" xfId="0" applyFont="1" applyFill="1" applyBorder="1" applyAlignment="1">
      <alignment vertical="top" wrapText="1"/>
    </xf>
    <xf numFmtId="0" fontId="4" fillId="0" borderId="15" xfId="0" applyFont="1" applyFill="1" applyBorder="1" applyAlignment="1">
      <alignment horizontal="left" vertical="top"/>
    </xf>
    <xf numFmtId="173" fontId="52" fillId="0" borderId="10" xfId="60" applyNumberFormat="1" applyFont="1" applyFill="1" applyBorder="1" applyAlignment="1">
      <alignment horizontal="right" vertical="top" wrapText="1"/>
    </xf>
    <xf numFmtId="0" fontId="14" fillId="0" borderId="0" xfId="0" applyFont="1" applyFill="1" applyBorder="1" applyAlignment="1">
      <alignment horizontal="center" vertical="top" wrapText="1"/>
    </xf>
    <xf numFmtId="0" fontId="14" fillId="0" borderId="16" xfId="0" applyFont="1" applyFill="1" applyBorder="1" applyAlignment="1">
      <alignment horizontal="center" vertical="top" wrapText="1"/>
    </xf>
    <xf numFmtId="0" fontId="52" fillId="0" borderId="10" xfId="0" applyFont="1" applyFill="1" applyBorder="1" applyAlignment="1">
      <alignment vertical="top" wrapText="1"/>
    </xf>
    <xf numFmtId="0" fontId="50" fillId="0" borderId="0" xfId="0" applyFont="1" applyFill="1" applyBorder="1" applyAlignment="1">
      <alignment/>
    </xf>
    <xf numFmtId="0" fontId="50"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7" fillId="32" borderId="13" xfId="0" applyFont="1" applyFill="1" applyBorder="1" applyAlignment="1">
      <alignment horizontal="center" vertical="top" wrapText="1"/>
    </xf>
    <xf numFmtId="0" fontId="7" fillId="32" borderId="12" xfId="0" applyFont="1" applyFill="1" applyBorder="1" applyAlignment="1">
      <alignment horizontal="center" vertical="top" wrapText="1"/>
    </xf>
    <xf numFmtId="0" fontId="7" fillId="32" borderId="17" xfId="0" applyFont="1" applyFill="1" applyBorder="1" applyAlignment="1">
      <alignment horizontal="center" vertical="top" wrapText="1"/>
    </xf>
    <xf numFmtId="185" fontId="7" fillId="0" borderId="10" xfId="60" applyNumberFormat="1" applyFont="1" applyFill="1" applyBorder="1" applyAlignment="1">
      <alignment horizontal="right" vertical="top" wrapText="1"/>
    </xf>
    <xf numFmtId="49" fontId="52" fillId="33" borderId="12" xfId="0" applyNumberFormat="1" applyFont="1" applyFill="1" applyBorder="1" applyAlignment="1">
      <alignment horizontal="center" vertical="top" wrapText="1"/>
    </xf>
    <xf numFmtId="0" fontId="7" fillId="0" borderId="13" xfId="0" applyFont="1" applyFill="1" applyBorder="1" applyAlignment="1">
      <alignment vertical="top" wrapText="1"/>
    </xf>
    <xf numFmtId="0" fontId="7" fillId="0" borderId="14" xfId="0" applyFont="1" applyFill="1" applyBorder="1" applyAlignment="1">
      <alignment vertical="top" wrapText="1"/>
    </xf>
    <xf numFmtId="173" fontId="7" fillId="0" borderId="10" xfId="60" applyNumberFormat="1" applyFont="1" applyFill="1" applyBorder="1" applyAlignment="1" quotePrefix="1">
      <alignment horizontal="right" vertical="top" wrapText="1"/>
    </xf>
    <xf numFmtId="0" fontId="8" fillId="0" borderId="12" xfId="0" applyFont="1" applyFill="1" applyBorder="1" applyAlignment="1">
      <alignment horizontal="center" vertical="top" wrapText="1"/>
    </xf>
    <xf numFmtId="0" fontId="8" fillId="0" borderId="10" xfId="0"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193" fontId="7" fillId="0" borderId="10" xfId="60" applyNumberFormat="1" applyFont="1" applyFill="1" applyBorder="1" applyAlignment="1">
      <alignment horizontal="right" vertical="top" wrapText="1"/>
    </xf>
    <xf numFmtId="185" fontId="4" fillId="0" borderId="10" xfId="0" applyNumberFormat="1" applyFont="1" applyFill="1" applyBorder="1" applyAlignment="1">
      <alignment horizontal="right" vertical="top" wrapText="1"/>
    </xf>
    <xf numFmtId="185" fontId="4" fillId="0" borderId="10" xfId="0" applyNumberFormat="1" applyFont="1" applyFill="1" applyBorder="1" applyAlignment="1">
      <alignment wrapText="1"/>
    </xf>
    <xf numFmtId="0" fontId="0" fillId="0" borderId="0" xfId="0" applyAlignment="1">
      <alignment/>
    </xf>
    <xf numFmtId="0" fontId="0" fillId="0" borderId="0" xfId="0" applyFill="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Alignment="1">
      <alignment/>
    </xf>
    <xf numFmtId="173" fontId="5" fillId="0" borderId="10" xfId="62" applyNumberFormat="1" applyFont="1" applyFill="1" applyBorder="1" applyAlignment="1">
      <alignment vertical="top"/>
    </xf>
    <xf numFmtId="0" fontId="4" fillId="32" borderId="10" xfId="0" applyFont="1" applyFill="1" applyBorder="1" applyAlignment="1">
      <alignment vertical="top" wrapText="1"/>
    </xf>
    <xf numFmtId="0" fontId="0" fillId="0" borderId="0" xfId="0" applyAlignment="1">
      <alignment/>
    </xf>
    <xf numFmtId="173" fontId="7" fillId="0" borderId="10" xfId="62" applyNumberFormat="1" applyFont="1" applyFill="1" applyBorder="1" applyAlignment="1">
      <alignment horizontal="right" vertical="top" wrapText="1"/>
    </xf>
    <xf numFmtId="0" fontId="0" fillId="0" borderId="0" xfId="0" applyFill="1" applyAlignment="1">
      <alignment/>
    </xf>
    <xf numFmtId="173" fontId="8" fillId="0" borderId="10" xfId="62" applyNumberFormat="1" applyFont="1" applyFill="1" applyBorder="1" applyAlignment="1">
      <alignment horizontal="right" vertical="top" wrapText="1"/>
    </xf>
    <xf numFmtId="0" fontId="0" fillId="0" borderId="0" xfId="0" applyFont="1" applyFill="1" applyBorder="1" applyAlignment="1">
      <alignment/>
    </xf>
    <xf numFmtId="173" fontId="5" fillId="0" borderId="10" xfId="62" applyNumberFormat="1" applyFont="1" applyFill="1" applyBorder="1" applyAlignment="1">
      <alignment horizontal="right" vertical="top"/>
    </xf>
    <xf numFmtId="173" fontId="4" fillId="0" borderId="10" xfId="62" applyNumberFormat="1" applyFont="1" applyFill="1" applyBorder="1" applyAlignment="1">
      <alignment horizontal="right" vertical="top"/>
    </xf>
    <xf numFmtId="173" fontId="4" fillId="0" borderId="10" xfId="62" applyNumberFormat="1" applyFont="1" applyFill="1" applyBorder="1" applyAlignment="1">
      <alignment vertical="top"/>
    </xf>
    <xf numFmtId="173" fontId="7" fillId="0" borderId="10" xfId="62" applyNumberFormat="1" applyFont="1" applyFill="1" applyBorder="1" applyAlignment="1">
      <alignment vertical="top" wrapText="1"/>
    </xf>
    <xf numFmtId="0" fontId="7" fillId="0" borderId="0" xfId="0" applyFont="1" applyFill="1" applyAlignment="1">
      <alignment horizontal="center"/>
    </xf>
    <xf numFmtId="0" fontId="13" fillId="0" borderId="0" xfId="0" applyFont="1" applyFill="1" applyAlignment="1">
      <alignment/>
    </xf>
    <xf numFmtId="0" fontId="8" fillId="0" borderId="0" xfId="0" applyFont="1" applyFill="1" applyAlignment="1">
      <alignment/>
    </xf>
    <xf numFmtId="0" fontId="19" fillId="0" borderId="0" xfId="0" applyFont="1" applyFill="1" applyAlignment="1">
      <alignment/>
    </xf>
    <xf numFmtId="0" fontId="19" fillId="0" borderId="0" xfId="0" applyFont="1" applyFill="1" applyAlignment="1">
      <alignment wrapText="1"/>
    </xf>
    <xf numFmtId="49" fontId="4" fillId="32" borderId="12" xfId="0" applyNumberFormat="1" applyFont="1" applyFill="1" applyBorder="1" applyAlignment="1">
      <alignment horizontal="center" vertical="top"/>
    </xf>
    <xf numFmtId="0" fontId="7" fillId="0" borderId="17" xfId="0" applyFont="1" applyFill="1" applyBorder="1" applyAlignment="1">
      <alignment vertical="top" wrapText="1"/>
    </xf>
    <xf numFmtId="0" fontId="4" fillId="0" borderId="13" xfId="0" applyFont="1" applyFill="1" applyBorder="1" applyAlignment="1">
      <alignment vertical="top" wrapText="1"/>
    </xf>
    <xf numFmtId="0" fontId="4" fillId="0" borderId="12" xfId="0" applyFont="1" applyFill="1" applyBorder="1" applyAlignment="1">
      <alignment vertical="top" wrapText="1"/>
    </xf>
    <xf numFmtId="0" fontId="4" fillId="0" borderId="17" xfId="0" applyFont="1" applyFill="1" applyBorder="1" applyAlignment="1">
      <alignment vertical="top" wrapText="1"/>
    </xf>
    <xf numFmtId="49" fontId="4" fillId="0" borderId="12" xfId="0" applyNumberFormat="1" applyFont="1" applyFill="1" applyBorder="1" applyAlignment="1">
      <alignment vertical="top"/>
    </xf>
    <xf numFmtId="49" fontId="4" fillId="0" borderId="17" xfId="0" applyNumberFormat="1" applyFont="1" applyFill="1" applyBorder="1" applyAlignment="1">
      <alignment vertical="top"/>
    </xf>
    <xf numFmtId="49" fontId="4" fillId="0" borderId="13" xfId="0" applyNumberFormat="1" applyFont="1" applyFill="1" applyBorder="1" applyAlignment="1">
      <alignment horizontal="center" vertical="center"/>
    </xf>
    <xf numFmtId="0" fontId="4" fillId="0" borderId="12" xfId="0" applyFont="1" applyFill="1" applyBorder="1" applyAlignment="1">
      <alignment vertical="top"/>
    </xf>
    <xf numFmtId="0" fontId="4" fillId="0" borderId="17" xfId="0" applyFont="1" applyFill="1" applyBorder="1" applyAlignment="1">
      <alignment vertical="top"/>
    </xf>
    <xf numFmtId="1" fontId="4" fillId="0" borderId="13" xfId="0" applyNumberFormat="1" applyFont="1" applyFill="1" applyBorder="1" applyAlignment="1">
      <alignment vertical="top" wrapText="1"/>
    </xf>
    <xf numFmtId="1" fontId="4" fillId="0" borderId="12" xfId="0" applyNumberFormat="1" applyFont="1" applyFill="1" applyBorder="1" applyAlignment="1">
      <alignment vertical="top" wrapText="1"/>
    </xf>
    <xf numFmtId="1" fontId="4" fillId="0" borderId="17" xfId="0" applyNumberFormat="1" applyFont="1" applyFill="1" applyBorder="1" applyAlignment="1">
      <alignment vertical="top" wrapText="1"/>
    </xf>
    <xf numFmtId="49" fontId="7" fillId="0" borderId="12" xfId="0" applyNumberFormat="1" applyFont="1" applyFill="1" applyBorder="1" applyAlignment="1">
      <alignment vertical="top"/>
    </xf>
    <xf numFmtId="49" fontId="7" fillId="0" borderId="17" xfId="0" applyNumberFormat="1" applyFont="1" applyFill="1" applyBorder="1" applyAlignment="1">
      <alignment vertical="top"/>
    </xf>
    <xf numFmtId="0" fontId="7" fillId="0" borderId="13" xfId="0" applyFont="1" applyFill="1" applyBorder="1" applyAlignment="1">
      <alignment vertical="top"/>
    </xf>
    <xf numFmtId="0" fontId="7" fillId="0" borderId="12" xfId="0" applyFont="1" applyFill="1" applyBorder="1" applyAlignment="1">
      <alignment vertical="top"/>
    </xf>
    <xf numFmtId="0" fontId="7" fillId="0" borderId="17" xfId="0" applyFont="1" applyFill="1" applyBorder="1" applyAlignment="1">
      <alignment vertical="top"/>
    </xf>
    <xf numFmtId="0" fontId="5" fillId="0" borderId="11" xfId="0" applyFont="1" applyFill="1" applyBorder="1" applyAlignment="1">
      <alignment horizontal="center" vertical="center" wrapText="1"/>
    </xf>
    <xf numFmtId="0" fontId="7" fillId="0" borderId="13"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7"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7" fillId="0" borderId="13"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2" xfId="0" applyFont="1" applyFill="1" applyBorder="1" applyAlignment="1">
      <alignment horizontal="center" vertical="top"/>
    </xf>
    <xf numFmtId="0" fontId="7" fillId="0" borderId="17" xfId="0" applyFont="1" applyFill="1" applyBorder="1" applyAlignment="1">
      <alignment horizontal="center" vertical="top"/>
    </xf>
    <xf numFmtId="49" fontId="7" fillId="0" borderId="13" xfId="0" applyNumberFormat="1" applyFont="1" applyFill="1" applyBorder="1" applyAlignment="1">
      <alignment horizontal="center" vertical="top"/>
    </xf>
    <xf numFmtId="49" fontId="7" fillId="0" borderId="12" xfId="0" applyNumberFormat="1" applyFont="1" applyFill="1" applyBorder="1" applyAlignment="1">
      <alignment horizontal="center" vertical="top"/>
    </xf>
    <xf numFmtId="49" fontId="7" fillId="0" borderId="17" xfId="0" applyNumberFormat="1" applyFont="1" applyFill="1" applyBorder="1" applyAlignment="1">
      <alignment horizontal="center" vertical="top"/>
    </xf>
    <xf numFmtId="0" fontId="7" fillId="0" borderId="10" xfId="0" applyFont="1" applyFill="1" applyBorder="1" applyAlignment="1">
      <alignment horizontal="center" vertical="top" wrapText="1"/>
    </xf>
    <xf numFmtId="49" fontId="7" fillId="0" borderId="13"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0" fontId="7" fillId="0" borderId="13" xfId="0" applyFont="1" applyFill="1" applyBorder="1" applyAlignment="1">
      <alignment vertical="top" wrapText="1"/>
    </xf>
    <xf numFmtId="0" fontId="7" fillId="0" borderId="12" xfId="0" applyFont="1" applyFill="1" applyBorder="1" applyAlignment="1">
      <alignment vertical="top" wrapText="1"/>
    </xf>
    <xf numFmtId="0" fontId="7" fillId="0" borderId="17" xfId="0" applyFont="1" applyFill="1" applyBorder="1" applyAlignment="1">
      <alignment vertical="top" wrapText="1"/>
    </xf>
    <xf numFmtId="49" fontId="4" fillId="0" borderId="13"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0" fontId="7" fillId="0" borderId="14" xfId="0" applyFont="1" applyFill="1" applyBorder="1" applyAlignment="1">
      <alignment horizontal="left" vertical="top" wrapText="1"/>
    </xf>
    <xf numFmtId="0" fontId="4" fillId="0" borderId="14" xfId="0" applyFont="1" applyFill="1" applyBorder="1" applyAlignment="1">
      <alignment horizontal="left" vertical="top" wrapText="1"/>
    </xf>
    <xf numFmtId="0" fontId="7" fillId="0" borderId="10" xfId="0" applyFont="1" applyFill="1" applyBorder="1" applyAlignment="1">
      <alignment horizontal="left" vertical="top" wrapText="1"/>
    </xf>
    <xf numFmtId="0" fontId="4" fillId="0" borderId="13" xfId="0" applyFont="1" applyFill="1" applyBorder="1" applyAlignment="1">
      <alignment vertical="top" wrapText="1"/>
    </xf>
    <xf numFmtId="0" fontId="4" fillId="0" borderId="12" xfId="0" applyFont="1" applyFill="1" applyBorder="1" applyAlignment="1">
      <alignment vertical="top" wrapText="1"/>
    </xf>
    <xf numFmtId="0" fontId="4" fillId="0" borderId="17" xfId="0" applyFont="1" applyFill="1" applyBorder="1" applyAlignment="1">
      <alignment vertical="top" wrapText="1"/>
    </xf>
    <xf numFmtId="49" fontId="7" fillId="0" borderId="10"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7"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7" xfId="0" applyFont="1" applyFill="1" applyBorder="1" applyAlignment="1">
      <alignment horizontal="center" vertical="top" wrapText="1"/>
    </xf>
    <xf numFmtId="0" fontId="4" fillId="0" borderId="10" xfId="0" applyFont="1" applyFill="1" applyBorder="1" applyAlignment="1">
      <alignment horizontal="center" vertical="top"/>
    </xf>
    <xf numFmtId="0" fontId="52" fillId="0" borderId="13" xfId="0" applyFont="1" applyFill="1" applyBorder="1" applyAlignment="1">
      <alignment horizontal="center" vertical="top"/>
    </xf>
    <xf numFmtId="0" fontId="52" fillId="0" borderId="12" xfId="0" applyFont="1" applyFill="1" applyBorder="1" applyAlignment="1">
      <alignment horizontal="center" vertical="top"/>
    </xf>
    <xf numFmtId="0" fontId="52" fillId="0" borderId="17" xfId="0" applyFont="1" applyFill="1" applyBorder="1" applyAlignment="1">
      <alignment horizontal="center" vertical="top"/>
    </xf>
    <xf numFmtId="0" fontId="7" fillId="0" borderId="13" xfId="0" applyFont="1" applyFill="1" applyBorder="1" applyAlignment="1">
      <alignment horizontal="center" vertical="top"/>
    </xf>
    <xf numFmtId="0" fontId="4" fillId="0" borderId="10" xfId="0" applyFont="1" applyFill="1" applyBorder="1" applyAlignment="1">
      <alignment horizontal="center" vertical="top" wrapText="1"/>
    </xf>
    <xf numFmtId="0" fontId="7" fillId="0" borderId="10" xfId="0" applyFont="1" applyFill="1" applyBorder="1" applyAlignment="1">
      <alignment horizontal="center" vertical="top"/>
    </xf>
    <xf numFmtId="0" fontId="7" fillId="0" borderId="13" xfId="0" applyNumberFormat="1" applyFont="1" applyFill="1" applyBorder="1" applyAlignment="1">
      <alignment horizontal="center" vertical="top" wrapText="1"/>
    </xf>
    <xf numFmtId="0" fontId="7" fillId="0" borderId="12" xfId="0" applyNumberFormat="1" applyFont="1" applyFill="1" applyBorder="1" applyAlignment="1">
      <alignment horizontal="center" vertical="top" wrapText="1"/>
    </xf>
    <xf numFmtId="0" fontId="7" fillId="0" borderId="17" xfId="0" applyNumberFormat="1" applyFont="1" applyFill="1" applyBorder="1" applyAlignment="1">
      <alignment horizontal="center" vertical="top" wrapText="1"/>
    </xf>
    <xf numFmtId="1" fontId="7" fillId="0" borderId="13" xfId="0" applyNumberFormat="1" applyFont="1" applyFill="1" applyBorder="1" applyAlignment="1">
      <alignment horizontal="center" vertical="top" wrapText="1"/>
    </xf>
    <xf numFmtId="1" fontId="7" fillId="0" borderId="12" xfId="0" applyNumberFormat="1" applyFont="1" applyFill="1" applyBorder="1" applyAlignment="1">
      <alignment horizontal="center" vertical="top" wrapText="1"/>
    </xf>
    <xf numFmtId="1" fontId="7" fillId="0" borderId="17" xfId="0" applyNumberFormat="1" applyFont="1" applyFill="1" applyBorder="1" applyAlignment="1">
      <alignment horizontal="center" vertical="top" wrapText="1"/>
    </xf>
    <xf numFmtId="1" fontId="4" fillId="0" borderId="13" xfId="0" applyNumberFormat="1" applyFont="1" applyFill="1" applyBorder="1" applyAlignment="1">
      <alignment horizontal="center" vertical="top" wrapText="1"/>
    </xf>
    <xf numFmtId="1" fontId="4" fillId="0" borderId="12" xfId="0" applyNumberFormat="1" applyFont="1" applyFill="1" applyBorder="1" applyAlignment="1">
      <alignment horizontal="center" vertical="top" wrapText="1"/>
    </xf>
    <xf numFmtId="1" fontId="4" fillId="0" borderId="17"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xf>
    <xf numFmtId="49" fontId="7" fillId="0" borderId="10" xfId="0" applyNumberFormat="1" applyFont="1" applyFill="1" applyBorder="1" applyAlignment="1">
      <alignment horizontal="center" vertical="top"/>
    </xf>
    <xf numFmtId="0" fontId="4" fillId="0" borderId="13"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7" xfId="0" applyFont="1" applyFill="1" applyBorder="1" applyAlignment="1">
      <alignment horizontal="left" vertical="top" wrapText="1"/>
    </xf>
    <xf numFmtId="0" fontId="7" fillId="0" borderId="10" xfId="0" applyNumberFormat="1" applyFont="1" applyFill="1" applyBorder="1" applyAlignment="1">
      <alignment horizontal="center" vertical="top" wrapText="1"/>
    </xf>
    <xf numFmtId="1" fontId="7" fillId="0" borderId="10" xfId="0" applyNumberFormat="1"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12" xfId="0"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0" fontId="7" fillId="0" borderId="14" xfId="0" applyFont="1" applyFill="1" applyBorder="1" applyAlignment="1">
      <alignment vertical="top" wrapText="1"/>
    </xf>
    <xf numFmtId="0" fontId="5" fillId="0" borderId="17" xfId="0" applyFont="1" applyFill="1" applyBorder="1" applyAlignment="1">
      <alignment horizontal="left" vertical="top" wrapText="1"/>
    </xf>
    <xf numFmtId="0" fontId="5" fillId="0" borderId="13"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7" xfId="0" applyFont="1" applyFill="1" applyBorder="1" applyAlignment="1">
      <alignment horizontal="center" vertical="top" wrapText="1"/>
    </xf>
    <xf numFmtId="49" fontId="17" fillId="0" borderId="10" xfId="0" applyNumberFormat="1" applyFont="1" applyFill="1" applyBorder="1" applyAlignment="1">
      <alignment horizontal="center" vertical="top" wrapText="1"/>
    </xf>
    <xf numFmtId="0" fontId="7" fillId="32" borderId="14" xfId="0" applyFont="1" applyFill="1" applyBorder="1" applyAlignment="1">
      <alignment horizontal="left" vertical="top" wrapText="1"/>
    </xf>
    <xf numFmtId="0" fontId="13" fillId="0" borderId="13" xfId="0" applyFont="1" applyBorder="1" applyAlignment="1">
      <alignment vertical="top" wrapText="1"/>
    </xf>
    <xf numFmtId="0" fontId="13" fillId="0" borderId="12" xfId="0" applyFont="1" applyBorder="1" applyAlignment="1">
      <alignment vertical="top" wrapText="1"/>
    </xf>
    <xf numFmtId="0" fontId="13" fillId="0" borderId="17" xfId="0" applyFont="1" applyBorder="1" applyAlignment="1">
      <alignment vertical="top" wrapText="1"/>
    </xf>
    <xf numFmtId="0" fontId="3" fillId="0" borderId="0" xfId="0" applyFont="1" applyFill="1" applyAlignment="1">
      <alignment horizontal="center" wrapText="1"/>
    </xf>
    <xf numFmtId="0" fontId="2" fillId="0" borderId="10" xfId="0" applyFont="1" applyFill="1" applyBorder="1" applyAlignment="1">
      <alignment horizontal="center" vertical="center" wrapText="1"/>
    </xf>
    <xf numFmtId="49" fontId="5" fillId="0" borderId="13"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0" fontId="2" fillId="0" borderId="10"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0" xfId="0" applyFont="1" applyFill="1" applyAlignment="1">
      <alignment horizontal="center"/>
    </xf>
    <xf numFmtId="0" fontId="2"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4" fillId="0" borderId="14" xfId="0" applyFont="1" applyFill="1" applyBorder="1" applyAlignment="1">
      <alignment vertical="top" wrapText="1"/>
    </xf>
    <xf numFmtId="49" fontId="5"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top"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2" xfId="0" applyNumberFormat="1" applyFont="1" applyFill="1" applyBorder="1" applyAlignment="1">
      <alignment vertical="top"/>
    </xf>
    <xf numFmtId="49" fontId="4" fillId="0" borderId="17" xfId="0" applyNumberFormat="1" applyFont="1" applyFill="1" applyBorder="1" applyAlignment="1">
      <alignment vertical="top"/>
    </xf>
    <xf numFmtId="0" fontId="8" fillId="0" borderId="13"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7" xfId="0" applyFont="1" applyFill="1" applyBorder="1" applyAlignment="1">
      <alignment horizontal="left" vertical="top" wrapText="1"/>
    </xf>
    <xf numFmtId="0" fontId="4" fillId="0" borderId="13"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3" fontId="7" fillId="0" borderId="10" xfId="0" applyNumberFormat="1" applyFont="1" applyFill="1" applyBorder="1" applyAlignment="1">
      <alignment horizontal="center" vertical="top" wrapText="1"/>
    </xf>
    <xf numFmtId="0" fontId="5" fillId="0" borderId="13" xfId="0" applyFont="1" applyFill="1" applyBorder="1" applyAlignment="1">
      <alignment horizontal="center" vertical="top"/>
    </xf>
    <xf numFmtId="0" fontId="5" fillId="0" borderId="12" xfId="0" applyFont="1" applyFill="1" applyBorder="1" applyAlignment="1">
      <alignment horizontal="center" vertical="top"/>
    </xf>
    <xf numFmtId="1" fontId="4"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49" fontId="16" fillId="0" borderId="10"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7" fillId="32" borderId="12" xfId="0" applyFont="1" applyFill="1" applyBorder="1" applyAlignment="1">
      <alignment horizontal="left" vertical="top" wrapText="1"/>
    </xf>
    <xf numFmtId="0" fontId="7" fillId="32" borderId="17" xfId="0" applyFont="1" applyFill="1" applyBorder="1" applyAlignment="1">
      <alignment horizontal="left" vertical="top" wrapText="1"/>
    </xf>
    <xf numFmtId="0" fontId="7" fillId="32" borderId="10" xfId="0" applyFont="1" applyFill="1" applyBorder="1" applyAlignment="1">
      <alignment horizontal="center" vertical="top" wrapText="1"/>
    </xf>
    <xf numFmtId="0" fontId="7" fillId="32" borderId="13" xfId="0" applyFont="1" applyFill="1" applyBorder="1" applyAlignment="1">
      <alignment horizontal="center" vertical="top" wrapText="1"/>
    </xf>
    <xf numFmtId="0" fontId="7" fillId="32" borderId="12" xfId="0" applyFont="1" applyFill="1" applyBorder="1" applyAlignment="1">
      <alignment horizontal="center" vertical="top" wrapText="1"/>
    </xf>
    <xf numFmtId="0" fontId="7" fillId="32" borderId="17"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3" xfId="0" applyFont="1" applyFill="1" applyBorder="1" applyAlignment="1">
      <alignment vertical="top" wrapText="1"/>
    </xf>
    <xf numFmtId="0" fontId="5" fillId="0" borderId="12" xfId="0" applyFont="1" applyFill="1" applyBorder="1" applyAlignment="1">
      <alignment vertical="top" wrapText="1"/>
    </xf>
    <xf numFmtId="0" fontId="5" fillId="0" borderId="17" xfId="0" applyFont="1" applyFill="1" applyBorder="1" applyAlignment="1">
      <alignment vertical="top" wrapText="1"/>
    </xf>
    <xf numFmtId="49" fontId="8" fillId="0" borderId="13" xfId="0" applyNumberFormat="1" applyFont="1" applyFill="1" applyBorder="1" applyAlignment="1">
      <alignment horizontal="center" vertical="top"/>
    </xf>
    <xf numFmtId="49" fontId="8" fillId="0" borderId="12" xfId="0" applyNumberFormat="1" applyFont="1" applyFill="1" applyBorder="1" applyAlignment="1">
      <alignment horizontal="center" vertical="top"/>
    </xf>
    <xf numFmtId="49" fontId="8" fillId="0" borderId="17"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14" xfId="0" applyFont="1" applyFill="1" applyBorder="1" applyAlignment="1">
      <alignment vertical="top" wrapText="1"/>
    </xf>
    <xf numFmtId="0" fontId="4" fillId="0" borderId="12" xfId="0" applyFont="1" applyFill="1" applyBorder="1" applyAlignment="1">
      <alignment horizontal="center" vertical="top"/>
    </xf>
    <xf numFmtId="0" fontId="4" fillId="0" borderId="17" xfId="0" applyFont="1" applyFill="1" applyBorder="1" applyAlignment="1">
      <alignment horizontal="center" vertical="top"/>
    </xf>
    <xf numFmtId="0" fontId="8" fillId="0" borderId="14" xfId="0" applyFont="1" applyFill="1" applyBorder="1" applyAlignment="1">
      <alignment horizontal="left" vertical="top" wrapText="1"/>
    </xf>
    <xf numFmtId="0" fontId="8" fillId="0" borderId="10" xfId="0" applyFont="1" applyFill="1" applyBorder="1" applyAlignment="1">
      <alignment horizontal="center" vertical="top" wrapText="1"/>
    </xf>
    <xf numFmtId="0" fontId="5" fillId="0" borderId="14" xfId="0" applyFont="1" applyFill="1" applyBorder="1" applyAlignment="1">
      <alignment horizontal="left" vertical="top" wrapText="1"/>
    </xf>
    <xf numFmtId="0" fontId="52" fillId="0" borderId="13" xfId="0" applyFont="1" applyFill="1" applyBorder="1" applyAlignment="1">
      <alignment horizontal="center" vertical="top" wrapText="1"/>
    </xf>
    <xf numFmtId="0" fontId="52" fillId="0" borderId="12" xfId="0" applyFont="1" applyFill="1" applyBorder="1" applyAlignment="1">
      <alignment horizontal="center" vertical="top" wrapText="1"/>
    </xf>
    <xf numFmtId="0" fontId="52" fillId="0" borderId="17" xfId="0" applyFont="1" applyFill="1" applyBorder="1" applyAlignment="1">
      <alignment horizontal="center" vertical="top" wrapText="1"/>
    </xf>
    <xf numFmtId="0" fontId="52" fillId="0" borderId="13" xfId="0" applyFont="1" applyFill="1" applyBorder="1" applyAlignment="1">
      <alignment horizontal="left" vertical="top" wrapText="1"/>
    </xf>
    <xf numFmtId="0" fontId="52" fillId="0" borderId="12" xfId="0" applyFont="1" applyFill="1" applyBorder="1" applyAlignment="1">
      <alignment horizontal="left" vertical="top" wrapText="1"/>
    </xf>
    <xf numFmtId="0" fontId="52" fillId="0" borderId="17" xfId="0" applyFont="1" applyFill="1" applyBorder="1" applyAlignment="1">
      <alignment horizontal="left" vertical="top" wrapText="1"/>
    </xf>
    <xf numFmtId="49" fontId="5" fillId="0" borderId="13"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wrapText="1"/>
    </xf>
    <xf numFmtId="0" fontId="4" fillId="32" borderId="13"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32" borderId="17" xfId="0" applyFont="1" applyFill="1" applyBorder="1" applyAlignment="1">
      <alignment horizontal="left" vertical="top" wrapText="1"/>
    </xf>
    <xf numFmtId="0" fontId="4" fillId="32" borderId="10" xfId="0" applyNumberFormat="1" applyFont="1" applyFill="1" applyBorder="1" applyAlignment="1">
      <alignment horizontal="center" vertical="top" wrapText="1"/>
    </xf>
    <xf numFmtId="1" fontId="4" fillId="32" borderId="13" xfId="0" applyNumberFormat="1" applyFont="1" applyFill="1" applyBorder="1" applyAlignment="1">
      <alignment horizontal="center" vertical="top" wrapText="1"/>
    </xf>
    <xf numFmtId="1" fontId="4" fillId="32" borderId="12" xfId="0" applyNumberFormat="1" applyFont="1" applyFill="1" applyBorder="1" applyAlignment="1">
      <alignment horizontal="center" vertical="top" wrapText="1"/>
    </xf>
    <xf numFmtId="1" fontId="4" fillId="32" borderId="17" xfId="0" applyNumberFormat="1" applyFont="1" applyFill="1" applyBorder="1" applyAlignment="1">
      <alignment horizontal="center" vertical="top" wrapText="1"/>
    </xf>
    <xf numFmtId="49" fontId="0" fillId="0" borderId="12" xfId="0" applyNumberFormat="1" applyFont="1" applyFill="1" applyBorder="1" applyAlignment="1">
      <alignment horizontal="center" vertical="top"/>
    </xf>
    <xf numFmtId="49" fontId="0" fillId="0" borderId="17" xfId="0" applyNumberFormat="1" applyFont="1" applyFill="1" applyBorder="1" applyAlignment="1">
      <alignment horizontal="center" vertical="top"/>
    </xf>
    <xf numFmtId="0" fontId="16" fillId="0" borderId="14" xfId="0"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0" fontId="5" fillId="0" borderId="13"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7"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4" fillId="32" borderId="13" xfId="0" applyNumberFormat="1" applyFont="1" applyFill="1" applyBorder="1" applyAlignment="1">
      <alignment horizontal="center" vertical="top" wrapText="1"/>
    </xf>
    <xf numFmtId="0" fontId="4" fillId="32" borderId="12" xfId="0" applyNumberFormat="1" applyFont="1" applyFill="1" applyBorder="1" applyAlignment="1">
      <alignment horizontal="center" vertical="top" wrapText="1"/>
    </xf>
    <xf numFmtId="0" fontId="4" fillId="32" borderId="17" xfId="0" applyNumberFormat="1" applyFont="1" applyFill="1" applyBorder="1" applyAlignment="1">
      <alignment horizontal="center" vertical="top" wrapText="1"/>
    </xf>
    <xf numFmtId="0" fontId="4" fillId="32" borderId="12" xfId="0" applyFont="1" applyFill="1" applyBorder="1" applyAlignment="1">
      <alignment horizontal="left" vertical="top" wrapText="1"/>
    </xf>
    <xf numFmtId="0" fontId="4" fillId="32" borderId="17" xfId="0" applyFont="1" applyFill="1" applyBorder="1" applyAlignment="1">
      <alignment horizontal="left" vertical="top" wrapText="1"/>
    </xf>
    <xf numFmtId="49" fontId="4" fillId="32" borderId="13" xfId="0" applyNumberFormat="1" applyFont="1" applyFill="1" applyBorder="1" applyAlignment="1">
      <alignment horizontal="center" vertical="top"/>
    </xf>
    <xf numFmtId="49" fontId="4" fillId="32" borderId="12" xfId="0" applyNumberFormat="1" applyFont="1" applyFill="1" applyBorder="1" applyAlignment="1">
      <alignment horizontal="center" vertical="top"/>
    </xf>
    <xf numFmtId="49" fontId="4" fillId="32" borderId="17" xfId="0" applyNumberFormat="1" applyFont="1" applyFill="1" applyBorder="1" applyAlignment="1">
      <alignment horizontal="center" vertical="top"/>
    </xf>
    <xf numFmtId="1" fontId="14" fillId="32" borderId="13" xfId="0" applyNumberFormat="1" applyFont="1" applyFill="1" applyBorder="1" applyAlignment="1">
      <alignment horizontal="center" vertical="top" wrapText="1"/>
    </xf>
    <xf numFmtId="1" fontId="14" fillId="32" borderId="12" xfId="0" applyNumberFormat="1" applyFont="1" applyFill="1" applyBorder="1" applyAlignment="1">
      <alignment horizontal="center" vertical="top" wrapText="1"/>
    </xf>
    <xf numFmtId="1" fontId="14" fillId="32" borderId="17" xfId="0" applyNumberFormat="1" applyFont="1" applyFill="1" applyBorder="1" applyAlignment="1">
      <alignment horizontal="center" vertical="top" wrapText="1"/>
    </xf>
    <xf numFmtId="0" fontId="7" fillId="32" borderId="13"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76"/>
  <sheetViews>
    <sheetView tabSelected="1" view="pageBreakPreview" zoomScale="62" zoomScaleNormal="63" zoomScaleSheetLayoutView="62" workbookViewId="0" topLeftCell="B1">
      <selection activeCell="D10" sqref="D10:D14"/>
    </sheetView>
  </sheetViews>
  <sheetFormatPr defaultColWidth="9.140625" defaultRowHeight="15"/>
  <cols>
    <col min="1" max="1" width="9.57421875" style="5" hidden="1" customWidth="1"/>
    <col min="2" max="2" width="0.42578125" style="5" customWidth="1"/>
    <col min="3" max="3" width="13.140625" style="11" customWidth="1"/>
    <col min="4" max="4" width="56.28125" style="5" customWidth="1"/>
    <col min="5" max="5" width="35.57421875" style="5" customWidth="1"/>
    <col min="6" max="6" width="14.28125" style="5" customWidth="1"/>
    <col min="7" max="7" width="12.57421875" style="5" customWidth="1"/>
    <col min="8" max="8" width="41.8515625" style="5" customWidth="1"/>
    <col min="9" max="11" width="17.57421875" style="67" customWidth="1"/>
  </cols>
  <sheetData>
    <row r="1" spans="8:11" ht="15">
      <c r="H1" s="4"/>
      <c r="I1" s="4"/>
      <c r="J1" s="4" t="s">
        <v>173</v>
      </c>
      <c r="K1" s="4"/>
    </row>
    <row r="2" spans="8:11" ht="15">
      <c r="H2" s="4"/>
      <c r="I2" s="4"/>
      <c r="J2" s="4" t="s">
        <v>174</v>
      </c>
      <c r="K2" s="4"/>
    </row>
    <row r="3" spans="8:11" ht="15">
      <c r="H3" s="4"/>
      <c r="I3" s="4"/>
      <c r="J3" s="4" t="s">
        <v>1033</v>
      </c>
      <c r="K3" s="4"/>
    </row>
    <row r="4" spans="9:11" ht="15">
      <c r="I4" s="6"/>
      <c r="J4" s="6"/>
      <c r="K4" s="6"/>
    </row>
    <row r="5" spans="3:9" ht="18.75">
      <c r="C5" s="181" t="s">
        <v>289</v>
      </c>
      <c r="D5" s="181"/>
      <c r="E5" s="181"/>
      <c r="F5" s="181"/>
      <c r="G5" s="181"/>
      <c r="H5" s="181"/>
      <c r="I5" s="181"/>
    </row>
    <row r="6" spans="3:11" ht="29.25" customHeight="1">
      <c r="C6" s="171" t="s">
        <v>652</v>
      </c>
      <c r="D6" s="171"/>
      <c r="E6" s="171"/>
      <c r="F6" s="171"/>
      <c r="G6" s="171"/>
      <c r="H6" s="171"/>
      <c r="I6" s="171"/>
      <c r="J6" s="171"/>
      <c r="K6" s="171"/>
    </row>
    <row r="7" ht="23.25" customHeight="1"/>
    <row r="8" spans="1:11" s="14" customFormat="1" ht="28.5" customHeight="1">
      <c r="A8" s="13"/>
      <c r="B8" s="13"/>
      <c r="C8" s="172" t="s">
        <v>295</v>
      </c>
      <c r="D8" s="172" t="s">
        <v>290</v>
      </c>
      <c r="E8" s="172" t="s">
        <v>291</v>
      </c>
      <c r="F8" s="172" t="s">
        <v>292</v>
      </c>
      <c r="G8" s="176" t="s">
        <v>293</v>
      </c>
      <c r="H8" s="172" t="s">
        <v>294</v>
      </c>
      <c r="I8" s="172"/>
      <c r="J8" s="172"/>
      <c r="K8" s="172"/>
    </row>
    <row r="9" spans="1:11" s="14" customFormat="1" ht="80.25" customHeight="1">
      <c r="A9" s="13"/>
      <c r="B9" s="13"/>
      <c r="C9" s="172"/>
      <c r="D9" s="172"/>
      <c r="E9" s="172"/>
      <c r="F9" s="172"/>
      <c r="G9" s="176"/>
      <c r="H9" s="7" t="s">
        <v>322</v>
      </c>
      <c r="I9" s="7" t="s">
        <v>492</v>
      </c>
      <c r="J9" s="7" t="s">
        <v>346</v>
      </c>
      <c r="K9" s="7" t="s">
        <v>493</v>
      </c>
    </row>
    <row r="10" spans="1:11" s="14" customFormat="1" ht="19.5" customHeight="1">
      <c r="A10" s="13"/>
      <c r="B10" s="13"/>
      <c r="C10" s="172"/>
      <c r="D10" s="182" t="s">
        <v>269</v>
      </c>
      <c r="E10" s="188"/>
      <c r="F10" s="177">
        <v>2018</v>
      </c>
      <c r="G10" s="177">
        <v>2020</v>
      </c>
      <c r="H10" s="12" t="s">
        <v>298</v>
      </c>
      <c r="I10" s="8">
        <f>I11+I12+I13+I14</f>
        <v>2829704.9499999997</v>
      </c>
      <c r="J10" s="8">
        <f>J11+J12+J13+J14</f>
        <v>2785241.55</v>
      </c>
      <c r="K10" s="8">
        <f>K11+K12+K13+K14</f>
        <v>2816848.8</v>
      </c>
    </row>
    <row r="11" spans="1:11" s="14" customFormat="1" ht="19.5" customHeight="1">
      <c r="A11" s="13"/>
      <c r="B11" s="13"/>
      <c r="C11" s="172"/>
      <c r="D11" s="182"/>
      <c r="E11" s="188"/>
      <c r="F11" s="177"/>
      <c r="G11" s="177"/>
      <c r="H11" s="12" t="s">
        <v>299</v>
      </c>
      <c r="I11" s="8">
        <f aca="true" t="shared" si="0" ref="I11:K14">I17+I22+I27+I32</f>
        <v>1205571.75</v>
      </c>
      <c r="J11" s="8">
        <f t="shared" si="0"/>
        <v>1326283.8499999999</v>
      </c>
      <c r="K11" s="8">
        <f t="shared" si="0"/>
        <v>1366536.5999999999</v>
      </c>
    </row>
    <row r="12" spans="1:11" s="14" customFormat="1" ht="22.5" customHeight="1">
      <c r="A12" s="13"/>
      <c r="B12" s="13"/>
      <c r="C12" s="172"/>
      <c r="D12" s="182"/>
      <c r="E12" s="188"/>
      <c r="F12" s="177"/>
      <c r="G12" s="177"/>
      <c r="H12" s="12" t="s">
        <v>300</v>
      </c>
      <c r="I12" s="8">
        <f t="shared" si="0"/>
        <v>211241.90000000002</v>
      </c>
      <c r="J12" s="8">
        <f t="shared" si="0"/>
        <v>81009.8</v>
      </c>
      <c r="K12" s="8">
        <f t="shared" si="0"/>
        <v>11046.300000000001</v>
      </c>
    </row>
    <row r="13" spans="1:11" s="14" customFormat="1" ht="20.25" customHeight="1">
      <c r="A13" s="13"/>
      <c r="B13" s="13"/>
      <c r="C13" s="172"/>
      <c r="D13" s="182"/>
      <c r="E13" s="188"/>
      <c r="F13" s="177"/>
      <c r="G13" s="177"/>
      <c r="H13" s="12" t="s">
        <v>124</v>
      </c>
      <c r="I13" s="8">
        <f t="shared" si="0"/>
        <v>1089192.7</v>
      </c>
      <c r="J13" s="8">
        <f t="shared" si="0"/>
        <v>1042180.5000000001</v>
      </c>
      <c r="K13" s="8">
        <f t="shared" si="0"/>
        <v>1090971.2</v>
      </c>
    </row>
    <row r="14" spans="1:11" s="14" customFormat="1" ht="20.25" customHeight="1">
      <c r="A14" s="13"/>
      <c r="B14" s="13"/>
      <c r="C14" s="172"/>
      <c r="D14" s="182"/>
      <c r="E14" s="188"/>
      <c r="F14" s="177"/>
      <c r="G14" s="177"/>
      <c r="H14" s="12" t="s">
        <v>125</v>
      </c>
      <c r="I14" s="8">
        <f t="shared" si="0"/>
        <v>323698.6</v>
      </c>
      <c r="J14" s="8">
        <f t="shared" si="0"/>
        <v>335767.4</v>
      </c>
      <c r="K14" s="8">
        <f t="shared" si="0"/>
        <v>348294.70000000007</v>
      </c>
    </row>
    <row r="15" spans="1:11" s="14" customFormat="1" ht="22.5" customHeight="1">
      <c r="A15" s="13"/>
      <c r="B15" s="13"/>
      <c r="C15" s="7"/>
      <c r="D15" s="21"/>
      <c r="E15" s="21" t="s">
        <v>164</v>
      </c>
      <c r="F15" s="20"/>
      <c r="G15" s="20"/>
      <c r="H15" s="12"/>
      <c r="I15" s="8"/>
      <c r="J15" s="8"/>
      <c r="K15" s="8"/>
    </row>
    <row r="16" spans="1:11" s="14" customFormat="1" ht="15">
      <c r="A16" s="13"/>
      <c r="B16" s="13"/>
      <c r="C16" s="189"/>
      <c r="D16" s="178"/>
      <c r="E16" s="178" t="s">
        <v>123</v>
      </c>
      <c r="F16" s="177">
        <v>2018</v>
      </c>
      <c r="G16" s="177">
        <v>2020</v>
      </c>
      <c r="H16" s="10" t="s">
        <v>298</v>
      </c>
      <c r="I16" s="8">
        <f>I17+I18+I19+I20</f>
        <v>2606723.2500000005</v>
      </c>
      <c r="J16" s="8">
        <f>J17+J18+J19+J20</f>
        <v>2696832.75</v>
      </c>
      <c r="K16" s="8">
        <f>K17+K18+K19+K20</f>
        <v>2721349.0999999996</v>
      </c>
    </row>
    <row r="17" spans="1:11" s="14" customFormat="1" ht="15">
      <c r="A17" s="13"/>
      <c r="B17" s="13"/>
      <c r="C17" s="190"/>
      <c r="D17" s="179"/>
      <c r="E17" s="179"/>
      <c r="F17" s="177"/>
      <c r="G17" s="177"/>
      <c r="H17" s="10" t="s">
        <v>299</v>
      </c>
      <c r="I17" s="8">
        <f aca="true" t="shared" si="1" ref="I17:K20">I37+I262+I547+I732+I862+I892+I1112+I1188+I1368+I1503</f>
        <v>1131112.85</v>
      </c>
      <c r="J17" s="8">
        <f t="shared" si="1"/>
        <v>1256140.65</v>
      </c>
      <c r="K17" s="8">
        <f t="shared" si="1"/>
        <v>1294119.2999999998</v>
      </c>
    </row>
    <row r="18" spans="1:11" s="14" customFormat="1" ht="15">
      <c r="A18" s="13"/>
      <c r="B18" s="13"/>
      <c r="C18" s="190"/>
      <c r="D18" s="179"/>
      <c r="E18" s="179"/>
      <c r="F18" s="177"/>
      <c r="G18" s="177"/>
      <c r="H18" s="10" t="s">
        <v>300</v>
      </c>
      <c r="I18" s="8">
        <f t="shared" si="1"/>
        <v>78484.6</v>
      </c>
      <c r="J18" s="8">
        <f t="shared" si="1"/>
        <v>78484.6</v>
      </c>
      <c r="K18" s="8">
        <f t="shared" si="1"/>
        <v>8521.2</v>
      </c>
    </row>
    <row r="19" spans="1:11" s="14" customFormat="1" ht="15">
      <c r="A19" s="13"/>
      <c r="B19" s="13"/>
      <c r="C19" s="190"/>
      <c r="D19" s="179"/>
      <c r="E19" s="179"/>
      <c r="F19" s="177"/>
      <c r="G19" s="177"/>
      <c r="H19" s="10" t="s">
        <v>124</v>
      </c>
      <c r="I19" s="8">
        <f t="shared" si="1"/>
        <v>1079527.2</v>
      </c>
      <c r="J19" s="8">
        <f t="shared" si="1"/>
        <v>1032540.1000000001</v>
      </c>
      <c r="K19" s="8">
        <f t="shared" si="1"/>
        <v>1076513.9</v>
      </c>
    </row>
    <row r="20" spans="1:11" s="14" customFormat="1" ht="15" customHeight="1">
      <c r="A20" s="13"/>
      <c r="B20" s="13"/>
      <c r="C20" s="191"/>
      <c r="D20" s="180"/>
      <c r="E20" s="180"/>
      <c r="F20" s="177"/>
      <c r="G20" s="177"/>
      <c r="H20" s="10" t="s">
        <v>125</v>
      </c>
      <c r="I20" s="8">
        <f t="shared" si="1"/>
        <v>317598.6</v>
      </c>
      <c r="J20" s="8">
        <f t="shared" si="1"/>
        <v>329667.4</v>
      </c>
      <c r="K20" s="8">
        <f t="shared" si="1"/>
        <v>342194.70000000007</v>
      </c>
    </row>
    <row r="21" spans="1:11" s="14" customFormat="1" ht="15">
      <c r="A21" s="13"/>
      <c r="B21" s="13"/>
      <c r="C21" s="189"/>
      <c r="D21" s="178"/>
      <c r="E21" s="178" t="s">
        <v>273</v>
      </c>
      <c r="F21" s="177">
        <v>2018</v>
      </c>
      <c r="G21" s="177">
        <v>2020</v>
      </c>
      <c r="H21" s="10" t="s">
        <v>298</v>
      </c>
      <c r="I21" s="8">
        <f>I22+I23+I24+I25</f>
        <v>55887.2</v>
      </c>
      <c r="J21" s="8">
        <f>J22+J23+J24+J25</f>
        <v>74444.59999999999</v>
      </c>
      <c r="K21" s="8">
        <f>K22+K23+K24+K25</f>
        <v>81249.7</v>
      </c>
    </row>
    <row r="22" spans="1:11" s="14" customFormat="1" ht="15">
      <c r="A22" s="13"/>
      <c r="B22" s="13"/>
      <c r="C22" s="190"/>
      <c r="D22" s="179"/>
      <c r="E22" s="179"/>
      <c r="F22" s="177"/>
      <c r="G22" s="177"/>
      <c r="H22" s="10" t="s">
        <v>299</v>
      </c>
      <c r="I22" s="8">
        <f aca="true" t="shared" si="2" ref="I22:K25">I1102+I1588</f>
        <v>43796</v>
      </c>
      <c r="J22" s="8">
        <f t="shared" si="2"/>
        <v>62279</v>
      </c>
      <c r="K22" s="8">
        <f t="shared" si="2"/>
        <v>64267.299999999996</v>
      </c>
    </row>
    <row r="23" spans="1:11" s="14" customFormat="1" ht="15">
      <c r="A23" s="13"/>
      <c r="B23" s="13"/>
      <c r="C23" s="190"/>
      <c r="D23" s="179"/>
      <c r="E23" s="179"/>
      <c r="F23" s="177"/>
      <c r="G23" s="177"/>
      <c r="H23" s="10" t="s">
        <v>300</v>
      </c>
      <c r="I23" s="8">
        <f t="shared" si="2"/>
        <v>2425.7</v>
      </c>
      <c r="J23" s="8">
        <f t="shared" si="2"/>
        <v>2525.2</v>
      </c>
      <c r="K23" s="8">
        <f t="shared" si="2"/>
        <v>2525.1</v>
      </c>
    </row>
    <row r="24" spans="1:11" s="14" customFormat="1" ht="15">
      <c r="A24" s="13"/>
      <c r="B24" s="13"/>
      <c r="C24" s="190"/>
      <c r="D24" s="179"/>
      <c r="E24" s="179"/>
      <c r="F24" s="177"/>
      <c r="G24" s="177"/>
      <c r="H24" s="10" t="s">
        <v>124</v>
      </c>
      <c r="I24" s="8">
        <f t="shared" si="2"/>
        <v>9665.5</v>
      </c>
      <c r="J24" s="8">
        <f t="shared" si="2"/>
        <v>9640.4</v>
      </c>
      <c r="K24" s="8">
        <f t="shared" si="2"/>
        <v>14457.3</v>
      </c>
    </row>
    <row r="25" spans="1:11" s="14" customFormat="1" ht="18.75" customHeight="1">
      <c r="A25" s="13"/>
      <c r="B25" s="13"/>
      <c r="C25" s="191"/>
      <c r="D25" s="180"/>
      <c r="E25" s="180"/>
      <c r="F25" s="177"/>
      <c r="G25" s="177"/>
      <c r="H25" s="10" t="s">
        <v>125</v>
      </c>
      <c r="I25" s="8">
        <f t="shared" si="2"/>
        <v>0</v>
      </c>
      <c r="J25" s="8">
        <f t="shared" si="2"/>
        <v>0</v>
      </c>
      <c r="K25" s="8">
        <f t="shared" si="2"/>
        <v>0</v>
      </c>
    </row>
    <row r="26" spans="3:11" ht="15">
      <c r="C26" s="189"/>
      <c r="D26" s="178"/>
      <c r="E26" s="183" t="s">
        <v>922</v>
      </c>
      <c r="F26" s="177">
        <v>2018</v>
      </c>
      <c r="G26" s="177">
        <v>2018</v>
      </c>
      <c r="H26" s="10" t="s">
        <v>298</v>
      </c>
      <c r="I26" s="8">
        <f>I27+I28+I29+I30</f>
        <v>146440</v>
      </c>
      <c r="J26" s="8">
        <f>J27+J28+J29+J30</f>
        <v>0</v>
      </c>
      <c r="K26" s="8">
        <f>K27+K28+K29+K30</f>
        <v>0</v>
      </c>
    </row>
    <row r="27" spans="3:11" ht="15">
      <c r="C27" s="190"/>
      <c r="D27" s="179"/>
      <c r="E27" s="184"/>
      <c r="F27" s="177"/>
      <c r="G27" s="177"/>
      <c r="H27" s="1" t="s">
        <v>299</v>
      </c>
      <c r="I27" s="8">
        <f aca="true" t="shared" si="3" ref="I27:K30">I1193</f>
        <v>16108.4</v>
      </c>
      <c r="J27" s="8">
        <f t="shared" si="3"/>
        <v>0</v>
      </c>
      <c r="K27" s="8">
        <f t="shared" si="3"/>
        <v>0</v>
      </c>
    </row>
    <row r="28" spans="3:11" ht="15">
      <c r="C28" s="190"/>
      <c r="D28" s="179"/>
      <c r="E28" s="184"/>
      <c r="F28" s="177"/>
      <c r="G28" s="177"/>
      <c r="H28" s="1" t="s">
        <v>300</v>
      </c>
      <c r="I28" s="8">
        <f t="shared" si="3"/>
        <v>130331.6</v>
      </c>
      <c r="J28" s="8">
        <f t="shared" si="3"/>
        <v>0</v>
      </c>
      <c r="K28" s="8">
        <f t="shared" si="3"/>
        <v>0</v>
      </c>
    </row>
    <row r="29" spans="3:11" ht="15">
      <c r="C29" s="190"/>
      <c r="D29" s="179"/>
      <c r="E29" s="184"/>
      <c r="F29" s="177"/>
      <c r="G29" s="177"/>
      <c r="H29" s="1" t="s">
        <v>124</v>
      </c>
      <c r="I29" s="8">
        <f t="shared" si="3"/>
        <v>0</v>
      </c>
      <c r="J29" s="8">
        <f t="shared" si="3"/>
        <v>0</v>
      </c>
      <c r="K29" s="8">
        <f t="shared" si="3"/>
        <v>0</v>
      </c>
    </row>
    <row r="30" spans="3:11" ht="18.75" customHeight="1">
      <c r="C30" s="191"/>
      <c r="D30" s="180"/>
      <c r="E30" s="185"/>
      <c r="F30" s="177"/>
      <c r="G30" s="177"/>
      <c r="H30" s="1" t="s">
        <v>125</v>
      </c>
      <c r="I30" s="8">
        <f t="shared" si="3"/>
        <v>0</v>
      </c>
      <c r="J30" s="8">
        <f t="shared" si="3"/>
        <v>0</v>
      </c>
      <c r="K30" s="8">
        <f t="shared" si="3"/>
        <v>0</v>
      </c>
    </row>
    <row r="31" spans="1:11" s="14" customFormat="1" ht="15">
      <c r="A31" s="13"/>
      <c r="B31" s="13"/>
      <c r="C31" s="189"/>
      <c r="D31" s="178"/>
      <c r="E31" s="178" t="s">
        <v>265</v>
      </c>
      <c r="F31" s="177">
        <v>2018</v>
      </c>
      <c r="G31" s="177">
        <v>2020</v>
      </c>
      <c r="H31" s="10" t="s">
        <v>298</v>
      </c>
      <c r="I31" s="8">
        <f>I32+I33+I34+I35</f>
        <v>20654.5</v>
      </c>
      <c r="J31" s="8">
        <f>J32+J33+J34+J35</f>
        <v>13964.2</v>
      </c>
      <c r="K31" s="8">
        <f>K32+K33+K34+K35</f>
        <v>14250</v>
      </c>
    </row>
    <row r="32" spans="1:11" s="14" customFormat="1" ht="15">
      <c r="A32" s="13"/>
      <c r="B32" s="13"/>
      <c r="C32" s="190"/>
      <c r="D32" s="179"/>
      <c r="E32" s="179"/>
      <c r="F32" s="177"/>
      <c r="G32" s="177"/>
      <c r="H32" s="10" t="s">
        <v>299</v>
      </c>
      <c r="I32" s="8">
        <f aca="true" t="shared" si="4" ref="I32:K35">I1047</f>
        <v>14554.5</v>
      </c>
      <c r="J32" s="8">
        <f t="shared" si="4"/>
        <v>7864.2</v>
      </c>
      <c r="K32" s="8">
        <f t="shared" si="4"/>
        <v>8150</v>
      </c>
    </row>
    <row r="33" spans="1:11" s="14" customFormat="1" ht="15">
      <c r="A33" s="13"/>
      <c r="B33" s="13"/>
      <c r="C33" s="190"/>
      <c r="D33" s="179"/>
      <c r="E33" s="179"/>
      <c r="F33" s="177"/>
      <c r="G33" s="177"/>
      <c r="H33" s="10" t="s">
        <v>300</v>
      </c>
      <c r="I33" s="8">
        <f t="shared" si="4"/>
        <v>0</v>
      </c>
      <c r="J33" s="8">
        <f t="shared" si="4"/>
        <v>0</v>
      </c>
      <c r="K33" s="8">
        <f t="shared" si="4"/>
        <v>0</v>
      </c>
    </row>
    <row r="34" spans="1:11" s="14" customFormat="1" ht="15">
      <c r="A34" s="13"/>
      <c r="B34" s="13"/>
      <c r="C34" s="190"/>
      <c r="D34" s="179"/>
      <c r="E34" s="179"/>
      <c r="F34" s="177"/>
      <c r="G34" s="177"/>
      <c r="H34" s="10" t="s">
        <v>124</v>
      </c>
      <c r="I34" s="8">
        <f t="shared" si="4"/>
        <v>0</v>
      </c>
      <c r="J34" s="8">
        <f t="shared" si="4"/>
        <v>0</v>
      </c>
      <c r="K34" s="8">
        <f t="shared" si="4"/>
        <v>0</v>
      </c>
    </row>
    <row r="35" spans="1:11" s="14" customFormat="1" ht="18.75" customHeight="1">
      <c r="A35" s="13"/>
      <c r="B35" s="13"/>
      <c r="C35" s="191"/>
      <c r="D35" s="180"/>
      <c r="E35" s="180"/>
      <c r="F35" s="177"/>
      <c r="G35" s="177"/>
      <c r="H35" s="10" t="s">
        <v>125</v>
      </c>
      <c r="I35" s="8">
        <f t="shared" si="4"/>
        <v>6100</v>
      </c>
      <c r="J35" s="8">
        <f t="shared" si="4"/>
        <v>6100</v>
      </c>
      <c r="K35" s="8">
        <f t="shared" si="4"/>
        <v>6100</v>
      </c>
    </row>
    <row r="36" spans="1:11" s="14" customFormat="1" ht="18.75" customHeight="1">
      <c r="A36" s="13"/>
      <c r="B36" s="13"/>
      <c r="C36" s="187" t="s">
        <v>296</v>
      </c>
      <c r="D36" s="192" t="s">
        <v>297</v>
      </c>
      <c r="E36" s="178" t="s">
        <v>123</v>
      </c>
      <c r="F36" s="177">
        <v>2018</v>
      </c>
      <c r="G36" s="177">
        <v>2020</v>
      </c>
      <c r="H36" s="10" t="s">
        <v>298</v>
      </c>
      <c r="I36" s="8">
        <f>I37+I38+I39+I40</f>
        <v>117096</v>
      </c>
      <c r="J36" s="8">
        <f>J37+J38+J39+J40</f>
        <v>147236</v>
      </c>
      <c r="K36" s="8">
        <f>K37+K38+K39+K40</f>
        <v>148477.69999999998</v>
      </c>
    </row>
    <row r="37" spans="1:11" s="14" customFormat="1" ht="17.25" customHeight="1">
      <c r="A37" s="13"/>
      <c r="B37" s="13"/>
      <c r="C37" s="187"/>
      <c r="D37" s="193"/>
      <c r="E37" s="179"/>
      <c r="F37" s="177"/>
      <c r="G37" s="177"/>
      <c r="H37" s="10" t="s">
        <v>299</v>
      </c>
      <c r="I37" s="8">
        <f aca="true" t="shared" si="5" ref="I37:K40">I42+I47+I77+I102+I212</f>
        <v>99026.4</v>
      </c>
      <c r="J37" s="8">
        <f t="shared" si="5"/>
        <v>123570.8</v>
      </c>
      <c r="K37" s="8">
        <f t="shared" si="5"/>
        <v>126162</v>
      </c>
    </row>
    <row r="38" spans="1:11" s="14" customFormat="1" ht="16.5" customHeight="1">
      <c r="A38" s="13"/>
      <c r="B38" s="13"/>
      <c r="C38" s="187"/>
      <c r="D38" s="193"/>
      <c r="E38" s="179"/>
      <c r="F38" s="177"/>
      <c r="G38" s="177"/>
      <c r="H38" s="10" t="s">
        <v>300</v>
      </c>
      <c r="I38" s="8">
        <f t="shared" si="5"/>
        <v>0</v>
      </c>
      <c r="J38" s="8">
        <f t="shared" si="5"/>
        <v>0</v>
      </c>
      <c r="K38" s="8">
        <f t="shared" si="5"/>
        <v>0</v>
      </c>
    </row>
    <row r="39" spans="1:11" s="14" customFormat="1" ht="17.25" customHeight="1">
      <c r="A39" s="13"/>
      <c r="B39" s="13"/>
      <c r="C39" s="187"/>
      <c r="D39" s="193"/>
      <c r="E39" s="179"/>
      <c r="F39" s="177"/>
      <c r="G39" s="177"/>
      <c r="H39" s="10" t="s">
        <v>301</v>
      </c>
      <c r="I39" s="8">
        <f t="shared" si="5"/>
        <v>7923</v>
      </c>
      <c r="J39" s="8">
        <f t="shared" si="5"/>
        <v>13133</v>
      </c>
      <c r="K39" s="8">
        <f t="shared" si="5"/>
        <v>11383.3</v>
      </c>
    </row>
    <row r="40" spans="1:11" s="14" customFormat="1" ht="18" customHeight="1">
      <c r="A40" s="13"/>
      <c r="B40" s="13"/>
      <c r="C40" s="187"/>
      <c r="D40" s="194"/>
      <c r="E40" s="180"/>
      <c r="F40" s="177"/>
      <c r="G40" s="177"/>
      <c r="H40" s="10" t="s">
        <v>125</v>
      </c>
      <c r="I40" s="8">
        <f t="shared" si="5"/>
        <v>10146.6</v>
      </c>
      <c r="J40" s="8">
        <f t="shared" si="5"/>
        <v>10532.2</v>
      </c>
      <c r="K40" s="8">
        <f t="shared" si="5"/>
        <v>10932.4</v>
      </c>
    </row>
    <row r="41" spans="1:11" s="19" customFormat="1" ht="16.5" customHeight="1">
      <c r="A41" s="25"/>
      <c r="B41" s="25"/>
      <c r="C41" s="160" t="s">
        <v>969</v>
      </c>
      <c r="D41" s="186" t="s">
        <v>1004</v>
      </c>
      <c r="E41" s="140" t="s">
        <v>326</v>
      </c>
      <c r="F41" s="98" t="s">
        <v>653</v>
      </c>
      <c r="G41" s="98" t="s">
        <v>923</v>
      </c>
      <c r="H41" s="1" t="s">
        <v>298</v>
      </c>
      <c r="I41" s="2">
        <f>I42+I44+I45</f>
        <v>113096</v>
      </c>
      <c r="J41" s="2">
        <f>J42+J44+J45</f>
        <v>143236</v>
      </c>
      <c r="K41" s="2">
        <f>K42+K44+K45</f>
        <v>144477.69999999998</v>
      </c>
    </row>
    <row r="42" spans="1:11" s="19" customFormat="1" ht="16.5" customHeight="1">
      <c r="A42" s="25"/>
      <c r="B42" s="25"/>
      <c r="C42" s="160"/>
      <c r="D42" s="186"/>
      <c r="E42" s="140"/>
      <c r="F42" s="99"/>
      <c r="G42" s="99"/>
      <c r="H42" s="1" t="s">
        <v>299</v>
      </c>
      <c r="I42" s="2">
        <v>95026.4</v>
      </c>
      <c r="J42" s="2">
        <v>119570.8</v>
      </c>
      <c r="K42" s="2">
        <v>122162</v>
      </c>
    </row>
    <row r="43" spans="1:11" s="19" customFormat="1" ht="18" customHeight="1">
      <c r="A43" s="25"/>
      <c r="B43" s="25"/>
      <c r="C43" s="160"/>
      <c r="D43" s="186"/>
      <c r="E43" s="140"/>
      <c r="F43" s="99"/>
      <c r="G43" s="99"/>
      <c r="H43" s="1" t="s">
        <v>300</v>
      </c>
      <c r="I43" s="3">
        <v>0</v>
      </c>
      <c r="J43" s="3">
        <v>0</v>
      </c>
      <c r="K43" s="3">
        <v>0</v>
      </c>
    </row>
    <row r="44" spans="1:11" s="19" customFormat="1" ht="15">
      <c r="A44" s="25"/>
      <c r="B44" s="25"/>
      <c r="C44" s="160"/>
      <c r="D44" s="186"/>
      <c r="E44" s="140"/>
      <c r="F44" s="99"/>
      <c r="G44" s="99"/>
      <c r="H44" s="1" t="s">
        <v>301</v>
      </c>
      <c r="I44" s="2">
        <v>7923</v>
      </c>
      <c r="J44" s="2">
        <v>13133</v>
      </c>
      <c r="K44" s="2">
        <v>11383.3</v>
      </c>
    </row>
    <row r="45" spans="1:11" s="19" customFormat="1" ht="17.25" customHeight="1">
      <c r="A45" s="25"/>
      <c r="B45" s="25"/>
      <c r="C45" s="160"/>
      <c r="D45" s="186"/>
      <c r="E45" s="140"/>
      <c r="F45" s="100"/>
      <c r="G45" s="100"/>
      <c r="H45" s="1" t="s">
        <v>126</v>
      </c>
      <c r="I45" s="2">
        <v>10146.6</v>
      </c>
      <c r="J45" s="2">
        <v>10532.2</v>
      </c>
      <c r="K45" s="2">
        <v>10932.4</v>
      </c>
    </row>
    <row r="46" spans="1:11" s="19" customFormat="1" ht="19.5" customHeight="1">
      <c r="A46" s="25"/>
      <c r="B46" s="25"/>
      <c r="C46" s="160" t="s">
        <v>970</v>
      </c>
      <c r="D46" s="186" t="s">
        <v>302</v>
      </c>
      <c r="E46" s="140" t="s">
        <v>323</v>
      </c>
      <c r="F46" s="140">
        <v>2018</v>
      </c>
      <c r="G46" s="140">
        <v>2020</v>
      </c>
      <c r="H46" s="1" t="s">
        <v>298</v>
      </c>
      <c r="I46" s="3">
        <f>I47+I48+I49+I50</f>
        <v>230</v>
      </c>
      <c r="J46" s="3">
        <f>J47+J48+J49+J50</f>
        <v>230</v>
      </c>
      <c r="K46" s="3">
        <f>K47+K48+K49+K50</f>
        <v>230</v>
      </c>
    </row>
    <row r="47" spans="1:11" s="19" customFormat="1" ht="17.25" customHeight="1">
      <c r="A47" s="25"/>
      <c r="B47" s="25"/>
      <c r="C47" s="160"/>
      <c r="D47" s="186"/>
      <c r="E47" s="140"/>
      <c r="F47" s="140"/>
      <c r="G47" s="140"/>
      <c r="H47" s="1" t="s">
        <v>299</v>
      </c>
      <c r="I47" s="3">
        <f>I52+I57+I62+I67+I71</f>
        <v>230</v>
      </c>
      <c r="J47" s="3">
        <f>J52+J57+J62+J67+J71</f>
        <v>230</v>
      </c>
      <c r="K47" s="3">
        <f>K52+K57+K62+K67+K71</f>
        <v>230</v>
      </c>
    </row>
    <row r="48" spans="1:11" s="19" customFormat="1" ht="16.5" customHeight="1">
      <c r="A48" s="25"/>
      <c r="B48" s="25"/>
      <c r="C48" s="160"/>
      <c r="D48" s="186"/>
      <c r="E48" s="140"/>
      <c r="F48" s="140"/>
      <c r="G48" s="140"/>
      <c r="H48" s="1" t="s">
        <v>300</v>
      </c>
      <c r="I48" s="3">
        <f aca="true" t="shared" si="6" ref="I48:K50">I53+I58+I63+I68</f>
        <v>0</v>
      </c>
      <c r="J48" s="3">
        <f t="shared" si="6"/>
        <v>0</v>
      </c>
      <c r="K48" s="3">
        <f t="shared" si="6"/>
        <v>0</v>
      </c>
    </row>
    <row r="49" spans="1:11" s="19" customFormat="1" ht="18" customHeight="1">
      <c r="A49" s="25"/>
      <c r="B49" s="25"/>
      <c r="C49" s="160"/>
      <c r="D49" s="186"/>
      <c r="E49" s="140"/>
      <c r="F49" s="140"/>
      <c r="G49" s="140"/>
      <c r="H49" s="1" t="s">
        <v>301</v>
      </c>
      <c r="I49" s="3">
        <f t="shared" si="6"/>
        <v>0</v>
      </c>
      <c r="J49" s="3">
        <f t="shared" si="6"/>
        <v>0</v>
      </c>
      <c r="K49" s="3">
        <f t="shared" si="6"/>
        <v>0</v>
      </c>
    </row>
    <row r="50" spans="1:11" s="19" customFormat="1" ht="15.75" customHeight="1">
      <c r="A50" s="25"/>
      <c r="B50" s="25"/>
      <c r="C50" s="160"/>
      <c r="D50" s="186"/>
      <c r="E50" s="140"/>
      <c r="F50" s="140"/>
      <c r="G50" s="140"/>
      <c r="H50" s="1" t="s">
        <v>126</v>
      </c>
      <c r="I50" s="3">
        <f t="shared" si="6"/>
        <v>0</v>
      </c>
      <c r="J50" s="3">
        <f t="shared" si="6"/>
        <v>0</v>
      </c>
      <c r="K50" s="3">
        <f t="shared" si="6"/>
        <v>0</v>
      </c>
    </row>
    <row r="51" spans="1:11" s="19" customFormat="1" ht="15.75" customHeight="1">
      <c r="A51" s="25"/>
      <c r="B51" s="25"/>
      <c r="C51" s="128" t="s">
        <v>303</v>
      </c>
      <c r="D51" s="161" t="s">
        <v>655</v>
      </c>
      <c r="E51" s="112" t="s">
        <v>287</v>
      </c>
      <c r="F51" s="112" t="s">
        <v>654</v>
      </c>
      <c r="G51" s="112" t="s">
        <v>644</v>
      </c>
      <c r="H51" s="23" t="s">
        <v>298</v>
      </c>
      <c r="I51" s="2">
        <f>I52+I53+I54+I55</f>
        <v>100</v>
      </c>
      <c r="J51" s="2">
        <f>J52+J53+J54+J55</f>
        <v>100</v>
      </c>
      <c r="K51" s="2">
        <f>K52+K53+K54+K55</f>
        <v>100</v>
      </c>
    </row>
    <row r="52" spans="1:11" s="19" customFormat="1" ht="15">
      <c r="A52" s="25"/>
      <c r="B52" s="25"/>
      <c r="C52" s="128"/>
      <c r="D52" s="161"/>
      <c r="E52" s="112"/>
      <c r="F52" s="112"/>
      <c r="G52" s="112"/>
      <c r="H52" s="23" t="s">
        <v>299</v>
      </c>
      <c r="I52" s="2">
        <v>100</v>
      </c>
      <c r="J52" s="2">
        <v>100</v>
      </c>
      <c r="K52" s="2">
        <v>100</v>
      </c>
    </row>
    <row r="53" spans="1:11" s="19" customFormat="1" ht="15" customHeight="1">
      <c r="A53" s="25"/>
      <c r="B53" s="25"/>
      <c r="C53" s="128"/>
      <c r="D53" s="161"/>
      <c r="E53" s="112"/>
      <c r="F53" s="112"/>
      <c r="G53" s="112"/>
      <c r="H53" s="23" t="s">
        <v>300</v>
      </c>
      <c r="I53" s="2">
        <v>0</v>
      </c>
      <c r="J53" s="2">
        <v>0</v>
      </c>
      <c r="K53" s="2">
        <v>0</v>
      </c>
    </row>
    <row r="54" spans="1:11" s="19" customFormat="1" ht="15.75" customHeight="1">
      <c r="A54" s="25"/>
      <c r="B54" s="25"/>
      <c r="C54" s="128"/>
      <c r="D54" s="161"/>
      <c r="E54" s="112"/>
      <c r="F54" s="112"/>
      <c r="G54" s="112"/>
      <c r="H54" s="23" t="s">
        <v>301</v>
      </c>
      <c r="I54" s="2">
        <v>0</v>
      </c>
      <c r="J54" s="2">
        <v>0</v>
      </c>
      <c r="K54" s="2">
        <v>0</v>
      </c>
    </row>
    <row r="55" spans="1:11" s="19" customFormat="1" ht="16.5" customHeight="1">
      <c r="A55" s="25"/>
      <c r="B55" s="25"/>
      <c r="C55" s="128"/>
      <c r="D55" s="161"/>
      <c r="E55" s="112"/>
      <c r="F55" s="112"/>
      <c r="G55" s="112"/>
      <c r="H55" s="23" t="s">
        <v>126</v>
      </c>
      <c r="I55" s="2">
        <v>0</v>
      </c>
      <c r="J55" s="2">
        <v>0</v>
      </c>
      <c r="K55" s="2">
        <v>0</v>
      </c>
    </row>
    <row r="56" spans="1:11" s="19" customFormat="1" ht="20.25" customHeight="1">
      <c r="A56" s="25"/>
      <c r="B56" s="25"/>
      <c r="C56" s="128" t="s">
        <v>353</v>
      </c>
      <c r="D56" s="161" t="s">
        <v>656</v>
      </c>
      <c r="E56" s="112" t="s">
        <v>287</v>
      </c>
      <c r="F56" s="112" t="s">
        <v>352</v>
      </c>
      <c r="G56" s="112" t="s">
        <v>355</v>
      </c>
      <c r="H56" s="23" t="s">
        <v>298</v>
      </c>
      <c r="I56" s="2">
        <f>I57+I58+I59+I60</f>
        <v>125</v>
      </c>
      <c r="J56" s="2">
        <f>J57+J58+J59+J60</f>
        <v>0</v>
      </c>
      <c r="K56" s="2">
        <f>K57+K58+K59+K60</f>
        <v>0</v>
      </c>
    </row>
    <row r="57" spans="1:11" s="19" customFormat="1" ht="15">
      <c r="A57" s="25"/>
      <c r="B57" s="25"/>
      <c r="C57" s="128"/>
      <c r="D57" s="161"/>
      <c r="E57" s="112"/>
      <c r="F57" s="112"/>
      <c r="G57" s="112"/>
      <c r="H57" s="23" t="s">
        <v>299</v>
      </c>
      <c r="I57" s="2">
        <v>125</v>
      </c>
      <c r="J57" s="2"/>
      <c r="K57" s="2">
        <v>0</v>
      </c>
    </row>
    <row r="58" spans="1:11" s="19" customFormat="1" ht="15" customHeight="1">
      <c r="A58" s="25"/>
      <c r="B58" s="25"/>
      <c r="C58" s="128"/>
      <c r="D58" s="161"/>
      <c r="E58" s="112"/>
      <c r="F58" s="112"/>
      <c r="G58" s="112"/>
      <c r="H58" s="23" t="s">
        <v>300</v>
      </c>
      <c r="I58" s="2">
        <v>0</v>
      </c>
      <c r="J58" s="2">
        <v>0</v>
      </c>
      <c r="K58" s="2">
        <v>0</v>
      </c>
    </row>
    <row r="59" spans="1:11" s="19" customFormat="1" ht="15.75" customHeight="1">
      <c r="A59" s="25"/>
      <c r="B59" s="25"/>
      <c r="C59" s="128"/>
      <c r="D59" s="161"/>
      <c r="E59" s="112"/>
      <c r="F59" s="112"/>
      <c r="G59" s="112"/>
      <c r="H59" s="23" t="s">
        <v>301</v>
      </c>
      <c r="I59" s="2">
        <v>0</v>
      </c>
      <c r="J59" s="2">
        <v>0</v>
      </c>
      <c r="K59" s="2">
        <v>0</v>
      </c>
    </row>
    <row r="60" spans="1:11" s="19" customFormat="1" ht="15.75" customHeight="1">
      <c r="A60" s="25"/>
      <c r="B60" s="25"/>
      <c r="C60" s="128"/>
      <c r="D60" s="161"/>
      <c r="E60" s="112"/>
      <c r="F60" s="112"/>
      <c r="G60" s="112"/>
      <c r="H60" s="23" t="s">
        <v>126</v>
      </c>
      <c r="I60" s="2">
        <v>0</v>
      </c>
      <c r="J60" s="2">
        <v>0</v>
      </c>
      <c r="K60" s="2">
        <v>0</v>
      </c>
    </row>
    <row r="61" spans="1:11" s="19" customFormat="1" ht="16.5" customHeight="1">
      <c r="A61" s="25"/>
      <c r="B61" s="25"/>
      <c r="C61" s="128" t="s">
        <v>356</v>
      </c>
      <c r="D61" s="161" t="s">
        <v>657</v>
      </c>
      <c r="E61" s="112" t="s">
        <v>287</v>
      </c>
      <c r="F61" s="112" t="s">
        <v>354</v>
      </c>
      <c r="G61" s="112" t="s">
        <v>347</v>
      </c>
      <c r="H61" s="23" t="s">
        <v>298</v>
      </c>
      <c r="I61" s="2">
        <f>I62+I63+I64+I65</f>
        <v>0</v>
      </c>
      <c r="J61" s="2">
        <f>J62+J63+J64+J65</f>
        <v>125</v>
      </c>
      <c r="K61" s="2">
        <f>K62+K63+K64+K65</f>
        <v>0</v>
      </c>
    </row>
    <row r="62" spans="1:11" s="19" customFormat="1" ht="15">
      <c r="A62" s="25"/>
      <c r="B62" s="25"/>
      <c r="C62" s="128"/>
      <c r="D62" s="161"/>
      <c r="E62" s="112"/>
      <c r="F62" s="112"/>
      <c r="G62" s="112"/>
      <c r="H62" s="23" t="s">
        <v>299</v>
      </c>
      <c r="I62" s="2">
        <v>0</v>
      </c>
      <c r="J62" s="2">
        <v>125</v>
      </c>
      <c r="K62" s="2"/>
    </row>
    <row r="63" spans="1:11" s="19" customFormat="1" ht="19.5" customHeight="1">
      <c r="A63" s="25"/>
      <c r="B63" s="25"/>
      <c r="C63" s="128"/>
      <c r="D63" s="161"/>
      <c r="E63" s="112"/>
      <c r="F63" s="112"/>
      <c r="G63" s="112"/>
      <c r="H63" s="23" t="s">
        <v>300</v>
      </c>
      <c r="I63" s="2">
        <v>0</v>
      </c>
      <c r="J63" s="2">
        <v>0</v>
      </c>
      <c r="K63" s="2">
        <v>0</v>
      </c>
    </row>
    <row r="64" spans="1:11" s="19" customFormat="1" ht="16.5" customHeight="1">
      <c r="A64" s="25"/>
      <c r="B64" s="25"/>
      <c r="C64" s="128"/>
      <c r="D64" s="161"/>
      <c r="E64" s="112"/>
      <c r="F64" s="112"/>
      <c r="G64" s="112"/>
      <c r="H64" s="23" t="s">
        <v>301</v>
      </c>
      <c r="I64" s="2">
        <v>0</v>
      </c>
      <c r="J64" s="2">
        <v>0</v>
      </c>
      <c r="K64" s="2">
        <v>0</v>
      </c>
    </row>
    <row r="65" spans="1:11" s="19" customFormat="1" ht="15.75" customHeight="1">
      <c r="A65" s="25"/>
      <c r="B65" s="25"/>
      <c r="C65" s="128"/>
      <c r="D65" s="161"/>
      <c r="E65" s="112"/>
      <c r="F65" s="112"/>
      <c r="G65" s="112"/>
      <c r="H65" s="23" t="s">
        <v>126</v>
      </c>
      <c r="I65" s="2">
        <v>0</v>
      </c>
      <c r="J65" s="2">
        <v>0</v>
      </c>
      <c r="K65" s="2">
        <v>0</v>
      </c>
    </row>
    <row r="66" spans="1:11" s="19" customFormat="1" ht="15" customHeight="1">
      <c r="A66" s="25"/>
      <c r="B66" s="25"/>
      <c r="C66" s="128" t="s">
        <v>210</v>
      </c>
      <c r="D66" s="116" t="s">
        <v>658</v>
      </c>
      <c r="E66" s="112" t="s">
        <v>119</v>
      </c>
      <c r="F66" s="98" t="s">
        <v>659</v>
      </c>
      <c r="G66" s="98" t="s">
        <v>659</v>
      </c>
      <c r="H66" s="23" t="s">
        <v>298</v>
      </c>
      <c r="I66" s="2">
        <f>I67+I68+I69+I70</f>
        <v>0</v>
      </c>
      <c r="J66" s="2">
        <f>J67+J68+J69+J70</f>
        <v>0</v>
      </c>
      <c r="K66" s="2">
        <f>K67+K68+K69+K70</f>
        <v>125</v>
      </c>
    </row>
    <row r="67" spans="1:11" s="19" customFormat="1" ht="15">
      <c r="A67" s="25"/>
      <c r="B67" s="25"/>
      <c r="C67" s="128"/>
      <c r="D67" s="117"/>
      <c r="E67" s="112"/>
      <c r="F67" s="99"/>
      <c r="G67" s="99"/>
      <c r="H67" s="23" t="s">
        <v>299</v>
      </c>
      <c r="I67" s="2"/>
      <c r="J67" s="2"/>
      <c r="K67" s="2">
        <v>125</v>
      </c>
    </row>
    <row r="68" spans="1:11" s="19" customFormat="1" ht="15">
      <c r="A68" s="25"/>
      <c r="B68" s="25"/>
      <c r="C68" s="128"/>
      <c r="D68" s="117"/>
      <c r="E68" s="112"/>
      <c r="F68" s="99"/>
      <c r="G68" s="99"/>
      <c r="H68" s="23" t="s">
        <v>300</v>
      </c>
      <c r="I68" s="2">
        <v>0</v>
      </c>
      <c r="J68" s="2">
        <v>0</v>
      </c>
      <c r="K68" s="2">
        <v>0</v>
      </c>
    </row>
    <row r="69" spans="1:11" s="19" customFormat="1" ht="15">
      <c r="A69" s="25"/>
      <c r="B69" s="25"/>
      <c r="C69" s="128"/>
      <c r="D69" s="117"/>
      <c r="E69" s="112"/>
      <c r="F69" s="99"/>
      <c r="G69" s="99"/>
      <c r="H69" s="23" t="s">
        <v>301</v>
      </c>
      <c r="I69" s="2">
        <v>0</v>
      </c>
      <c r="J69" s="2">
        <v>0</v>
      </c>
      <c r="K69" s="2">
        <v>0</v>
      </c>
    </row>
    <row r="70" spans="1:11" s="19" customFormat="1" ht="14.25" customHeight="1">
      <c r="A70" s="25"/>
      <c r="B70" s="25"/>
      <c r="C70" s="128"/>
      <c r="D70" s="118"/>
      <c r="E70" s="112"/>
      <c r="F70" s="100"/>
      <c r="G70" s="100"/>
      <c r="H70" s="23" t="s">
        <v>126</v>
      </c>
      <c r="I70" s="2">
        <v>0</v>
      </c>
      <c r="J70" s="2">
        <v>0</v>
      </c>
      <c r="K70" s="2">
        <v>0</v>
      </c>
    </row>
    <row r="71" spans="1:11" ht="15" customHeight="1">
      <c r="A71"/>
      <c r="C71" s="113" t="s">
        <v>660</v>
      </c>
      <c r="D71" s="116" t="s">
        <v>661</v>
      </c>
      <c r="E71" s="98" t="s">
        <v>287</v>
      </c>
      <c r="F71" s="98" t="s">
        <v>662</v>
      </c>
      <c r="G71" s="98" t="s">
        <v>663</v>
      </c>
      <c r="H71" s="23" t="s">
        <v>298</v>
      </c>
      <c r="I71" s="2">
        <f>I72+I73+I74+I75</f>
        <v>5</v>
      </c>
      <c r="J71" s="2">
        <f>J72+J73+J74+J75</f>
        <v>5</v>
      </c>
      <c r="K71" s="2">
        <f>K72+K73+K74+K75</f>
        <v>5</v>
      </c>
    </row>
    <row r="72" spans="1:11" ht="15">
      <c r="A72"/>
      <c r="C72" s="114"/>
      <c r="D72" s="117"/>
      <c r="E72" s="99"/>
      <c r="F72" s="99"/>
      <c r="G72" s="99"/>
      <c r="H72" s="23" t="s">
        <v>299</v>
      </c>
      <c r="I72" s="2">
        <v>5</v>
      </c>
      <c r="J72" s="2">
        <v>5</v>
      </c>
      <c r="K72" s="2">
        <v>5</v>
      </c>
    </row>
    <row r="73" spans="1:11" ht="15">
      <c r="A73"/>
      <c r="C73" s="114"/>
      <c r="D73" s="117"/>
      <c r="E73" s="99"/>
      <c r="F73" s="99"/>
      <c r="G73" s="99"/>
      <c r="H73" s="23" t="s">
        <v>300</v>
      </c>
      <c r="I73" s="2"/>
      <c r="J73" s="2"/>
      <c r="K73" s="2"/>
    </row>
    <row r="74" spans="1:11" ht="15">
      <c r="A74"/>
      <c r="C74" s="114"/>
      <c r="D74" s="117"/>
      <c r="E74" s="99"/>
      <c r="F74" s="99"/>
      <c r="G74" s="99"/>
      <c r="H74" s="23" t="s">
        <v>301</v>
      </c>
      <c r="I74" s="2"/>
      <c r="J74" s="2"/>
      <c r="K74" s="2"/>
    </row>
    <row r="75" spans="1:11" ht="18" customHeight="1">
      <c r="A75"/>
      <c r="C75" s="115"/>
      <c r="D75" s="118"/>
      <c r="E75" s="100"/>
      <c r="F75" s="100"/>
      <c r="G75" s="100"/>
      <c r="H75" s="23" t="s">
        <v>126</v>
      </c>
      <c r="I75" s="2"/>
      <c r="J75" s="2"/>
      <c r="K75" s="2"/>
    </row>
    <row r="76" spans="1:11" s="19" customFormat="1" ht="15" customHeight="1">
      <c r="A76" s="25"/>
      <c r="B76" s="25"/>
      <c r="C76" s="101" t="s">
        <v>128</v>
      </c>
      <c r="D76" s="125" t="s">
        <v>127</v>
      </c>
      <c r="E76" s="129" t="s">
        <v>327</v>
      </c>
      <c r="F76" s="129">
        <v>2018</v>
      </c>
      <c r="G76" s="129">
        <v>2020</v>
      </c>
      <c r="H76" s="1" t="s">
        <v>298</v>
      </c>
      <c r="I76" s="3">
        <f>I77+I78+I79+I80</f>
        <v>450</v>
      </c>
      <c r="J76" s="3">
        <f>J77+J78+J79+J80</f>
        <v>450</v>
      </c>
      <c r="K76" s="3">
        <f>K77+K78+K79+K80</f>
        <v>450</v>
      </c>
    </row>
    <row r="77" spans="1:11" s="19" customFormat="1" ht="15">
      <c r="A77" s="25"/>
      <c r="B77" s="25"/>
      <c r="C77" s="102"/>
      <c r="D77" s="126"/>
      <c r="E77" s="130"/>
      <c r="F77" s="130"/>
      <c r="G77" s="130"/>
      <c r="H77" s="1" t="s">
        <v>299</v>
      </c>
      <c r="I77" s="3">
        <f aca="true" t="shared" si="7" ref="I77:K80">I82+I87+I92+I97</f>
        <v>450</v>
      </c>
      <c r="J77" s="3">
        <f t="shared" si="7"/>
        <v>450</v>
      </c>
      <c r="K77" s="3">
        <f t="shared" si="7"/>
        <v>450</v>
      </c>
    </row>
    <row r="78" spans="1:11" s="19" customFormat="1" ht="15">
      <c r="A78" s="25"/>
      <c r="B78" s="25"/>
      <c r="C78" s="102"/>
      <c r="D78" s="126"/>
      <c r="E78" s="130"/>
      <c r="F78" s="130"/>
      <c r="G78" s="130"/>
      <c r="H78" s="1" t="s">
        <v>300</v>
      </c>
      <c r="I78" s="3">
        <f t="shared" si="7"/>
        <v>0</v>
      </c>
      <c r="J78" s="3">
        <f t="shared" si="7"/>
        <v>0</v>
      </c>
      <c r="K78" s="3">
        <f t="shared" si="7"/>
        <v>0</v>
      </c>
    </row>
    <row r="79" spans="1:11" s="19" customFormat="1" ht="15">
      <c r="A79" s="25"/>
      <c r="B79" s="25"/>
      <c r="C79" s="102"/>
      <c r="D79" s="126"/>
      <c r="E79" s="130"/>
      <c r="F79" s="130"/>
      <c r="G79" s="130"/>
      <c r="H79" s="1" t="s">
        <v>301</v>
      </c>
      <c r="I79" s="3">
        <f t="shared" si="7"/>
        <v>0</v>
      </c>
      <c r="J79" s="3">
        <f t="shared" si="7"/>
        <v>0</v>
      </c>
      <c r="K79" s="3">
        <f t="shared" si="7"/>
        <v>0</v>
      </c>
    </row>
    <row r="80" spans="1:11" s="19" customFormat="1" ht="18" customHeight="1">
      <c r="A80" s="25"/>
      <c r="B80" s="25"/>
      <c r="C80" s="103"/>
      <c r="D80" s="127"/>
      <c r="E80" s="131"/>
      <c r="F80" s="131"/>
      <c r="G80" s="131"/>
      <c r="H80" s="1" t="s">
        <v>126</v>
      </c>
      <c r="I80" s="3">
        <f t="shared" si="7"/>
        <v>0</v>
      </c>
      <c r="J80" s="3">
        <f t="shared" si="7"/>
        <v>0</v>
      </c>
      <c r="K80" s="3">
        <f t="shared" si="7"/>
        <v>0</v>
      </c>
    </row>
    <row r="81" spans="1:11" s="19" customFormat="1" ht="15" customHeight="1">
      <c r="A81" s="25"/>
      <c r="B81" s="25"/>
      <c r="C81" s="128" t="s">
        <v>129</v>
      </c>
      <c r="D81" s="161" t="s">
        <v>130</v>
      </c>
      <c r="E81" s="112" t="s">
        <v>288</v>
      </c>
      <c r="F81" s="112" t="s">
        <v>664</v>
      </c>
      <c r="G81" s="112" t="s">
        <v>665</v>
      </c>
      <c r="H81" s="23" t="s">
        <v>298</v>
      </c>
      <c r="I81" s="2">
        <f>I82+I83+I84+I85</f>
        <v>50</v>
      </c>
      <c r="J81" s="2">
        <f>J82+J83+J84+J85</f>
        <v>50</v>
      </c>
      <c r="K81" s="2">
        <f>K82+K83+K84+K85</f>
        <v>50</v>
      </c>
    </row>
    <row r="82" spans="1:11" s="19" customFormat="1" ht="15">
      <c r="A82" s="25"/>
      <c r="B82" s="25"/>
      <c r="C82" s="128"/>
      <c r="D82" s="161"/>
      <c r="E82" s="112"/>
      <c r="F82" s="112"/>
      <c r="G82" s="112"/>
      <c r="H82" s="23" t="s">
        <v>299</v>
      </c>
      <c r="I82" s="2">
        <v>50</v>
      </c>
      <c r="J82" s="2">
        <v>50</v>
      </c>
      <c r="K82" s="2">
        <v>50</v>
      </c>
    </row>
    <row r="83" spans="1:11" s="19" customFormat="1" ht="15">
      <c r="A83" s="25"/>
      <c r="B83" s="25"/>
      <c r="C83" s="128"/>
      <c r="D83" s="161"/>
      <c r="E83" s="112"/>
      <c r="F83" s="112"/>
      <c r="G83" s="112"/>
      <c r="H83" s="23" t="s">
        <v>300</v>
      </c>
      <c r="I83" s="2">
        <v>0</v>
      </c>
      <c r="J83" s="2">
        <v>0</v>
      </c>
      <c r="K83" s="2">
        <v>0</v>
      </c>
    </row>
    <row r="84" spans="1:11" s="19" customFormat="1" ht="15">
      <c r="A84" s="25"/>
      <c r="B84" s="25"/>
      <c r="C84" s="128"/>
      <c r="D84" s="161"/>
      <c r="E84" s="112"/>
      <c r="F84" s="112"/>
      <c r="G84" s="112"/>
      <c r="H84" s="23" t="s">
        <v>301</v>
      </c>
      <c r="I84" s="2">
        <v>0</v>
      </c>
      <c r="J84" s="2">
        <v>0</v>
      </c>
      <c r="K84" s="2">
        <v>0</v>
      </c>
    </row>
    <row r="85" spans="1:11" s="19" customFormat="1" ht="18" customHeight="1">
      <c r="A85" s="25"/>
      <c r="B85" s="25"/>
      <c r="C85" s="128"/>
      <c r="D85" s="161"/>
      <c r="E85" s="112"/>
      <c r="F85" s="112"/>
      <c r="G85" s="112"/>
      <c r="H85" s="23" t="s">
        <v>126</v>
      </c>
      <c r="I85" s="2">
        <v>0</v>
      </c>
      <c r="J85" s="2">
        <v>0</v>
      </c>
      <c r="K85" s="2">
        <v>0</v>
      </c>
    </row>
    <row r="86" spans="1:11" s="19" customFormat="1" ht="18.75" customHeight="1">
      <c r="A86" s="25"/>
      <c r="B86" s="25"/>
      <c r="C86" s="128" t="s">
        <v>132</v>
      </c>
      <c r="D86" s="161" t="s">
        <v>131</v>
      </c>
      <c r="E86" s="112" t="s">
        <v>325</v>
      </c>
      <c r="F86" s="129">
        <v>2018</v>
      </c>
      <c r="G86" s="129">
        <v>2020</v>
      </c>
      <c r="H86" s="23" t="s">
        <v>298</v>
      </c>
      <c r="I86" s="2">
        <f>I87+I88+I89+I90</f>
        <v>250</v>
      </c>
      <c r="J86" s="2">
        <f>J87+J88+J89+J90</f>
        <v>250</v>
      </c>
      <c r="K86" s="2">
        <f>K87+K88+K89+K90</f>
        <v>250</v>
      </c>
    </row>
    <row r="87" spans="1:11" s="19" customFormat="1" ht="15">
      <c r="A87" s="25"/>
      <c r="B87" s="25"/>
      <c r="C87" s="128"/>
      <c r="D87" s="161"/>
      <c r="E87" s="112"/>
      <c r="F87" s="130"/>
      <c r="G87" s="130"/>
      <c r="H87" s="23" t="s">
        <v>299</v>
      </c>
      <c r="I87" s="2">
        <v>250</v>
      </c>
      <c r="J87" s="2">
        <v>250</v>
      </c>
      <c r="K87" s="2">
        <v>250</v>
      </c>
    </row>
    <row r="88" spans="1:11" s="19" customFormat="1" ht="18" customHeight="1">
      <c r="A88" s="25"/>
      <c r="B88" s="25"/>
      <c r="C88" s="128"/>
      <c r="D88" s="161"/>
      <c r="E88" s="112"/>
      <c r="F88" s="130"/>
      <c r="G88" s="130"/>
      <c r="H88" s="23" t="s">
        <v>300</v>
      </c>
      <c r="I88" s="2">
        <v>0</v>
      </c>
      <c r="J88" s="2">
        <v>0</v>
      </c>
      <c r="K88" s="2">
        <v>0</v>
      </c>
    </row>
    <row r="89" spans="1:11" s="19" customFormat="1" ht="18" customHeight="1">
      <c r="A89" s="25"/>
      <c r="B89" s="25"/>
      <c r="C89" s="128"/>
      <c r="D89" s="161"/>
      <c r="E89" s="112"/>
      <c r="F89" s="130"/>
      <c r="G89" s="130"/>
      <c r="H89" s="23" t="s">
        <v>301</v>
      </c>
      <c r="I89" s="2">
        <v>0</v>
      </c>
      <c r="J89" s="2">
        <v>0</v>
      </c>
      <c r="K89" s="2">
        <v>0</v>
      </c>
    </row>
    <row r="90" spans="1:11" s="19" customFormat="1" ht="17.25" customHeight="1">
      <c r="A90" s="25"/>
      <c r="B90" s="25"/>
      <c r="C90" s="128"/>
      <c r="D90" s="161"/>
      <c r="E90" s="112"/>
      <c r="F90" s="131"/>
      <c r="G90" s="131"/>
      <c r="H90" s="23" t="s">
        <v>126</v>
      </c>
      <c r="I90" s="2">
        <v>0</v>
      </c>
      <c r="J90" s="2">
        <v>0</v>
      </c>
      <c r="K90" s="2">
        <v>0</v>
      </c>
    </row>
    <row r="91" spans="1:11" s="19" customFormat="1" ht="15.75" customHeight="1">
      <c r="A91" s="25"/>
      <c r="B91" s="25"/>
      <c r="C91" s="128" t="s">
        <v>133</v>
      </c>
      <c r="D91" s="161" t="s">
        <v>334</v>
      </c>
      <c r="E91" s="112" t="s">
        <v>304</v>
      </c>
      <c r="F91" s="112" t="s">
        <v>349</v>
      </c>
      <c r="G91" s="112" t="s">
        <v>666</v>
      </c>
      <c r="H91" s="23" t="s">
        <v>298</v>
      </c>
      <c r="I91" s="2">
        <f>I92+I93+I94+I95</f>
        <v>50</v>
      </c>
      <c r="J91" s="2">
        <f>J92+J93+J94+J95</f>
        <v>50</v>
      </c>
      <c r="K91" s="2">
        <f>K92+K93+K94+K95</f>
        <v>50</v>
      </c>
    </row>
    <row r="92" spans="1:11" s="19" customFormat="1" ht="14.25" customHeight="1">
      <c r="A92" s="25"/>
      <c r="B92" s="25"/>
      <c r="C92" s="128"/>
      <c r="D92" s="161"/>
      <c r="E92" s="112"/>
      <c r="F92" s="112"/>
      <c r="G92" s="112"/>
      <c r="H92" s="23" t="s">
        <v>299</v>
      </c>
      <c r="I92" s="2">
        <v>50</v>
      </c>
      <c r="J92" s="2">
        <v>50</v>
      </c>
      <c r="K92" s="2">
        <v>50</v>
      </c>
    </row>
    <row r="93" spans="1:11" s="19" customFormat="1" ht="18" customHeight="1">
      <c r="A93" s="25"/>
      <c r="B93" s="25"/>
      <c r="C93" s="128"/>
      <c r="D93" s="161"/>
      <c r="E93" s="112"/>
      <c r="F93" s="112"/>
      <c r="G93" s="112"/>
      <c r="H93" s="23" t="s">
        <v>300</v>
      </c>
      <c r="I93" s="2">
        <v>0</v>
      </c>
      <c r="J93" s="2">
        <v>0</v>
      </c>
      <c r="K93" s="2">
        <v>0</v>
      </c>
    </row>
    <row r="94" spans="1:11" s="19" customFormat="1" ht="17.25" customHeight="1">
      <c r="A94" s="25"/>
      <c r="B94" s="25"/>
      <c r="C94" s="128"/>
      <c r="D94" s="161"/>
      <c r="E94" s="112"/>
      <c r="F94" s="112"/>
      <c r="G94" s="112"/>
      <c r="H94" s="23" t="s">
        <v>301</v>
      </c>
      <c r="I94" s="2">
        <v>0</v>
      </c>
      <c r="J94" s="2">
        <v>0</v>
      </c>
      <c r="K94" s="2">
        <v>0</v>
      </c>
    </row>
    <row r="95" spans="1:11" s="19" customFormat="1" ht="18.75" customHeight="1">
      <c r="A95" s="25"/>
      <c r="B95" s="25"/>
      <c r="C95" s="128"/>
      <c r="D95" s="161"/>
      <c r="E95" s="112"/>
      <c r="F95" s="112"/>
      <c r="G95" s="112"/>
      <c r="H95" s="23" t="s">
        <v>126</v>
      </c>
      <c r="I95" s="2">
        <v>0</v>
      </c>
      <c r="J95" s="2">
        <v>0</v>
      </c>
      <c r="K95" s="2">
        <v>0</v>
      </c>
    </row>
    <row r="96" spans="1:11" s="19" customFormat="1" ht="18" customHeight="1">
      <c r="A96" s="25"/>
      <c r="B96" s="25"/>
      <c r="C96" s="128" t="s">
        <v>280</v>
      </c>
      <c r="D96" s="161" t="s">
        <v>429</v>
      </c>
      <c r="E96" s="112" t="s">
        <v>679</v>
      </c>
      <c r="F96" s="112" t="s">
        <v>261</v>
      </c>
      <c r="G96" s="112" t="s">
        <v>667</v>
      </c>
      <c r="H96" s="23" t="s">
        <v>298</v>
      </c>
      <c r="I96" s="2">
        <f>I97+I98+I99+I100</f>
        <v>100</v>
      </c>
      <c r="J96" s="2">
        <f>J97+J98+J99+J100</f>
        <v>100</v>
      </c>
      <c r="K96" s="2">
        <f>K97+K98+K99+K100</f>
        <v>100</v>
      </c>
    </row>
    <row r="97" spans="1:11" s="19" customFormat="1" ht="18" customHeight="1">
      <c r="A97" s="25"/>
      <c r="B97" s="25"/>
      <c r="C97" s="128"/>
      <c r="D97" s="161"/>
      <c r="E97" s="112"/>
      <c r="F97" s="112"/>
      <c r="G97" s="112"/>
      <c r="H97" s="23" t="s">
        <v>299</v>
      </c>
      <c r="I97" s="2">
        <v>100</v>
      </c>
      <c r="J97" s="2">
        <v>100</v>
      </c>
      <c r="K97" s="2">
        <v>100</v>
      </c>
    </row>
    <row r="98" spans="1:11" s="19" customFormat="1" ht="20.25" customHeight="1">
      <c r="A98" s="25"/>
      <c r="B98" s="25"/>
      <c r="C98" s="128"/>
      <c r="D98" s="161"/>
      <c r="E98" s="112"/>
      <c r="F98" s="112"/>
      <c r="G98" s="112"/>
      <c r="H98" s="23" t="s">
        <v>300</v>
      </c>
      <c r="I98" s="2">
        <v>0</v>
      </c>
      <c r="J98" s="2">
        <v>0</v>
      </c>
      <c r="K98" s="2">
        <v>0</v>
      </c>
    </row>
    <row r="99" spans="1:11" s="19" customFormat="1" ht="20.25" customHeight="1">
      <c r="A99" s="25"/>
      <c r="B99" s="25"/>
      <c r="C99" s="128"/>
      <c r="D99" s="161"/>
      <c r="E99" s="112"/>
      <c r="F99" s="112"/>
      <c r="G99" s="112"/>
      <c r="H99" s="23" t="s">
        <v>301</v>
      </c>
      <c r="I99" s="2">
        <v>0</v>
      </c>
      <c r="J99" s="2">
        <v>0</v>
      </c>
      <c r="K99" s="2">
        <v>0</v>
      </c>
    </row>
    <row r="100" spans="1:11" s="19" customFormat="1" ht="20.25" customHeight="1">
      <c r="A100" s="25"/>
      <c r="B100" s="25"/>
      <c r="C100" s="128"/>
      <c r="D100" s="161"/>
      <c r="E100" s="112"/>
      <c r="F100" s="112"/>
      <c r="G100" s="112"/>
      <c r="H100" s="23" t="s">
        <v>126</v>
      </c>
      <c r="I100" s="2">
        <v>0</v>
      </c>
      <c r="J100" s="2">
        <v>0</v>
      </c>
      <c r="K100" s="2">
        <v>0</v>
      </c>
    </row>
    <row r="101" spans="1:11" s="19" customFormat="1" ht="21" customHeight="1">
      <c r="A101" s="25"/>
      <c r="B101" s="25"/>
      <c r="C101" s="160" t="s">
        <v>283</v>
      </c>
      <c r="D101" s="186" t="s">
        <v>281</v>
      </c>
      <c r="E101" s="140" t="s">
        <v>326</v>
      </c>
      <c r="F101" s="140">
        <v>2018</v>
      </c>
      <c r="G101" s="140">
        <v>2020</v>
      </c>
      <c r="H101" s="1" t="s">
        <v>298</v>
      </c>
      <c r="I101" s="3">
        <f>I102+I103+I104+I105</f>
        <v>2200</v>
      </c>
      <c r="J101" s="3">
        <f>J102+J103+J104+J105</f>
        <v>2200</v>
      </c>
      <c r="K101" s="3">
        <f>K102+K103+K104+K105</f>
        <v>2200</v>
      </c>
    </row>
    <row r="102" spans="1:11" s="19" customFormat="1" ht="24" customHeight="1">
      <c r="A102" s="25"/>
      <c r="B102" s="25"/>
      <c r="C102" s="160"/>
      <c r="D102" s="186"/>
      <c r="E102" s="140"/>
      <c r="F102" s="140"/>
      <c r="G102" s="140"/>
      <c r="H102" s="1" t="s">
        <v>299</v>
      </c>
      <c r="I102" s="3">
        <f>I107+I112+I117+I122+I127+I132+I137+I142+I147+I152+I157+I162+I167+I172+I177+I182+I187+I192+I197+I202+I207</f>
        <v>2200</v>
      </c>
      <c r="J102" s="3">
        <f>J107+J112+J117+J122+J127+J132+J137+J142+J147+J152+J157+J162+J167+J172+J177+J182+J187+J192+J197+J202+J207</f>
        <v>2200</v>
      </c>
      <c r="K102" s="3">
        <f>K107+K112+K117+K122+K127+K132+K137+K142+K147+K152+K157+K162+K167+K172+K177+K182+K187+K192+K197+K202+K207</f>
        <v>2200</v>
      </c>
    </row>
    <row r="103" spans="1:11" s="19" customFormat="1" ht="18.75" customHeight="1">
      <c r="A103" s="25"/>
      <c r="B103" s="25"/>
      <c r="C103" s="160"/>
      <c r="D103" s="186"/>
      <c r="E103" s="140"/>
      <c r="F103" s="140"/>
      <c r="G103" s="140"/>
      <c r="H103" s="1" t="s">
        <v>300</v>
      </c>
      <c r="I103" s="3">
        <f aca="true" t="shared" si="8" ref="I103:K105">I108+I113+I118+I123+I128+I133+I138+I148+I153+I158+I163+I168+I173+I178+I183+I188+I193+I198+I203+I208</f>
        <v>0</v>
      </c>
      <c r="J103" s="3">
        <f t="shared" si="8"/>
        <v>0</v>
      </c>
      <c r="K103" s="3">
        <f t="shared" si="8"/>
        <v>0</v>
      </c>
    </row>
    <row r="104" spans="1:11" s="19" customFormat="1" ht="15">
      <c r="A104" s="25"/>
      <c r="B104" s="25"/>
      <c r="C104" s="160"/>
      <c r="D104" s="186"/>
      <c r="E104" s="140"/>
      <c r="F104" s="140"/>
      <c r="G104" s="140"/>
      <c r="H104" s="1" t="s">
        <v>301</v>
      </c>
      <c r="I104" s="3">
        <f t="shared" si="8"/>
        <v>0</v>
      </c>
      <c r="J104" s="3">
        <f t="shared" si="8"/>
        <v>0</v>
      </c>
      <c r="K104" s="3">
        <f t="shared" si="8"/>
        <v>0</v>
      </c>
    </row>
    <row r="105" spans="1:11" s="19" customFormat="1" ht="15">
      <c r="A105" s="25"/>
      <c r="B105" s="25"/>
      <c r="C105" s="160"/>
      <c r="D105" s="186"/>
      <c r="E105" s="140"/>
      <c r="F105" s="140"/>
      <c r="G105" s="140"/>
      <c r="H105" s="1" t="s">
        <v>126</v>
      </c>
      <c r="I105" s="3">
        <f t="shared" si="8"/>
        <v>0</v>
      </c>
      <c r="J105" s="3">
        <f t="shared" si="8"/>
        <v>0</v>
      </c>
      <c r="K105" s="3">
        <f t="shared" si="8"/>
        <v>0</v>
      </c>
    </row>
    <row r="106" spans="1:11" s="19" customFormat="1" ht="15.75" customHeight="1">
      <c r="A106" s="25"/>
      <c r="B106" s="25"/>
      <c r="C106" s="128" t="s">
        <v>63</v>
      </c>
      <c r="D106" s="161" t="s">
        <v>962</v>
      </c>
      <c r="E106" s="112" t="s">
        <v>324</v>
      </c>
      <c r="F106" s="112" t="s">
        <v>668</v>
      </c>
      <c r="G106" s="112" t="s">
        <v>668</v>
      </c>
      <c r="H106" s="23" t="s">
        <v>298</v>
      </c>
      <c r="I106" s="2">
        <f>I107+I108+I109+I110</f>
        <v>496.1</v>
      </c>
      <c r="J106" s="2">
        <f>J107+J108+J109+J110</f>
        <v>0</v>
      </c>
      <c r="K106" s="2">
        <f>K107+K108+K109+K110</f>
        <v>0</v>
      </c>
    </row>
    <row r="107" spans="1:11" s="19" customFormat="1" ht="18" customHeight="1">
      <c r="A107" s="25"/>
      <c r="B107" s="25"/>
      <c r="C107" s="128"/>
      <c r="D107" s="161"/>
      <c r="E107" s="112"/>
      <c r="F107" s="112"/>
      <c r="G107" s="112"/>
      <c r="H107" s="23" t="s">
        <v>299</v>
      </c>
      <c r="I107" s="2">
        <v>496.1</v>
      </c>
      <c r="J107" s="2">
        <v>0</v>
      </c>
      <c r="K107" s="2">
        <v>0</v>
      </c>
    </row>
    <row r="108" spans="1:11" s="19" customFormat="1" ht="15">
      <c r="A108" s="25"/>
      <c r="B108" s="25"/>
      <c r="C108" s="128"/>
      <c r="D108" s="161"/>
      <c r="E108" s="112"/>
      <c r="F108" s="112"/>
      <c r="G108" s="112"/>
      <c r="H108" s="23" t="s">
        <v>300</v>
      </c>
      <c r="I108" s="2">
        <v>0</v>
      </c>
      <c r="J108" s="2">
        <v>0</v>
      </c>
      <c r="K108" s="2">
        <v>0</v>
      </c>
    </row>
    <row r="109" spans="1:11" s="19" customFormat="1" ht="15">
      <c r="A109" s="25"/>
      <c r="B109" s="25"/>
      <c r="C109" s="128"/>
      <c r="D109" s="161"/>
      <c r="E109" s="112"/>
      <c r="F109" s="112"/>
      <c r="G109" s="112"/>
      <c r="H109" s="23" t="s">
        <v>301</v>
      </c>
      <c r="I109" s="2">
        <v>0</v>
      </c>
      <c r="J109" s="2">
        <v>0</v>
      </c>
      <c r="K109" s="2">
        <v>0</v>
      </c>
    </row>
    <row r="110" spans="1:11" s="19" customFormat="1" ht="15">
      <c r="A110" s="25"/>
      <c r="B110" s="25"/>
      <c r="C110" s="128"/>
      <c r="D110" s="161"/>
      <c r="E110" s="112"/>
      <c r="F110" s="112"/>
      <c r="G110" s="112"/>
      <c r="H110" s="23" t="s">
        <v>126</v>
      </c>
      <c r="I110" s="2">
        <v>0</v>
      </c>
      <c r="J110" s="2">
        <v>0</v>
      </c>
      <c r="K110" s="2">
        <v>0</v>
      </c>
    </row>
    <row r="111" spans="1:11" s="19" customFormat="1" ht="22.5" customHeight="1">
      <c r="A111" s="25"/>
      <c r="B111" s="25"/>
      <c r="C111" s="128" t="s">
        <v>284</v>
      </c>
      <c r="D111" s="161" t="s">
        <v>669</v>
      </c>
      <c r="E111" s="112" t="s">
        <v>670</v>
      </c>
      <c r="F111" s="112" t="s">
        <v>193</v>
      </c>
      <c r="G111" s="112">
        <v>2018</v>
      </c>
      <c r="H111" s="23" t="s">
        <v>298</v>
      </c>
      <c r="I111" s="2">
        <f>I112+I113+I114+I115</f>
        <v>180</v>
      </c>
      <c r="J111" s="2">
        <f>J112+J113+J114+J115</f>
        <v>0</v>
      </c>
      <c r="K111" s="2">
        <f>K112+K113+K114+K115</f>
        <v>0</v>
      </c>
    </row>
    <row r="112" spans="1:11" s="19" customFormat="1" ht="22.5" customHeight="1">
      <c r="A112" s="25"/>
      <c r="B112" s="25"/>
      <c r="C112" s="128"/>
      <c r="D112" s="161"/>
      <c r="E112" s="112"/>
      <c r="F112" s="112"/>
      <c r="G112" s="112"/>
      <c r="H112" s="23" t="s">
        <v>299</v>
      </c>
      <c r="I112" s="2">
        <v>180</v>
      </c>
      <c r="J112" s="2"/>
      <c r="K112" s="2">
        <v>0</v>
      </c>
    </row>
    <row r="113" spans="1:11" s="19" customFormat="1" ht="15">
      <c r="A113" s="25"/>
      <c r="B113" s="25"/>
      <c r="C113" s="128"/>
      <c r="D113" s="161"/>
      <c r="E113" s="112"/>
      <c r="F113" s="112"/>
      <c r="G113" s="112"/>
      <c r="H113" s="23" t="s">
        <v>300</v>
      </c>
      <c r="I113" s="2">
        <v>0</v>
      </c>
      <c r="J113" s="2">
        <v>0</v>
      </c>
      <c r="K113" s="2">
        <v>0</v>
      </c>
    </row>
    <row r="114" spans="1:11" s="19" customFormat="1" ht="15">
      <c r="A114" s="25"/>
      <c r="B114" s="25"/>
      <c r="C114" s="128"/>
      <c r="D114" s="161"/>
      <c r="E114" s="112"/>
      <c r="F114" s="112"/>
      <c r="G114" s="112"/>
      <c r="H114" s="23" t="s">
        <v>301</v>
      </c>
      <c r="I114" s="2">
        <v>0</v>
      </c>
      <c r="J114" s="2">
        <v>0</v>
      </c>
      <c r="K114" s="2">
        <v>0</v>
      </c>
    </row>
    <row r="115" spans="1:11" s="19" customFormat="1" ht="15">
      <c r="A115" s="25"/>
      <c r="B115" s="25"/>
      <c r="C115" s="128"/>
      <c r="D115" s="161"/>
      <c r="E115" s="112"/>
      <c r="F115" s="112"/>
      <c r="G115" s="112"/>
      <c r="H115" s="23" t="s">
        <v>126</v>
      </c>
      <c r="I115" s="2">
        <v>0</v>
      </c>
      <c r="J115" s="2">
        <v>0</v>
      </c>
      <c r="K115" s="2">
        <v>0</v>
      </c>
    </row>
    <row r="116" spans="1:11" s="19" customFormat="1" ht="21" customHeight="1">
      <c r="A116" s="25"/>
      <c r="B116" s="25"/>
      <c r="C116" s="128" t="s">
        <v>202</v>
      </c>
      <c r="D116" s="161" t="s">
        <v>671</v>
      </c>
      <c r="E116" s="112" t="s">
        <v>672</v>
      </c>
      <c r="F116" s="112">
        <v>2018</v>
      </c>
      <c r="G116" s="112">
        <v>2018</v>
      </c>
      <c r="H116" s="23" t="s">
        <v>298</v>
      </c>
      <c r="I116" s="2">
        <f>I117+I118+I119+I120</f>
        <v>120</v>
      </c>
      <c r="J116" s="2">
        <f>J117+J118+J119+J120</f>
        <v>0</v>
      </c>
      <c r="K116" s="2">
        <f>K117+K118+K119+K120</f>
        <v>0</v>
      </c>
    </row>
    <row r="117" spans="1:11" s="19" customFormat="1" ht="15">
      <c r="A117" s="25"/>
      <c r="B117" s="25"/>
      <c r="C117" s="166"/>
      <c r="D117" s="161"/>
      <c r="E117" s="112"/>
      <c r="F117" s="112"/>
      <c r="G117" s="112"/>
      <c r="H117" s="23" t="s">
        <v>299</v>
      </c>
      <c r="I117" s="2">
        <v>120</v>
      </c>
      <c r="J117" s="2">
        <v>0</v>
      </c>
      <c r="K117" s="2"/>
    </row>
    <row r="118" spans="1:11" s="19" customFormat="1" ht="15">
      <c r="A118" s="25"/>
      <c r="B118" s="25"/>
      <c r="C118" s="166"/>
      <c r="D118" s="161"/>
      <c r="E118" s="112"/>
      <c r="F118" s="112"/>
      <c r="G118" s="112"/>
      <c r="H118" s="23" t="s">
        <v>300</v>
      </c>
      <c r="I118" s="2">
        <v>0</v>
      </c>
      <c r="J118" s="2">
        <v>0</v>
      </c>
      <c r="K118" s="2">
        <v>0</v>
      </c>
    </row>
    <row r="119" spans="1:11" s="19" customFormat="1" ht="15">
      <c r="A119" s="25"/>
      <c r="B119" s="25"/>
      <c r="C119" s="166"/>
      <c r="D119" s="161"/>
      <c r="E119" s="112"/>
      <c r="F119" s="112"/>
      <c r="G119" s="112"/>
      <c r="H119" s="23" t="s">
        <v>301</v>
      </c>
      <c r="I119" s="2">
        <v>0</v>
      </c>
      <c r="J119" s="2">
        <v>0</v>
      </c>
      <c r="K119" s="2">
        <v>0</v>
      </c>
    </row>
    <row r="120" spans="1:11" s="19" customFormat="1" ht="18.75" customHeight="1">
      <c r="A120" s="25"/>
      <c r="B120" s="25"/>
      <c r="C120" s="166"/>
      <c r="D120" s="161"/>
      <c r="E120" s="112"/>
      <c r="F120" s="112"/>
      <c r="G120" s="112"/>
      <c r="H120" s="23" t="s">
        <v>126</v>
      </c>
      <c r="I120" s="2">
        <v>0</v>
      </c>
      <c r="J120" s="2">
        <v>0</v>
      </c>
      <c r="K120" s="2">
        <v>0</v>
      </c>
    </row>
    <row r="121" spans="1:11" s="19" customFormat="1" ht="15" customHeight="1">
      <c r="A121" s="25"/>
      <c r="B121" s="25"/>
      <c r="C121" s="128" t="s">
        <v>194</v>
      </c>
      <c r="D121" s="122" t="s">
        <v>673</v>
      </c>
      <c r="E121" s="112" t="s">
        <v>304</v>
      </c>
      <c r="F121" s="112" t="s">
        <v>674</v>
      </c>
      <c r="G121" s="112" t="s">
        <v>675</v>
      </c>
      <c r="H121" s="23" t="s">
        <v>298</v>
      </c>
      <c r="I121" s="2">
        <f>I122+I123+I124+I125</f>
        <v>100</v>
      </c>
      <c r="J121" s="2">
        <f>J122+J123+J124+J125</f>
        <v>0</v>
      </c>
      <c r="K121" s="2">
        <f>K122+K123+K124+K125</f>
        <v>0</v>
      </c>
    </row>
    <row r="122" spans="1:11" s="19" customFormat="1" ht="15">
      <c r="A122" s="25"/>
      <c r="B122" s="25"/>
      <c r="C122" s="128"/>
      <c r="D122" s="122"/>
      <c r="E122" s="112"/>
      <c r="F122" s="112"/>
      <c r="G122" s="112"/>
      <c r="H122" s="23" t="s">
        <v>299</v>
      </c>
      <c r="I122" s="2">
        <v>100</v>
      </c>
      <c r="J122" s="2">
        <v>0</v>
      </c>
      <c r="K122" s="2">
        <v>0</v>
      </c>
    </row>
    <row r="123" spans="1:11" s="19" customFormat="1" ht="15">
      <c r="A123" s="25"/>
      <c r="B123" s="25"/>
      <c r="C123" s="128"/>
      <c r="D123" s="122"/>
      <c r="E123" s="112"/>
      <c r="F123" s="112"/>
      <c r="G123" s="112"/>
      <c r="H123" s="23" t="s">
        <v>300</v>
      </c>
      <c r="I123" s="2">
        <v>0</v>
      </c>
      <c r="J123" s="2">
        <v>0</v>
      </c>
      <c r="K123" s="2">
        <v>0</v>
      </c>
    </row>
    <row r="124" spans="1:11" s="19" customFormat="1" ht="15">
      <c r="A124" s="25"/>
      <c r="B124" s="25"/>
      <c r="C124" s="128"/>
      <c r="D124" s="122"/>
      <c r="E124" s="112"/>
      <c r="F124" s="112"/>
      <c r="G124" s="112"/>
      <c r="H124" s="23" t="s">
        <v>301</v>
      </c>
      <c r="I124" s="2">
        <v>0</v>
      </c>
      <c r="J124" s="2">
        <v>0</v>
      </c>
      <c r="K124" s="2">
        <v>0</v>
      </c>
    </row>
    <row r="125" spans="1:11" s="19" customFormat="1" ht="15">
      <c r="A125" s="25"/>
      <c r="B125" s="25"/>
      <c r="C125" s="128"/>
      <c r="D125" s="122"/>
      <c r="E125" s="112"/>
      <c r="F125" s="112"/>
      <c r="G125" s="112"/>
      <c r="H125" s="23" t="s">
        <v>126</v>
      </c>
      <c r="I125" s="2">
        <v>0</v>
      </c>
      <c r="J125" s="2">
        <v>0</v>
      </c>
      <c r="K125" s="2">
        <v>0</v>
      </c>
    </row>
    <row r="126" spans="1:11" s="19" customFormat="1" ht="15.75" customHeight="1">
      <c r="A126" s="25"/>
      <c r="B126" s="25"/>
      <c r="C126" s="128" t="s">
        <v>285</v>
      </c>
      <c r="D126" s="161" t="s">
        <v>676</v>
      </c>
      <c r="E126" s="112" t="s">
        <v>304</v>
      </c>
      <c r="F126" s="112">
        <v>2018</v>
      </c>
      <c r="G126" s="112">
        <v>2018</v>
      </c>
      <c r="H126" s="23" t="s">
        <v>298</v>
      </c>
      <c r="I126" s="2">
        <f>I127+I128+I129+I130</f>
        <v>100</v>
      </c>
      <c r="J126" s="2">
        <f>J127+J128+J129+J130</f>
        <v>0</v>
      </c>
      <c r="K126" s="2">
        <f>K127+K128+K129+K130</f>
        <v>0</v>
      </c>
    </row>
    <row r="127" spans="1:11" s="19" customFormat="1" ht="13.5" customHeight="1">
      <c r="A127" s="25"/>
      <c r="B127" s="25"/>
      <c r="C127" s="208"/>
      <c r="D127" s="161"/>
      <c r="E127" s="112"/>
      <c r="F127" s="112"/>
      <c r="G127" s="112"/>
      <c r="H127" s="23" t="s">
        <v>299</v>
      </c>
      <c r="I127" s="2">
        <v>100</v>
      </c>
      <c r="J127" s="2">
        <v>0</v>
      </c>
      <c r="K127" s="2">
        <v>0</v>
      </c>
    </row>
    <row r="128" spans="1:11" s="19" customFormat="1" ht="15">
      <c r="A128" s="25"/>
      <c r="B128" s="25"/>
      <c r="C128" s="208"/>
      <c r="D128" s="161"/>
      <c r="E128" s="112"/>
      <c r="F128" s="112"/>
      <c r="G128" s="112"/>
      <c r="H128" s="23" t="s">
        <v>300</v>
      </c>
      <c r="I128" s="2">
        <v>0</v>
      </c>
      <c r="J128" s="2">
        <v>0</v>
      </c>
      <c r="K128" s="2">
        <v>0</v>
      </c>
    </row>
    <row r="129" spans="1:11" s="19" customFormat="1" ht="15">
      <c r="A129" s="25"/>
      <c r="B129" s="25"/>
      <c r="C129" s="208"/>
      <c r="D129" s="161"/>
      <c r="E129" s="112"/>
      <c r="F129" s="112"/>
      <c r="G129" s="112"/>
      <c r="H129" s="23" t="s">
        <v>301</v>
      </c>
      <c r="I129" s="2">
        <v>0</v>
      </c>
      <c r="J129" s="2">
        <v>0</v>
      </c>
      <c r="K129" s="2">
        <v>0</v>
      </c>
    </row>
    <row r="130" spans="1:11" s="19" customFormat="1" ht="15">
      <c r="A130" s="25"/>
      <c r="B130" s="25"/>
      <c r="C130" s="208"/>
      <c r="D130" s="161"/>
      <c r="E130" s="112"/>
      <c r="F130" s="112"/>
      <c r="G130" s="112"/>
      <c r="H130" s="23" t="s">
        <v>126</v>
      </c>
      <c r="I130" s="2">
        <v>0</v>
      </c>
      <c r="J130" s="2">
        <v>0</v>
      </c>
      <c r="K130" s="2">
        <v>0</v>
      </c>
    </row>
    <row r="131" spans="1:11" s="19" customFormat="1" ht="15" customHeight="1">
      <c r="A131" s="25"/>
      <c r="B131" s="25"/>
      <c r="C131" s="128" t="s">
        <v>195</v>
      </c>
      <c r="D131" s="161" t="s">
        <v>964</v>
      </c>
      <c r="E131" s="112" t="s">
        <v>677</v>
      </c>
      <c r="F131" s="112">
        <v>2018</v>
      </c>
      <c r="G131" s="112">
        <v>2018</v>
      </c>
      <c r="H131" s="23" t="s">
        <v>298</v>
      </c>
      <c r="I131" s="2">
        <f>I132+I133+I134+I135</f>
        <v>100</v>
      </c>
      <c r="J131" s="2">
        <f>J132+J133+J134+J135</f>
        <v>0</v>
      </c>
      <c r="K131" s="2">
        <f>K132+K133+K134+K135</f>
        <v>0</v>
      </c>
    </row>
    <row r="132" spans="1:11" s="19" customFormat="1" ht="18" customHeight="1">
      <c r="A132" s="25"/>
      <c r="B132" s="25"/>
      <c r="C132" s="208"/>
      <c r="D132" s="161"/>
      <c r="E132" s="112"/>
      <c r="F132" s="112"/>
      <c r="G132" s="112"/>
      <c r="H132" s="23" t="s">
        <v>299</v>
      </c>
      <c r="I132" s="2">
        <v>100</v>
      </c>
      <c r="J132" s="2">
        <v>0</v>
      </c>
      <c r="K132" s="2">
        <v>0</v>
      </c>
    </row>
    <row r="133" spans="1:11" s="19" customFormat="1" ht="18" customHeight="1">
      <c r="A133" s="25"/>
      <c r="B133" s="25"/>
      <c r="C133" s="208"/>
      <c r="D133" s="161"/>
      <c r="E133" s="112"/>
      <c r="F133" s="112"/>
      <c r="G133" s="112"/>
      <c r="H133" s="23" t="s">
        <v>300</v>
      </c>
      <c r="I133" s="2">
        <v>0</v>
      </c>
      <c r="J133" s="2">
        <v>0</v>
      </c>
      <c r="K133" s="2">
        <v>0</v>
      </c>
    </row>
    <row r="134" spans="1:11" s="19" customFormat="1" ht="15">
      <c r="A134" s="25"/>
      <c r="B134" s="25"/>
      <c r="C134" s="208"/>
      <c r="D134" s="161"/>
      <c r="E134" s="112"/>
      <c r="F134" s="112"/>
      <c r="G134" s="112"/>
      <c r="H134" s="23" t="s">
        <v>301</v>
      </c>
      <c r="I134" s="2">
        <v>0</v>
      </c>
      <c r="J134" s="2">
        <v>0</v>
      </c>
      <c r="K134" s="2">
        <v>0</v>
      </c>
    </row>
    <row r="135" spans="1:11" s="19" customFormat="1" ht="15">
      <c r="A135" s="25"/>
      <c r="B135" s="25"/>
      <c r="C135" s="208"/>
      <c r="D135" s="161"/>
      <c r="E135" s="112"/>
      <c r="F135" s="112"/>
      <c r="G135" s="112"/>
      <c r="H135" s="23" t="s">
        <v>126</v>
      </c>
      <c r="I135" s="2">
        <v>0</v>
      </c>
      <c r="J135" s="2">
        <v>0</v>
      </c>
      <c r="K135" s="2">
        <v>0</v>
      </c>
    </row>
    <row r="136" spans="1:11" s="19" customFormat="1" ht="20.25" customHeight="1">
      <c r="A136" s="25"/>
      <c r="B136" s="25"/>
      <c r="C136" s="128" t="s">
        <v>203</v>
      </c>
      <c r="D136" s="161" t="s">
        <v>678</v>
      </c>
      <c r="E136" s="112" t="s">
        <v>679</v>
      </c>
      <c r="F136" s="112">
        <v>2018</v>
      </c>
      <c r="G136" s="112">
        <v>2020</v>
      </c>
      <c r="H136" s="23" t="s">
        <v>298</v>
      </c>
      <c r="I136" s="2">
        <f>I137+I138+I139+I140</f>
        <v>700</v>
      </c>
      <c r="J136" s="2">
        <f>J137+J138+J139+J140</f>
        <v>700</v>
      </c>
      <c r="K136" s="2">
        <f>K137+K138+K139+K140</f>
        <v>700</v>
      </c>
    </row>
    <row r="137" spans="1:11" s="19" customFormat="1" ht="20.25" customHeight="1">
      <c r="A137" s="25"/>
      <c r="B137" s="25"/>
      <c r="C137" s="208"/>
      <c r="D137" s="161"/>
      <c r="E137" s="112"/>
      <c r="F137" s="112"/>
      <c r="G137" s="112"/>
      <c r="H137" s="23" t="s">
        <v>299</v>
      </c>
      <c r="I137" s="2">
        <v>700</v>
      </c>
      <c r="J137" s="2">
        <v>700</v>
      </c>
      <c r="K137" s="2">
        <v>700</v>
      </c>
    </row>
    <row r="138" spans="1:11" s="19" customFormat="1" ht="15">
      <c r="A138" s="25"/>
      <c r="B138" s="25"/>
      <c r="C138" s="208"/>
      <c r="D138" s="161"/>
      <c r="E138" s="112"/>
      <c r="F138" s="112"/>
      <c r="G138" s="112"/>
      <c r="H138" s="23" t="s">
        <v>300</v>
      </c>
      <c r="I138" s="2">
        <v>0</v>
      </c>
      <c r="J138" s="2">
        <v>0</v>
      </c>
      <c r="K138" s="2">
        <v>0</v>
      </c>
    </row>
    <row r="139" spans="1:11" s="19" customFormat="1" ht="15">
      <c r="A139" s="25"/>
      <c r="B139" s="25"/>
      <c r="C139" s="208"/>
      <c r="D139" s="161"/>
      <c r="E139" s="112"/>
      <c r="F139" s="112"/>
      <c r="G139" s="112"/>
      <c r="H139" s="23" t="s">
        <v>301</v>
      </c>
      <c r="I139" s="2">
        <v>0</v>
      </c>
      <c r="J139" s="2">
        <v>0</v>
      </c>
      <c r="K139" s="2">
        <v>0</v>
      </c>
    </row>
    <row r="140" spans="1:11" s="19" customFormat="1" ht="17.25" customHeight="1">
      <c r="A140" s="25"/>
      <c r="B140" s="25"/>
      <c r="C140" s="208"/>
      <c r="D140" s="161"/>
      <c r="E140" s="112"/>
      <c r="F140" s="112"/>
      <c r="G140" s="112"/>
      <c r="H140" s="23" t="s">
        <v>126</v>
      </c>
      <c r="I140" s="2">
        <v>0</v>
      </c>
      <c r="J140" s="2">
        <v>0</v>
      </c>
      <c r="K140" s="2">
        <v>0</v>
      </c>
    </row>
    <row r="141" spans="1:11" ht="15">
      <c r="A141"/>
      <c r="C141" s="113" t="s">
        <v>792</v>
      </c>
      <c r="D141" s="116" t="s">
        <v>793</v>
      </c>
      <c r="E141" s="98" t="s">
        <v>791</v>
      </c>
      <c r="F141" s="98">
        <v>2018</v>
      </c>
      <c r="G141" s="98">
        <v>2018</v>
      </c>
      <c r="H141" s="23" t="s">
        <v>298</v>
      </c>
      <c r="I141" s="2">
        <f>I142+I143+I144+I145</f>
        <v>403.9</v>
      </c>
      <c r="J141" s="2"/>
      <c r="K141" s="2"/>
    </row>
    <row r="142" spans="1:11" ht="15">
      <c r="A142"/>
      <c r="C142" s="114"/>
      <c r="D142" s="117"/>
      <c r="E142" s="99"/>
      <c r="F142" s="99"/>
      <c r="G142" s="99"/>
      <c r="H142" s="23" t="s">
        <v>282</v>
      </c>
      <c r="I142" s="2">
        <v>403.9</v>
      </c>
      <c r="J142" s="2"/>
      <c r="K142" s="2"/>
    </row>
    <row r="143" spans="1:11" ht="15">
      <c r="A143"/>
      <c r="C143" s="114"/>
      <c r="D143" s="117"/>
      <c r="E143" s="99"/>
      <c r="F143" s="99"/>
      <c r="G143" s="99"/>
      <c r="H143" s="23" t="s">
        <v>300</v>
      </c>
      <c r="I143" s="2"/>
      <c r="J143" s="2"/>
      <c r="K143" s="2"/>
    </row>
    <row r="144" spans="1:11" ht="15">
      <c r="A144"/>
      <c r="C144" s="114"/>
      <c r="D144" s="117"/>
      <c r="E144" s="99"/>
      <c r="F144" s="99"/>
      <c r="G144" s="99"/>
      <c r="H144" s="23" t="s">
        <v>301</v>
      </c>
      <c r="I144" s="2"/>
      <c r="J144" s="2"/>
      <c r="K144" s="2"/>
    </row>
    <row r="145" spans="1:11" ht="15">
      <c r="A145"/>
      <c r="C145" s="115"/>
      <c r="D145" s="118"/>
      <c r="E145" s="100"/>
      <c r="F145" s="100"/>
      <c r="G145" s="100"/>
      <c r="H145" s="23" t="s">
        <v>126</v>
      </c>
      <c r="I145" s="2"/>
      <c r="J145" s="2"/>
      <c r="K145" s="2"/>
    </row>
    <row r="146" spans="1:11" s="31" customFormat="1" ht="15" customHeight="1">
      <c r="A146" s="32"/>
      <c r="B146" s="32"/>
      <c r="C146" s="128" t="s">
        <v>204</v>
      </c>
      <c r="D146" s="161" t="s">
        <v>800</v>
      </c>
      <c r="E146" s="112" t="s">
        <v>680</v>
      </c>
      <c r="F146" s="112">
        <v>2019</v>
      </c>
      <c r="G146" s="112">
        <v>2019</v>
      </c>
      <c r="H146" s="23" t="s">
        <v>298</v>
      </c>
      <c r="I146" s="2">
        <f>I147+I148+I149+I150</f>
        <v>0</v>
      </c>
      <c r="J146" s="2">
        <f>J147+J148+J149+J150</f>
        <v>950</v>
      </c>
      <c r="K146" s="2">
        <f>K147+K148+K149+K150</f>
        <v>0</v>
      </c>
    </row>
    <row r="147" spans="1:11" s="31" customFormat="1" ht="15" customHeight="1">
      <c r="A147" s="32"/>
      <c r="B147" s="32"/>
      <c r="C147" s="128"/>
      <c r="D147" s="161"/>
      <c r="E147" s="112"/>
      <c r="F147" s="112"/>
      <c r="G147" s="112"/>
      <c r="H147" s="23" t="s">
        <v>299</v>
      </c>
      <c r="I147" s="2"/>
      <c r="J147" s="2">
        <v>950</v>
      </c>
      <c r="K147" s="2">
        <v>0</v>
      </c>
    </row>
    <row r="148" spans="1:11" s="31" customFormat="1" ht="15">
      <c r="A148" s="32"/>
      <c r="B148" s="32"/>
      <c r="C148" s="128"/>
      <c r="D148" s="161"/>
      <c r="E148" s="112"/>
      <c r="F148" s="112"/>
      <c r="G148" s="112"/>
      <c r="H148" s="23" t="s">
        <v>300</v>
      </c>
      <c r="I148" s="2">
        <v>0</v>
      </c>
      <c r="J148" s="2">
        <v>0</v>
      </c>
      <c r="K148" s="2">
        <v>0</v>
      </c>
    </row>
    <row r="149" spans="1:11" s="31" customFormat="1" ht="15">
      <c r="A149" s="32"/>
      <c r="B149" s="32"/>
      <c r="C149" s="128"/>
      <c r="D149" s="161"/>
      <c r="E149" s="112"/>
      <c r="F149" s="112"/>
      <c r="G149" s="112"/>
      <c r="H149" s="23" t="s">
        <v>301</v>
      </c>
      <c r="I149" s="2">
        <v>0</v>
      </c>
      <c r="J149" s="2">
        <v>0</v>
      </c>
      <c r="K149" s="2">
        <v>0</v>
      </c>
    </row>
    <row r="150" spans="1:11" s="31" customFormat="1" ht="18" customHeight="1">
      <c r="A150" s="32"/>
      <c r="B150" s="32"/>
      <c r="C150" s="128"/>
      <c r="D150" s="161"/>
      <c r="E150" s="112"/>
      <c r="F150" s="112"/>
      <c r="G150" s="112"/>
      <c r="H150" s="23" t="s">
        <v>126</v>
      </c>
      <c r="I150" s="2">
        <v>0</v>
      </c>
      <c r="J150" s="2">
        <v>0</v>
      </c>
      <c r="K150" s="2">
        <v>0</v>
      </c>
    </row>
    <row r="151" spans="1:11" s="31" customFormat="1" ht="15" customHeight="1">
      <c r="A151" s="32"/>
      <c r="B151" s="32"/>
      <c r="C151" s="113" t="s">
        <v>794</v>
      </c>
      <c r="D151" s="161" t="s">
        <v>801</v>
      </c>
      <c r="E151" s="112" t="s">
        <v>196</v>
      </c>
      <c r="F151" s="112">
        <v>2019</v>
      </c>
      <c r="G151" s="112">
        <v>2019</v>
      </c>
      <c r="H151" s="23" t="s">
        <v>298</v>
      </c>
      <c r="I151" s="2">
        <f>I152+I153+I154+I155</f>
        <v>0</v>
      </c>
      <c r="J151" s="2">
        <f>J152+J153+J154+J155</f>
        <v>100</v>
      </c>
      <c r="K151" s="2">
        <f>K152+K153+K154+K155</f>
        <v>0</v>
      </c>
    </row>
    <row r="152" spans="1:11" s="31" customFormat="1" ht="15" customHeight="1">
      <c r="A152" s="32"/>
      <c r="B152" s="32"/>
      <c r="C152" s="114"/>
      <c r="D152" s="161"/>
      <c r="E152" s="112"/>
      <c r="F152" s="112"/>
      <c r="G152" s="112"/>
      <c r="H152" s="23" t="s">
        <v>299</v>
      </c>
      <c r="I152" s="2"/>
      <c r="J152" s="2">
        <v>100</v>
      </c>
      <c r="K152" s="2">
        <v>0</v>
      </c>
    </row>
    <row r="153" spans="1:11" s="31" customFormat="1" ht="15" customHeight="1">
      <c r="A153" s="32"/>
      <c r="B153" s="32"/>
      <c r="C153" s="114"/>
      <c r="D153" s="161"/>
      <c r="E153" s="112"/>
      <c r="F153" s="112"/>
      <c r="G153" s="112"/>
      <c r="H153" s="23" t="s">
        <v>300</v>
      </c>
      <c r="I153" s="2">
        <v>0</v>
      </c>
      <c r="J153" s="2">
        <v>0</v>
      </c>
      <c r="K153" s="2">
        <v>0</v>
      </c>
    </row>
    <row r="154" spans="1:11" s="31" customFormat="1" ht="15" customHeight="1">
      <c r="A154" s="32"/>
      <c r="B154" s="32"/>
      <c r="C154" s="114"/>
      <c r="D154" s="161"/>
      <c r="E154" s="112"/>
      <c r="F154" s="112"/>
      <c r="G154" s="112"/>
      <c r="H154" s="23" t="s">
        <v>301</v>
      </c>
      <c r="I154" s="2">
        <v>0</v>
      </c>
      <c r="J154" s="2">
        <v>0</v>
      </c>
      <c r="K154" s="2">
        <v>0</v>
      </c>
    </row>
    <row r="155" spans="1:11" s="31" customFormat="1" ht="15" customHeight="1">
      <c r="A155" s="32"/>
      <c r="B155" s="32"/>
      <c r="C155" s="115"/>
      <c r="D155" s="161"/>
      <c r="E155" s="112"/>
      <c r="F155" s="112"/>
      <c r="G155" s="112"/>
      <c r="H155" s="23" t="s">
        <v>126</v>
      </c>
      <c r="I155" s="2">
        <v>0</v>
      </c>
      <c r="J155" s="2">
        <v>0</v>
      </c>
      <c r="K155" s="2">
        <v>0</v>
      </c>
    </row>
    <row r="156" spans="1:11" s="31" customFormat="1" ht="15" customHeight="1">
      <c r="A156" s="32"/>
      <c r="B156" s="32"/>
      <c r="C156" s="113" t="s">
        <v>254</v>
      </c>
      <c r="D156" s="161" t="s">
        <v>802</v>
      </c>
      <c r="E156" s="112" t="s">
        <v>196</v>
      </c>
      <c r="F156" s="112">
        <v>2019</v>
      </c>
      <c r="G156" s="112">
        <v>2019</v>
      </c>
      <c r="H156" s="23" t="s">
        <v>298</v>
      </c>
      <c r="I156" s="2">
        <f>I157+I158+I159+I160</f>
        <v>0</v>
      </c>
      <c r="J156" s="2">
        <f>J157+J158+J159+J160</f>
        <v>100</v>
      </c>
      <c r="K156" s="2">
        <f>K157+K158+K159+K160</f>
        <v>0</v>
      </c>
    </row>
    <row r="157" spans="1:11" s="31" customFormat="1" ht="17.25" customHeight="1">
      <c r="A157" s="32"/>
      <c r="B157" s="32"/>
      <c r="C157" s="114"/>
      <c r="D157" s="161"/>
      <c r="E157" s="112"/>
      <c r="F157" s="112"/>
      <c r="G157" s="112"/>
      <c r="H157" s="23" t="s">
        <v>299</v>
      </c>
      <c r="I157" s="2">
        <v>0</v>
      </c>
      <c r="J157" s="2">
        <v>100</v>
      </c>
      <c r="K157" s="2">
        <v>0</v>
      </c>
    </row>
    <row r="158" spans="1:11" s="31" customFormat="1" ht="15" customHeight="1">
      <c r="A158" s="32"/>
      <c r="B158" s="32"/>
      <c r="C158" s="114"/>
      <c r="D158" s="161"/>
      <c r="E158" s="112"/>
      <c r="F158" s="112"/>
      <c r="G158" s="112"/>
      <c r="H158" s="23" t="s">
        <v>300</v>
      </c>
      <c r="I158" s="2">
        <v>0</v>
      </c>
      <c r="J158" s="2">
        <v>0</v>
      </c>
      <c r="K158" s="2">
        <v>0</v>
      </c>
    </row>
    <row r="159" spans="1:11" s="31" customFormat="1" ht="15" customHeight="1">
      <c r="A159" s="32"/>
      <c r="B159" s="32"/>
      <c r="C159" s="114"/>
      <c r="D159" s="161"/>
      <c r="E159" s="112"/>
      <c r="F159" s="112"/>
      <c r="G159" s="112"/>
      <c r="H159" s="23" t="s">
        <v>301</v>
      </c>
      <c r="I159" s="2">
        <v>0</v>
      </c>
      <c r="J159" s="2">
        <v>0</v>
      </c>
      <c r="K159" s="2">
        <v>0</v>
      </c>
    </row>
    <row r="160" spans="1:11" s="31" customFormat="1" ht="15" customHeight="1">
      <c r="A160" s="32"/>
      <c r="B160" s="32"/>
      <c r="C160" s="115"/>
      <c r="D160" s="161"/>
      <c r="E160" s="112"/>
      <c r="F160" s="112"/>
      <c r="G160" s="112"/>
      <c r="H160" s="23" t="s">
        <v>126</v>
      </c>
      <c r="I160" s="2">
        <v>0</v>
      </c>
      <c r="J160" s="2">
        <v>0</v>
      </c>
      <c r="K160" s="2">
        <v>0</v>
      </c>
    </row>
    <row r="161" spans="1:11" s="31" customFormat="1" ht="15" customHeight="1">
      <c r="A161" s="32"/>
      <c r="B161" s="32"/>
      <c r="C161" s="113" t="s">
        <v>795</v>
      </c>
      <c r="D161" s="161" t="s">
        <v>963</v>
      </c>
      <c r="E161" s="112" t="s">
        <v>196</v>
      </c>
      <c r="F161" s="112">
        <v>2019</v>
      </c>
      <c r="G161" s="112">
        <v>2019</v>
      </c>
      <c r="H161" s="23" t="s">
        <v>298</v>
      </c>
      <c r="I161" s="2">
        <f>I162+I163+I164+I165</f>
        <v>0</v>
      </c>
      <c r="J161" s="2">
        <f>J162+J163+J164+J165</f>
        <v>100</v>
      </c>
      <c r="K161" s="2">
        <f>K162+K163+K164+K165</f>
        <v>0</v>
      </c>
    </row>
    <row r="162" spans="1:11" s="31" customFormat="1" ht="18.75" customHeight="1">
      <c r="A162" s="32"/>
      <c r="B162" s="32"/>
      <c r="C162" s="114"/>
      <c r="D162" s="161"/>
      <c r="E162" s="112"/>
      <c r="F162" s="112"/>
      <c r="G162" s="112"/>
      <c r="H162" s="23" t="s">
        <v>299</v>
      </c>
      <c r="I162" s="2">
        <v>0</v>
      </c>
      <c r="J162" s="2">
        <v>100</v>
      </c>
      <c r="K162" s="2">
        <v>0</v>
      </c>
    </row>
    <row r="163" spans="1:11" s="31" customFormat="1" ht="18" customHeight="1">
      <c r="A163" s="32"/>
      <c r="B163" s="32"/>
      <c r="C163" s="114"/>
      <c r="D163" s="161"/>
      <c r="E163" s="112"/>
      <c r="F163" s="112"/>
      <c r="G163" s="112"/>
      <c r="H163" s="23" t="s">
        <v>300</v>
      </c>
      <c r="I163" s="2">
        <v>0</v>
      </c>
      <c r="J163" s="2">
        <v>0</v>
      </c>
      <c r="K163" s="2">
        <v>0</v>
      </c>
    </row>
    <row r="164" spans="1:11" s="31" customFormat="1" ht="20.25" customHeight="1">
      <c r="A164" s="32"/>
      <c r="B164" s="32"/>
      <c r="C164" s="114"/>
      <c r="D164" s="161"/>
      <c r="E164" s="112"/>
      <c r="F164" s="112"/>
      <c r="G164" s="112"/>
      <c r="H164" s="23" t="s">
        <v>301</v>
      </c>
      <c r="I164" s="2">
        <v>0</v>
      </c>
      <c r="J164" s="2">
        <v>0</v>
      </c>
      <c r="K164" s="2">
        <v>0</v>
      </c>
    </row>
    <row r="165" spans="1:11" s="31" customFormat="1" ht="16.5" customHeight="1">
      <c r="A165" s="32"/>
      <c r="B165" s="32"/>
      <c r="C165" s="115"/>
      <c r="D165" s="161"/>
      <c r="E165" s="112"/>
      <c r="F165" s="112"/>
      <c r="G165" s="112"/>
      <c r="H165" s="23" t="s">
        <v>126</v>
      </c>
      <c r="I165" s="2">
        <v>0</v>
      </c>
      <c r="J165" s="2">
        <v>0</v>
      </c>
      <c r="K165" s="2">
        <v>0</v>
      </c>
    </row>
    <row r="166" spans="1:11" s="31" customFormat="1" ht="15.75" customHeight="1">
      <c r="A166" s="32"/>
      <c r="B166" s="32"/>
      <c r="C166" s="113" t="s">
        <v>205</v>
      </c>
      <c r="D166" s="161" t="s">
        <v>803</v>
      </c>
      <c r="E166" s="112" t="s">
        <v>196</v>
      </c>
      <c r="F166" s="112">
        <v>2019</v>
      </c>
      <c r="G166" s="112">
        <v>2019</v>
      </c>
      <c r="H166" s="23" t="s">
        <v>298</v>
      </c>
      <c r="I166" s="2">
        <f>I167+I168+I169+I170</f>
        <v>0</v>
      </c>
      <c r="J166" s="2">
        <f>J167+J168+J169+J170</f>
        <v>150</v>
      </c>
      <c r="K166" s="2">
        <f>K167+K168+K169+K170</f>
        <v>0</v>
      </c>
    </row>
    <row r="167" spans="1:11" s="31" customFormat="1" ht="15" customHeight="1">
      <c r="A167" s="32"/>
      <c r="B167" s="32"/>
      <c r="C167" s="114"/>
      <c r="D167" s="161"/>
      <c r="E167" s="112"/>
      <c r="F167" s="112"/>
      <c r="G167" s="112"/>
      <c r="H167" s="23" t="s">
        <v>299</v>
      </c>
      <c r="I167" s="2">
        <v>0</v>
      </c>
      <c r="J167" s="2">
        <v>150</v>
      </c>
      <c r="K167" s="2">
        <v>0</v>
      </c>
    </row>
    <row r="168" spans="1:11" s="31" customFormat="1" ht="18" customHeight="1">
      <c r="A168" s="32"/>
      <c r="B168" s="32"/>
      <c r="C168" s="114"/>
      <c r="D168" s="161"/>
      <c r="E168" s="112"/>
      <c r="F168" s="112"/>
      <c r="G168" s="112"/>
      <c r="H168" s="23" t="s">
        <v>300</v>
      </c>
      <c r="I168" s="2">
        <v>0</v>
      </c>
      <c r="J168" s="2">
        <v>0</v>
      </c>
      <c r="K168" s="2">
        <v>0</v>
      </c>
    </row>
    <row r="169" spans="1:11" s="31" customFormat="1" ht="15" customHeight="1">
      <c r="A169" s="32"/>
      <c r="B169" s="32"/>
      <c r="C169" s="114"/>
      <c r="D169" s="161"/>
      <c r="E169" s="112"/>
      <c r="F169" s="112"/>
      <c r="G169" s="112"/>
      <c r="H169" s="23" t="s">
        <v>301</v>
      </c>
      <c r="I169" s="2">
        <v>0</v>
      </c>
      <c r="J169" s="2">
        <v>0</v>
      </c>
      <c r="K169" s="2">
        <v>0</v>
      </c>
    </row>
    <row r="170" spans="1:11" s="31" customFormat="1" ht="18.75" customHeight="1">
      <c r="A170" s="32"/>
      <c r="B170" s="32"/>
      <c r="C170" s="115"/>
      <c r="D170" s="161"/>
      <c r="E170" s="112"/>
      <c r="F170" s="112"/>
      <c r="G170" s="112"/>
      <c r="H170" s="23" t="s">
        <v>126</v>
      </c>
      <c r="I170" s="2">
        <v>0</v>
      </c>
      <c r="J170" s="2">
        <v>0</v>
      </c>
      <c r="K170" s="2">
        <v>0</v>
      </c>
    </row>
    <row r="171" spans="1:11" s="31" customFormat="1" ht="15" customHeight="1">
      <c r="A171" s="32"/>
      <c r="B171" s="32"/>
      <c r="C171" s="113" t="s">
        <v>206</v>
      </c>
      <c r="D171" s="161" t="s">
        <v>804</v>
      </c>
      <c r="E171" s="112" t="s">
        <v>681</v>
      </c>
      <c r="F171" s="112">
        <v>2019</v>
      </c>
      <c r="G171" s="112">
        <v>2019</v>
      </c>
      <c r="H171" s="23" t="s">
        <v>298</v>
      </c>
      <c r="I171" s="2">
        <f>I172+I173+I174+I175</f>
        <v>0</v>
      </c>
      <c r="J171" s="2">
        <f>J172+J173+J174+J175</f>
        <v>50</v>
      </c>
      <c r="K171" s="2">
        <f>K172+K173+K174+K175</f>
        <v>0</v>
      </c>
    </row>
    <row r="172" spans="1:11" s="31" customFormat="1" ht="15">
      <c r="A172" s="32"/>
      <c r="B172" s="32"/>
      <c r="C172" s="114"/>
      <c r="D172" s="161"/>
      <c r="E172" s="112"/>
      <c r="F172" s="112"/>
      <c r="G172" s="112"/>
      <c r="H172" s="23" t="s">
        <v>299</v>
      </c>
      <c r="I172" s="2">
        <v>0</v>
      </c>
      <c r="J172" s="2">
        <v>50</v>
      </c>
      <c r="K172" s="2">
        <v>0</v>
      </c>
    </row>
    <row r="173" spans="1:11" s="31" customFormat="1" ht="15">
      <c r="A173" s="32"/>
      <c r="B173" s="32"/>
      <c r="C173" s="114"/>
      <c r="D173" s="161"/>
      <c r="E173" s="112"/>
      <c r="F173" s="112"/>
      <c r="G173" s="112"/>
      <c r="H173" s="23" t="s">
        <v>300</v>
      </c>
      <c r="I173" s="2">
        <v>0</v>
      </c>
      <c r="J173" s="2">
        <v>0</v>
      </c>
      <c r="K173" s="2">
        <v>0</v>
      </c>
    </row>
    <row r="174" spans="1:11" s="31" customFormat="1" ht="15">
      <c r="A174" s="32"/>
      <c r="B174" s="32"/>
      <c r="C174" s="114"/>
      <c r="D174" s="161"/>
      <c r="E174" s="112"/>
      <c r="F174" s="112"/>
      <c r="G174" s="112"/>
      <c r="H174" s="23" t="s">
        <v>301</v>
      </c>
      <c r="I174" s="2">
        <v>0</v>
      </c>
      <c r="J174" s="2">
        <v>0</v>
      </c>
      <c r="K174" s="2">
        <v>0</v>
      </c>
    </row>
    <row r="175" spans="1:11" s="31" customFormat="1" ht="18" customHeight="1">
      <c r="A175" s="32"/>
      <c r="B175" s="32"/>
      <c r="C175" s="115"/>
      <c r="D175" s="161"/>
      <c r="E175" s="112"/>
      <c r="F175" s="112"/>
      <c r="G175" s="112"/>
      <c r="H175" s="23" t="s">
        <v>126</v>
      </c>
      <c r="I175" s="2">
        <v>0</v>
      </c>
      <c r="J175" s="2">
        <v>0</v>
      </c>
      <c r="K175" s="2">
        <v>0</v>
      </c>
    </row>
    <row r="176" spans="1:11" s="31" customFormat="1" ht="15" customHeight="1">
      <c r="A176" s="32"/>
      <c r="B176" s="32"/>
      <c r="C176" s="113" t="s">
        <v>255</v>
      </c>
      <c r="D176" s="161" t="s">
        <v>805</v>
      </c>
      <c r="E176" s="112" t="s">
        <v>197</v>
      </c>
      <c r="F176" s="112">
        <v>2019</v>
      </c>
      <c r="G176" s="112">
        <v>2019</v>
      </c>
      <c r="H176" s="23" t="s">
        <v>298</v>
      </c>
      <c r="I176" s="2">
        <f>I177+I178+I179+I180</f>
        <v>0</v>
      </c>
      <c r="J176" s="2">
        <f>J177+J178+J179+J180</f>
        <v>50</v>
      </c>
      <c r="K176" s="2">
        <f>K177+K178+K179+K180</f>
        <v>0</v>
      </c>
    </row>
    <row r="177" spans="1:11" s="31" customFormat="1" ht="15">
      <c r="A177" s="32"/>
      <c r="B177" s="32"/>
      <c r="C177" s="114"/>
      <c r="D177" s="161"/>
      <c r="E177" s="112"/>
      <c r="F177" s="112"/>
      <c r="G177" s="112"/>
      <c r="H177" s="23" t="s">
        <v>299</v>
      </c>
      <c r="I177" s="2">
        <v>0</v>
      </c>
      <c r="J177" s="2">
        <v>50</v>
      </c>
      <c r="K177" s="2">
        <v>0</v>
      </c>
    </row>
    <row r="178" spans="1:11" s="31" customFormat="1" ht="15">
      <c r="A178" s="32"/>
      <c r="B178" s="32"/>
      <c r="C178" s="114"/>
      <c r="D178" s="161"/>
      <c r="E178" s="112"/>
      <c r="F178" s="112"/>
      <c r="G178" s="112"/>
      <c r="H178" s="23" t="s">
        <v>300</v>
      </c>
      <c r="I178" s="2">
        <v>0</v>
      </c>
      <c r="J178" s="2">
        <v>0</v>
      </c>
      <c r="K178" s="2">
        <v>0</v>
      </c>
    </row>
    <row r="179" spans="1:11" s="31" customFormat="1" ht="15">
      <c r="A179" s="32"/>
      <c r="B179" s="32"/>
      <c r="C179" s="114"/>
      <c r="D179" s="161"/>
      <c r="E179" s="112"/>
      <c r="F179" s="112"/>
      <c r="G179" s="112"/>
      <c r="H179" s="23" t="s">
        <v>301</v>
      </c>
      <c r="I179" s="2">
        <v>0</v>
      </c>
      <c r="J179" s="2">
        <v>0</v>
      </c>
      <c r="K179" s="2">
        <v>0</v>
      </c>
    </row>
    <row r="180" spans="1:11" s="31" customFormat="1" ht="15">
      <c r="A180" s="32"/>
      <c r="B180" s="32"/>
      <c r="C180" s="115"/>
      <c r="D180" s="161"/>
      <c r="E180" s="112"/>
      <c r="F180" s="112"/>
      <c r="G180" s="112"/>
      <c r="H180" s="23" t="s">
        <v>126</v>
      </c>
      <c r="I180" s="2">
        <v>0</v>
      </c>
      <c r="J180" s="2">
        <v>0</v>
      </c>
      <c r="K180" s="2">
        <v>0</v>
      </c>
    </row>
    <row r="181" spans="1:11" s="31" customFormat="1" ht="15" customHeight="1">
      <c r="A181" s="32"/>
      <c r="B181" s="32"/>
      <c r="C181" s="113" t="s">
        <v>796</v>
      </c>
      <c r="D181" s="161" t="s">
        <v>806</v>
      </c>
      <c r="E181" s="112" t="s">
        <v>196</v>
      </c>
      <c r="F181" s="112">
        <v>2020</v>
      </c>
      <c r="G181" s="112">
        <v>2020</v>
      </c>
      <c r="H181" s="23" t="s">
        <v>298</v>
      </c>
      <c r="I181" s="2">
        <f>I182+I183+I184+I185</f>
        <v>0</v>
      </c>
      <c r="J181" s="2">
        <f>J182+J183+J184+J185</f>
        <v>0</v>
      </c>
      <c r="K181" s="2">
        <f>K182+K183+K184+K185</f>
        <v>180</v>
      </c>
    </row>
    <row r="182" spans="1:11" s="31" customFormat="1" ht="15">
      <c r="A182" s="32"/>
      <c r="B182" s="32"/>
      <c r="C182" s="114"/>
      <c r="D182" s="161"/>
      <c r="E182" s="112"/>
      <c r="F182" s="112"/>
      <c r="G182" s="112"/>
      <c r="H182" s="23" t="s">
        <v>299</v>
      </c>
      <c r="I182" s="2">
        <v>0</v>
      </c>
      <c r="J182" s="2"/>
      <c r="K182" s="2">
        <v>180</v>
      </c>
    </row>
    <row r="183" spans="1:11" s="31" customFormat="1" ht="15">
      <c r="A183" s="32"/>
      <c r="B183" s="32"/>
      <c r="C183" s="114"/>
      <c r="D183" s="161"/>
      <c r="E183" s="112"/>
      <c r="F183" s="112"/>
      <c r="G183" s="112"/>
      <c r="H183" s="23" t="s">
        <v>300</v>
      </c>
      <c r="I183" s="2">
        <v>0</v>
      </c>
      <c r="J183" s="2">
        <v>0</v>
      </c>
      <c r="K183" s="2">
        <v>0</v>
      </c>
    </row>
    <row r="184" spans="1:11" s="31" customFormat="1" ht="15">
      <c r="A184" s="32"/>
      <c r="B184" s="32"/>
      <c r="C184" s="114"/>
      <c r="D184" s="161"/>
      <c r="E184" s="112"/>
      <c r="F184" s="112"/>
      <c r="G184" s="112"/>
      <c r="H184" s="23" t="s">
        <v>301</v>
      </c>
      <c r="I184" s="2">
        <v>0</v>
      </c>
      <c r="J184" s="2">
        <v>0</v>
      </c>
      <c r="K184" s="2">
        <v>0</v>
      </c>
    </row>
    <row r="185" spans="1:11" s="31" customFormat="1" ht="15">
      <c r="A185" s="32"/>
      <c r="B185" s="32"/>
      <c r="C185" s="115"/>
      <c r="D185" s="161"/>
      <c r="E185" s="112"/>
      <c r="F185" s="112"/>
      <c r="G185" s="112"/>
      <c r="H185" s="23" t="s">
        <v>126</v>
      </c>
      <c r="I185" s="2">
        <v>0</v>
      </c>
      <c r="J185" s="2">
        <v>0</v>
      </c>
      <c r="K185" s="2">
        <v>0</v>
      </c>
    </row>
    <row r="186" spans="1:11" s="31" customFormat="1" ht="15" customHeight="1">
      <c r="A186" s="32"/>
      <c r="B186" s="32"/>
      <c r="C186" s="113" t="s">
        <v>797</v>
      </c>
      <c r="D186" s="161" t="s">
        <v>807</v>
      </c>
      <c r="E186" s="112" t="s">
        <v>196</v>
      </c>
      <c r="F186" s="112">
        <v>2020</v>
      </c>
      <c r="G186" s="112">
        <v>2020</v>
      </c>
      <c r="H186" s="23" t="s">
        <v>298</v>
      </c>
      <c r="I186" s="2">
        <f>I187+I188+I189+I190</f>
        <v>0</v>
      </c>
      <c r="J186" s="2">
        <f>J187+J188+J189+J190</f>
        <v>0</v>
      </c>
      <c r="K186" s="2">
        <f>K187+K188+K189+K190</f>
        <v>50</v>
      </c>
    </row>
    <row r="187" spans="1:11" s="31" customFormat="1" ht="15">
      <c r="A187" s="32"/>
      <c r="B187" s="32"/>
      <c r="C187" s="114"/>
      <c r="D187" s="161"/>
      <c r="E187" s="112"/>
      <c r="F187" s="112"/>
      <c r="G187" s="112"/>
      <c r="H187" s="23" t="s">
        <v>299</v>
      </c>
      <c r="I187" s="2">
        <v>0</v>
      </c>
      <c r="J187" s="2">
        <v>0</v>
      </c>
      <c r="K187" s="2">
        <v>50</v>
      </c>
    </row>
    <row r="188" spans="1:11" s="31" customFormat="1" ht="15">
      <c r="A188" s="32"/>
      <c r="B188" s="32"/>
      <c r="C188" s="114"/>
      <c r="D188" s="161"/>
      <c r="E188" s="112"/>
      <c r="F188" s="112"/>
      <c r="G188" s="112"/>
      <c r="H188" s="23" t="s">
        <v>300</v>
      </c>
      <c r="I188" s="2">
        <v>0</v>
      </c>
      <c r="J188" s="2">
        <v>0</v>
      </c>
      <c r="K188" s="2">
        <v>0</v>
      </c>
    </row>
    <row r="189" spans="1:11" s="31" customFormat="1" ht="15">
      <c r="A189" s="32"/>
      <c r="B189" s="32"/>
      <c r="C189" s="114"/>
      <c r="D189" s="161"/>
      <c r="E189" s="112"/>
      <c r="F189" s="112"/>
      <c r="G189" s="112"/>
      <c r="H189" s="23" t="s">
        <v>301</v>
      </c>
      <c r="I189" s="2">
        <v>0</v>
      </c>
      <c r="J189" s="2">
        <v>0</v>
      </c>
      <c r="K189" s="2">
        <v>0</v>
      </c>
    </row>
    <row r="190" spans="1:11" s="31" customFormat="1" ht="14.25" customHeight="1">
      <c r="A190" s="32"/>
      <c r="B190" s="32"/>
      <c r="C190" s="115"/>
      <c r="D190" s="161"/>
      <c r="E190" s="112"/>
      <c r="F190" s="112"/>
      <c r="G190" s="112"/>
      <c r="H190" s="23" t="s">
        <v>126</v>
      </c>
      <c r="I190" s="2">
        <v>0</v>
      </c>
      <c r="J190" s="2">
        <v>0</v>
      </c>
      <c r="K190" s="2">
        <v>0</v>
      </c>
    </row>
    <row r="191" spans="1:11" s="31" customFormat="1" ht="21.75" customHeight="1">
      <c r="A191" s="32"/>
      <c r="B191" s="32"/>
      <c r="C191" s="113" t="s">
        <v>798</v>
      </c>
      <c r="D191" s="161" t="s">
        <v>808</v>
      </c>
      <c r="E191" s="112" t="s">
        <v>196</v>
      </c>
      <c r="F191" s="112">
        <v>2020</v>
      </c>
      <c r="G191" s="112">
        <v>2020</v>
      </c>
      <c r="H191" s="23" t="s">
        <v>298</v>
      </c>
      <c r="I191" s="2">
        <f>I192+I193+I194+I195</f>
        <v>0</v>
      </c>
      <c r="J191" s="2">
        <f>J192+J193+J194+J195</f>
        <v>0</v>
      </c>
      <c r="K191" s="2">
        <f>K192+K193+K194+K195</f>
        <v>150</v>
      </c>
    </row>
    <row r="192" spans="1:11" s="31" customFormat="1" ht="17.25" customHeight="1">
      <c r="A192" s="32"/>
      <c r="B192" s="32"/>
      <c r="C192" s="114"/>
      <c r="D192" s="161"/>
      <c r="E192" s="112"/>
      <c r="F192" s="112"/>
      <c r="G192" s="112"/>
      <c r="H192" s="23" t="s">
        <v>299</v>
      </c>
      <c r="I192" s="2">
        <v>0</v>
      </c>
      <c r="J192" s="2">
        <v>0</v>
      </c>
      <c r="K192" s="2">
        <v>150</v>
      </c>
    </row>
    <row r="193" spans="1:11" s="31" customFormat="1" ht="15.75" customHeight="1">
      <c r="A193" s="32"/>
      <c r="B193" s="32"/>
      <c r="C193" s="114"/>
      <c r="D193" s="161"/>
      <c r="E193" s="112"/>
      <c r="F193" s="112"/>
      <c r="G193" s="112"/>
      <c r="H193" s="23" t="s">
        <v>300</v>
      </c>
      <c r="I193" s="2">
        <v>0</v>
      </c>
      <c r="J193" s="2">
        <v>0</v>
      </c>
      <c r="K193" s="2">
        <v>0</v>
      </c>
    </row>
    <row r="194" spans="1:11" s="31" customFormat="1" ht="15" customHeight="1">
      <c r="A194" s="32"/>
      <c r="B194" s="32"/>
      <c r="C194" s="114"/>
      <c r="D194" s="161"/>
      <c r="E194" s="112"/>
      <c r="F194" s="112"/>
      <c r="G194" s="112"/>
      <c r="H194" s="23" t="s">
        <v>301</v>
      </c>
      <c r="I194" s="2">
        <v>0</v>
      </c>
      <c r="J194" s="2">
        <v>0</v>
      </c>
      <c r="K194" s="2">
        <v>0</v>
      </c>
    </row>
    <row r="195" spans="1:11" s="31" customFormat="1" ht="19.5" customHeight="1">
      <c r="A195" s="32"/>
      <c r="B195" s="32"/>
      <c r="C195" s="115"/>
      <c r="D195" s="161"/>
      <c r="E195" s="112"/>
      <c r="F195" s="112"/>
      <c r="G195" s="112"/>
      <c r="H195" s="23" t="s">
        <v>126</v>
      </c>
      <c r="I195" s="2">
        <v>0</v>
      </c>
      <c r="J195" s="2">
        <v>0</v>
      </c>
      <c r="K195" s="2">
        <v>0</v>
      </c>
    </row>
    <row r="196" spans="1:11" s="31" customFormat="1" ht="18" customHeight="1">
      <c r="A196" s="32"/>
      <c r="B196" s="32"/>
      <c r="C196" s="113" t="s">
        <v>207</v>
      </c>
      <c r="D196" s="161" t="s">
        <v>809</v>
      </c>
      <c r="E196" s="112" t="s">
        <v>196</v>
      </c>
      <c r="F196" s="112">
        <v>2020</v>
      </c>
      <c r="G196" s="112">
        <v>2020</v>
      </c>
      <c r="H196" s="23" t="s">
        <v>298</v>
      </c>
      <c r="I196" s="2">
        <f>I197+I198+I199+I200</f>
        <v>0</v>
      </c>
      <c r="J196" s="2">
        <f>J197+J198+J199+J200</f>
        <v>0</v>
      </c>
      <c r="K196" s="2">
        <f>K197+K198+K199+K200</f>
        <v>120</v>
      </c>
    </row>
    <row r="197" spans="1:11" s="31" customFormat="1" ht="18.75" customHeight="1">
      <c r="A197" s="32"/>
      <c r="B197" s="32"/>
      <c r="C197" s="114"/>
      <c r="D197" s="161"/>
      <c r="E197" s="112"/>
      <c r="F197" s="112"/>
      <c r="G197" s="112"/>
      <c r="H197" s="23" t="s">
        <v>299</v>
      </c>
      <c r="I197" s="2">
        <v>0</v>
      </c>
      <c r="J197" s="2">
        <v>0</v>
      </c>
      <c r="K197" s="2">
        <v>120</v>
      </c>
    </row>
    <row r="198" spans="1:11" s="31" customFormat="1" ht="18" customHeight="1">
      <c r="A198" s="32"/>
      <c r="B198" s="32"/>
      <c r="C198" s="114"/>
      <c r="D198" s="161"/>
      <c r="E198" s="112"/>
      <c r="F198" s="112"/>
      <c r="G198" s="112"/>
      <c r="H198" s="23" t="s">
        <v>300</v>
      </c>
      <c r="I198" s="2">
        <v>0</v>
      </c>
      <c r="J198" s="2">
        <v>0</v>
      </c>
      <c r="K198" s="2">
        <v>0</v>
      </c>
    </row>
    <row r="199" spans="1:11" s="31" customFormat="1" ht="18" customHeight="1">
      <c r="A199" s="32"/>
      <c r="B199" s="32"/>
      <c r="C199" s="114"/>
      <c r="D199" s="161"/>
      <c r="E199" s="112"/>
      <c r="F199" s="112"/>
      <c r="G199" s="112"/>
      <c r="H199" s="23" t="s">
        <v>301</v>
      </c>
      <c r="I199" s="2">
        <v>0</v>
      </c>
      <c r="J199" s="2">
        <v>0</v>
      </c>
      <c r="K199" s="2">
        <v>0</v>
      </c>
    </row>
    <row r="200" spans="1:11" s="31" customFormat="1" ht="18.75" customHeight="1">
      <c r="A200" s="32"/>
      <c r="B200" s="32"/>
      <c r="C200" s="115"/>
      <c r="D200" s="161"/>
      <c r="E200" s="112"/>
      <c r="F200" s="112"/>
      <c r="G200" s="112"/>
      <c r="H200" s="23" t="s">
        <v>126</v>
      </c>
      <c r="I200" s="2">
        <v>0</v>
      </c>
      <c r="J200" s="2">
        <v>0</v>
      </c>
      <c r="K200" s="2">
        <v>0</v>
      </c>
    </row>
    <row r="201" spans="1:11" s="31" customFormat="1" ht="15" customHeight="1">
      <c r="A201" s="32"/>
      <c r="B201" s="32"/>
      <c r="C201" s="113" t="s">
        <v>208</v>
      </c>
      <c r="D201" s="161" t="s">
        <v>810</v>
      </c>
      <c r="E201" s="112" t="s">
        <v>198</v>
      </c>
      <c r="F201" s="112">
        <v>2020</v>
      </c>
      <c r="G201" s="112">
        <v>2020</v>
      </c>
      <c r="H201" s="23" t="s">
        <v>298</v>
      </c>
      <c r="I201" s="2">
        <f>I202+I203+I204+I205</f>
        <v>0</v>
      </c>
      <c r="J201" s="2">
        <f>J202+J203+J204+J205</f>
        <v>0</v>
      </c>
      <c r="K201" s="2">
        <f>K202+K203+K204+K205</f>
        <v>100</v>
      </c>
    </row>
    <row r="202" spans="1:11" s="31" customFormat="1" ht="15">
      <c r="A202" s="32"/>
      <c r="B202" s="32"/>
      <c r="C202" s="114"/>
      <c r="D202" s="161"/>
      <c r="E202" s="112"/>
      <c r="F202" s="112"/>
      <c r="G202" s="112"/>
      <c r="H202" s="23" t="s">
        <v>299</v>
      </c>
      <c r="I202" s="2">
        <v>0</v>
      </c>
      <c r="J202" s="2">
        <v>0</v>
      </c>
      <c r="K202" s="2">
        <v>100</v>
      </c>
    </row>
    <row r="203" spans="1:11" s="31" customFormat="1" ht="15">
      <c r="A203" s="32"/>
      <c r="B203" s="32"/>
      <c r="C203" s="114"/>
      <c r="D203" s="161"/>
      <c r="E203" s="112"/>
      <c r="F203" s="112"/>
      <c r="G203" s="112"/>
      <c r="H203" s="23" t="s">
        <v>300</v>
      </c>
      <c r="I203" s="2">
        <v>0</v>
      </c>
      <c r="J203" s="2">
        <v>0</v>
      </c>
      <c r="K203" s="2">
        <v>0</v>
      </c>
    </row>
    <row r="204" spans="1:11" s="31" customFormat="1" ht="15">
      <c r="A204" s="32"/>
      <c r="B204" s="32"/>
      <c r="C204" s="114"/>
      <c r="D204" s="161"/>
      <c r="E204" s="112"/>
      <c r="F204" s="112"/>
      <c r="G204" s="112"/>
      <c r="H204" s="23" t="s">
        <v>301</v>
      </c>
      <c r="I204" s="2">
        <v>0</v>
      </c>
      <c r="J204" s="2">
        <v>0</v>
      </c>
      <c r="K204" s="2">
        <v>0</v>
      </c>
    </row>
    <row r="205" spans="1:11" s="31" customFormat="1" ht="17.25" customHeight="1">
      <c r="A205" s="32"/>
      <c r="B205" s="32"/>
      <c r="C205" s="115"/>
      <c r="D205" s="161"/>
      <c r="E205" s="112"/>
      <c r="F205" s="112"/>
      <c r="G205" s="112"/>
      <c r="H205" s="23" t="s">
        <v>126</v>
      </c>
      <c r="I205" s="2">
        <v>0</v>
      </c>
      <c r="J205" s="2">
        <v>0</v>
      </c>
      <c r="K205" s="2">
        <v>0</v>
      </c>
    </row>
    <row r="206" spans="1:11" s="31" customFormat="1" ht="15.75" customHeight="1">
      <c r="A206" s="32"/>
      <c r="B206" s="32"/>
      <c r="C206" s="128" t="s">
        <v>799</v>
      </c>
      <c r="D206" s="161" t="s">
        <v>811</v>
      </c>
      <c r="E206" s="112" t="s">
        <v>682</v>
      </c>
      <c r="F206" s="112">
        <v>2020</v>
      </c>
      <c r="G206" s="112">
        <v>2020</v>
      </c>
      <c r="H206" s="23" t="s">
        <v>298</v>
      </c>
      <c r="I206" s="2">
        <f>I207+I208+I209+I210</f>
        <v>0</v>
      </c>
      <c r="J206" s="2">
        <f>J207+J208+J209+J210</f>
        <v>0</v>
      </c>
      <c r="K206" s="2">
        <f>K207+K208+K209+K210</f>
        <v>900</v>
      </c>
    </row>
    <row r="207" spans="1:11" s="31" customFormat="1" ht="15.75" customHeight="1">
      <c r="A207" s="32"/>
      <c r="B207" s="32"/>
      <c r="C207" s="128"/>
      <c r="D207" s="161"/>
      <c r="E207" s="112"/>
      <c r="F207" s="112"/>
      <c r="G207" s="112"/>
      <c r="H207" s="23" t="s">
        <v>299</v>
      </c>
      <c r="I207" s="2">
        <v>0</v>
      </c>
      <c r="J207" s="2">
        <v>0</v>
      </c>
      <c r="K207" s="2">
        <v>900</v>
      </c>
    </row>
    <row r="208" spans="1:11" s="31" customFormat="1" ht="15.75" customHeight="1">
      <c r="A208" s="32"/>
      <c r="B208" s="32"/>
      <c r="C208" s="128"/>
      <c r="D208" s="161"/>
      <c r="E208" s="112"/>
      <c r="F208" s="112"/>
      <c r="G208" s="112"/>
      <c r="H208" s="23" t="s">
        <v>300</v>
      </c>
      <c r="I208" s="2">
        <v>0</v>
      </c>
      <c r="J208" s="2">
        <v>0</v>
      </c>
      <c r="K208" s="2">
        <v>0</v>
      </c>
    </row>
    <row r="209" spans="1:11" s="31" customFormat="1" ht="15.75" customHeight="1">
      <c r="A209" s="32"/>
      <c r="B209" s="32"/>
      <c r="C209" s="128"/>
      <c r="D209" s="161"/>
      <c r="E209" s="112"/>
      <c r="F209" s="112"/>
      <c r="G209" s="112"/>
      <c r="H209" s="23" t="s">
        <v>301</v>
      </c>
      <c r="I209" s="2">
        <v>0</v>
      </c>
      <c r="J209" s="2">
        <v>0</v>
      </c>
      <c r="K209" s="2">
        <v>0</v>
      </c>
    </row>
    <row r="210" spans="1:11" s="31" customFormat="1" ht="15.75" customHeight="1">
      <c r="A210" s="32"/>
      <c r="B210" s="32"/>
      <c r="C210" s="128"/>
      <c r="D210" s="161"/>
      <c r="E210" s="112"/>
      <c r="F210" s="112"/>
      <c r="G210" s="112"/>
      <c r="H210" s="23" t="s">
        <v>126</v>
      </c>
      <c r="I210" s="2">
        <v>0</v>
      </c>
      <c r="J210" s="2">
        <v>0</v>
      </c>
      <c r="K210" s="2">
        <v>0</v>
      </c>
    </row>
    <row r="211" spans="1:11" s="19" customFormat="1" ht="16.5" customHeight="1">
      <c r="A211" s="25"/>
      <c r="B211" s="25"/>
      <c r="C211" s="152" t="s">
        <v>345</v>
      </c>
      <c r="D211" s="161" t="s">
        <v>209</v>
      </c>
      <c r="E211" s="140" t="s">
        <v>326</v>
      </c>
      <c r="F211" s="112">
        <v>2018</v>
      </c>
      <c r="G211" s="112">
        <v>2020</v>
      </c>
      <c r="H211" s="23" t="s">
        <v>298</v>
      </c>
      <c r="I211" s="2">
        <f>I216+I221+I226+I231+I236+I241+I246+I251+I256</f>
        <v>1120</v>
      </c>
      <c r="J211" s="2">
        <f>J216+J221+J226+J231+J236+J241+J246+J251+J256</f>
        <v>1120</v>
      </c>
      <c r="K211" s="2">
        <f>K216+K221+K226+K231+K236+K241+K246+K251+K256</f>
        <v>1120</v>
      </c>
    </row>
    <row r="212" spans="1:11" s="19" customFormat="1" ht="15" customHeight="1">
      <c r="A212" s="25"/>
      <c r="B212" s="25"/>
      <c r="C212" s="152"/>
      <c r="D212" s="161"/>
      <c r="E212" s="140"/>
      <c r="F212" s="112"/>
      <c r="G212" s="112"/>
      <c r="H212" s="23" t="s">
        <v>299</v>
      </c>
      <c r="I212" s="2">
        <f>I217+I222+I227+I232+I247+I252+I257+I237+I242</f>
        <v>1120</v>
      </c>
      <c r="J212" s="2">
        <f>J217+J222+J227+J232+J247+J252+J257+J237+J242</f>
        <v>1120</v>
      </c>
      <c r="K212" s="2">
        <f>K217+K222+K227+K232+K247+K252+K257+K237+K242</f>
        <v>1120</v>
      </c>
    </row>
    <row r="213" spans="1:11" s="19" customFormat="1" ht="14.25" customHeight="1">
      <c r="A213" s="25"/>
      <c r="B213" s="25"/>
      <c r="C213" s="152"/>
      <c r="D213" s="161"/>
      <c r="E213" s="140"/>
      <c r="F213" s="112"/>
      <c r="G213" s="112"/>
      <c r="H213" s="23" t="s">
        <v>300</v>
      </c>
      <c r="I213" s="2">
        <f aca="true" t="shared" si="9" ref="I213:K215">I218+I223+I228+I233+I248+I253+I258</f>
        <v>0</v>
      </c>
      <c r="J213" s="2">
        <f t="shared" si="9"/>
        <v>0</v>
      </c>
      <c r="K213" s="2">
        <f t="shared" si="9"/>
        <v>0</v>
      </c>
    </row>
    <row r="214" spans="1:11" s="19" customFormat="1" ht="15">
      <c r="A214" s="25"/>
      <c r="B214" s="25"/>
      <c r="C214" s="152"/>
      <c r="D214" s="161"/>
      <c r="E214" s="140"/>
      <c r="F214" s="112"/>
      <c r="G214" s="112"/>
      <c r="H214" s="23" t="s">
        <v>301</v>
      </c>
      <c r="I214" s="2">
        <f t="shared" si="9"/>
        <v>0</v>
      </c>
      <c r="J214" s="2">
        <f t="shared" si="9"/>
        <v>0</v>
      </c>
      <c r="K214" s="2">
        <f t="shared" si="9"/>
        <v>0</v>
      </c>
    </row>
    <row r="215" spans="1:11" s="19" customFormat="1" ht="18.75" customHeight="1">
      <c r="A215" s="25"/>
      <c r="B215" s="25"/>
      <c r="C215" s="152"/>
      <c r="D215" s="161"/>
      <c r="E215" s="140"/>
      <c r="F215" s="112"/>
      <c r="G215" s="112"/>
      <c r="H215" s="23" t="s">
        <v>126</v>
      </c>
      <c r="I215" s="2">
        <f t="shared" si="9"/>
        <v>0</v>
      </c>
      <c r="J215" s="2">
        <f t="shared" si="9"/>
        <v>0</v>
      </c>
      <c r="K215" s="2">
        <f t="shared" si="9"/>
        <v>0</v>
      </c>
    </row>
    <row r="216" spans="1:11" s="19" customFormat="1" ht="19.5" customHeight="1">
      <c r="A216" s="25"/>
      <c r="B216" s="25"/>
      <c r="C216" s="152" t="s">
        <v>121</v>
      </c>
      <c r="D216" s="161" t="s">
        <v>683</v>
      </c>
      <c r="E216" s="112" t="s">
        <v>324</v>
      </c>
      <c r="F216" s="112">
        <v>2018</v>
      </c>
      <c r="G216" s="112">
        <v>2018</v>
      </c>
      <c r="H216" s="23" t="s">
        <v>298</v>
      </c>
      <c r="I216" s="2">
        <f>I217+I218+I219+I220</f>
        <v>220</v>
      </c>
      <c r="J216" s="2">
        <f>J217+J218+J219+J220</f>
        <v>0</v>
      </c>
      <c r="K216" s="2">
        <f>K217+K218+K219+K220</f>
        <v>0</v>
      </c>
    </row>
    <row r="217" spans="1:11" s="19" customFormat="1" ht="15" customHeight="1">
      <c r="A217" s="25"/>
      <c r="B217" s="25"/>
      <c r="C217" s="152"/>
      <c r="D217" s="161"/>
      <c r="E217" s="112"/>
      <c r="F217" s="112"/>
      <c r="G217" s="112"/>
      <c r="H217" s="23" t="s">
        <v>299</v>
      </c>
      <c r="I217" s="2">
        <v>220</v>
      </c>
      <c r="J217" s="2"/>
      <c r="K217" s="2"/>
    </row>
    <row r="218" spans="1:11" s="19" customFormat="1" ht="14.25" customHeight="1">
      <c r="A218" s="25"/>
      <c r="B218" s="25"/>
      <c r="C218" s="152"/>
      <c r="D218" s="161"/>
      <c r="E218" s="112"/>
      <c r="F218" s="112"/>
      <c r="G218" s="112"/>
      <c r="H218" s="23" t="s">
        <v>300</v>
      </c>
      <c r="I218" s="2">
        <v>0</v>
      </c>
      <c r="J218" s="2">
        <v>0</v>
      </c>
      <c r="K218" s="2">
        <v>0</v>
      </c>
    </row>
    <row r="219" spans="1:11" s="19" customFormat="1" ht="15">
      <c r="A219" s="25"/>
      <c r="B219" s="25"/>
      <c r="C219" s="152"/>
      <c r="D219" s="161"/>
      <c r="E219" s="112"/>
      <c r="F219" s="112"/>
      <c r="G219" s="112"/>
      <c r="H219" s="23" t="s">
        <v>301</v>
      </c>
      <c r="I219" s="2">
        <v>0</v>
      </c>
      <c r="J219" s="2">
        <v>0</v>
      </c>
      <c r="K219" s="2">
        <v>0</v>
      </c>
    </row>
    <row r="220" spans="1:11" s="19" customFormat="1" ht="18.75" customHeight="1">
      <c r="A220" s="25"/>
      <c r="B220" s="25"/>
      <c r="C220" s="152"/>
      <c r="D220" s="161"/>
      <c r="E220" s="112"/>
      <c r="F220" s="112"/>
      <c r="G220" s="112"/>
      <c r="H220" s="23" t="s">
        <v>126</v>
      </c>
      <c r="I220" s="2">
        <v>0</v>
      </c>
      <c r="J220" s="2">
        <v>0</v>
      </c>
      <c r="K220" s="2">
        <v>0</v>
      </c>
    </row>
    <row r="221" spans="1:11" s="19" customFormat="1" ht="15" customHeight="1">
      <c r="A221" s="25"/>
      <c r="B221" s="25"/>
      <c r="C221" s="152" t="s">
        <v>122</v>
      </c>
      <c r="D221" s="161" t="s">
        <v>275</v>
      </c>
      <c r="E221" s="112" t="s">
        <v>305</v>
      </c>
      <c r="F221" s="112">
        <v>2018</v>
      </c>
      <c r="G221" s="112">
        <v>2020</v>
      </c>
      <c r="H221" s="23" t="s">
        <v>298</v>
      </c>
      <c r="I221" s="2">
        <f>I222+I223+I224+I225</f>
        <v>100</v>
      </c>
      <c r="J221" s="2">
        <f>J222+J223+J224+J225</f>
        <v>200</v>
      </c>
      <c r="K221" s="2">
        <f>K222+K223+K224+K225</f>
        <v>220</v>
      </c>
    </row>
    <row r="222" spans="1:11" s="19" customFormat="1" ht="15" customHeight="1">
      <c r="A222" s="25"/>
      <c r="B222" s="25"/>
      <c r="C222" s="152"/>
      <c r="D222" s="161"/>
      <c r="E222" s="112"/>
      <c r="F222" s="112"/>
      <c r="G222" s="112"/>
      <c r="H222" s="23" t="s">
        <v>299</v>
      </c>
      <c r="I222" s="2">
        <v>100</v>
      </c>
      <c r="J222" s="2">
        <v>200</v>
      </c>
      <c r="K222" s="2">
        <v>220</v>
      </c>
    </row>
    <row r="223" spans="1:11" s="19" customFormat="1" ht="15" customHeight="1">
      <c r="A223" s="25"/>
      <c r="B223" s="25"/>
      <c r="C223" s="152"/>
      <c r="D223" s="161"/>
      <c r="E223" s="112"/>
      <c r="F223" s="112"/>
      <c r="G223" s="112"/>
      <c r="H223" s="23" t="s">
        <v>300</v>
      </c>
      <c r="I223" s="2">
        <v>0</v>
      </c>
      <c r="J223" s="2">
        <v>0</v>
      </c>
      <c r="K223" s="2">
        <v>0</v>
      </c>
    </row>
    <row r="224" spans="1:11" s="19" customFormat="1" ht="15">
      <c r="A224" s="25"/>
      <c r="B224" s="25"/>
      <c r="C224" s="152"/>
      <c r="D224" s="161"/>
      <c r="E224" s="112"/>
      <c r="F224" s="112"/>
      <c r="G224" s="112"/>
      <c r="H224" s="23" t="s">
        <v>301</v>
      </c>
      <c r="I224" s="2">
        <v>0</v>
      </c>
      <c r="J224" s="2">
        <v>0</v>
      </c>
      <c r="K224" s="2">
        <v>0</v>
      </c>
    </row>
    <row r="225" spans="1:11" s="19" customFormat="1" ht="15">
      <c r="A225" s="25"/>
      <c r="B225" s="25"/>
      <c r="C225" s="152"/>
      <c r="D225" s="161"/>
      <c r="E225" s="112"/>
      <c r="F225" s="112"/>
      <c r="G225" s="112"/>
      <c r="H225" s="23" t="s">
        <v>126</v>
      </c>
      <c r="I225" s="2">
        <v>0</v>
      </c>
      <c r="J225" s="2">
        <v>0</v>
      </c>
      <c r="K225" s="2">
        <v>0</v>
      </c>
    </row>
    <row r="226" spans="1:11" s="19" customFormat="1" ht="17.25" customHeight="1">
      <c r="A226" s="25"/>
      <c r="B226" s="25"/>
      <c r="C226" s="152" t="s">
        <v>271</v>
      </c>
      <c r="D226" s="161" t="s">
        <v>199</v>
      </c>
      <c r="E226" s="98" t="s">
        <v>200</v>
      </c>
      <c r="F226" s="112">
        <v>2018</v>
      </c>
      <c r="G226" s="112">
        <v>2018</v>
      </c>
      <c r="H226" s="23" t="s">
        <v>298</v>
      </c>
      <c r="I226" s="2">
        <f>I227+I228+I229+I230</f>
        <v>200</v>
      </c>
      <c r="J226" s="2">
        <f>J227+J228+J229+J230</f>
        <v>0</v>
      </c>
      <c r="K226" s="2">
        <f>K227+K228+K229+K230</f>
        <v>0</v>
      </c>
    </row>
    <row r="227" spans="1:11" s="19" customFormat="1" ht="15.75" customHeight="1">
      <c r="A227" s="25"/>
      <c r="B227" s="25"/>
      <c r="C227" s="152"/>
      <c r="D227" s="161"/>
      <c r="E227" s="99"/>
      <c r="F227" s="112"/>
      <c r="G227" s="112"/>
      <c r="H227" s="23" t="s">
        <v>299</v>
      </c>
      <c r="I227" s="2">
        <v>200</v>
      </c>
      <c r="J227" s="2"/>
      <c r="K227" s="2"/>
    </row>
    <row r="228" spans="1:11" s="19" customFormat="1" ht="17.25" customHeight="1">
      <c r="A228" s="25"/>
      <c r="B228" s="25"/>
      <c r="C228" s="152"/>
      <c r="D228" s="161"/>
      <c r="E228" s="99"/>
      <c r="F228" s="112"/>
      <c r="G228" s="112"/>
      <c r="H228" s="23" t="s">
        <v>300</v>
      </c>
      <c r="I228" s="2">
        <v>0</v>
      </c>
      <c r="J228" s="2">
        <v>0</v>
      </c>
      <c r="K228" s="2">
        <v>0</v>
      </c>
    </row>
    <row r="229" spans="1:11" s="19" customFormat="1" ht="17.25" customHeight="1">
      <c r="A229" s="25"/>
      <c r="B229" s="25"/>
      <c r="C229" s="152"/>
      <c r="D229" s="161"/>
      <c r="E229" s="99"/>
      <c r="F229" s="112"/>
      <c r="G229" s="112"/>
      <c r="H229" s="23" t="s">
        <v>301</v>
      </c>
      <c r="I229" s="2">
        <v>0</v>
      </c>
      <c r="J229" s="2">
        <v>0</v>
      </c>
      <c r="K229" s="2">
        <v>0</v>
      </c>
    </row>
    <row r="230" spans="1:11" s="19" customFormat="1" ht="17.25" customHeight="1">
      <c r="A230" s="25"/>
      <c r="B230" s="25"/>
      <c r="C230" s="152"/>
      <c r="D230" s="161"/>
      <c r="E230" s="100"/>
      <c r="F230" s="112"/>
      <c r="G230" s="112"/>
      <c r="H230" s="23" t="s">
        <v>126</v>
      </c>
      <c r="I230" s="2">
        <v>0</v>
      </c>
      <c r="J230" s="2">
        <v>0</v>
      </c>
      <c r="K230" s="2">
        <v>0</v>
      </c>
    </row>
    <row r="231" spans="1:11" s="19" customFormat="1" ht="18" customHeight="1">
      <c r="A231" s="25"/>
      <c r="B231" s="25"/>
      <c r="C231" s="109" t="s">
        <v>201</v>
      </c>
      <c r="D231" s="104" t="s">
        <v>684</v>
      </c>
      <c r="E231" s="98" t="s">
        <v>685</v>
      </c>
      <c r="F231" s="98">
        <v>2018</v>
      </c>
      <c r="G231" s="98">
        <v>2020</v>
      </c>
      <c r="H231" s="23" t="s">
        <v>298</v>
      </c>
      <c r="I231" s="2">
        <f>I232+I233+I234+I235</f>
        <v>150</v>
      </c>
      <c r="J231" s="2">
        <f>J232+J233+J234+J235</f>
        <v>150</v>
      </c>
      <c r="K231" s="2">
        <f>K232+K233+K234+K235</f>
        <v>150</v>
      </c>
    </row>
    <row r="232" spans="1:11" s="19" customFormat="1" ht="15">
      <c r="A232" s="25"/>
      <c r="B232" s="25"/>
      <c r="C232" s="110"/>
      <c r="D232" s="105"/>
      <c r="E232" s="99"/>
      <c r="F232" s="99"/>
      <c r="G232" s="99"/>
      <c r="H232" s="23" t="s">
        <v>299</v>
      </c>
      <c r="I232" s="2">
        <v>150</v>
      </c>
      <c r="J232" s="2">
        <v>150</v>
      </c>
      <c r="K232" s="2">
        <v>150</v>
      </c>
    </row>
    <row r="233" spans="1:11" s="19" customFormat="1" ht="15">
      <c r="A233" s="25"/>
      <c r="B233" s="25"/>
      <c r="C233" s="110"/>
      <c r="D233" s="105"/>
      <c r="E233" s="99"/>
      <c r="F233" s="99"/>
      <c r="G233" s="99"/>
      <c r="H233" s="23" t="s">
        <v>300</v>
      </c>
      <c r="I233" s="2">
        <v>0</v>
      </c>
      <c r="J233" s="2">
        <v>0</v>
      </c>
      <c r="K233" s="2">
        <v>0</v>
      </c>
    </row>
    <row r="234" spans="1:11" s="19" customFormat="1" ht="15">
      <c r="A234" s="25"/>
      <c r="B234" s="25"/>
      <c r="C234" s="110"/>
      <c r="D234" s="105"/>
      <c r="E234" s="99"/>
      <c r="F234" s="99"/>
      <c r="G234" s="99"/>
      <c r="H234" s="23" t="s">
        <v>301</v>
      </c>
      <c r="I234" s="2">
        <v>0</v>
      </c>
      <c r="J234" s="2">
        <v>0</v>
      </c>
      <c r="K234" s="2">
        <v>0</v>
      </c>
    </row>
    <row r="235" spans="1:11" s="19" customFormat="1" ht="15.75" customHeight="1">
      <c r="A235" s="25"/>
      <c r="B235" s="25"/>
      <c r="C235" s="111"/>
      <c r="D235" s="106"/>
      <c r="E235" s="100"/>
      <c r="F235" s="100"/>
      <c r="G235" s="100"/>
      <c r="H235" s="23" t="s">
        <v>126</v>
      </c>
      <c r="I235" s="2">
        <v>0</v>
      </c>
      <c r="J235" s="2">
        <v>0</v>
      </c>
      <c r="K235" s="2">
        <v>0</v>
      </c>
    </row>
    <row r="236" spans="2:11" s="42" customFormat="1" ht="18" customHeight="1">
      <c r="B236" s="43"/>
      <c r="C236" s="109" t="s">
        <v>247</v>
      </c>
      <c r="D236" s="104" t="s">
        <v>686</v>
      </c>
      <c r="E236" s="98" t="s">
        <v>687</v>
      </c>
      <c r="F236" s="98">
        <v>2019</v>
      </c>
      <c r="G236" s="98">
        <v>2019</v>
      </c>
      <c r="H236" s="23" t="s">
        <v>298</v>
      </c>
      <c r="I236" s="2">
        <f>I237+I238+I239+I240</f>
        <v>0</v>
      </c>
      <c r="J236" s="2">
        <f>J237+J238+J239+J240</f>
        <v>320</v>
      </c>
      <c r="K236" s="2">
        <f>K237+K238+K239+K240</f>
        <v>0</v>
      </c>
    </row>
    <row r="237" spans="2:11" s="42" customFormat="1" ht="14.25" customHeight="1">
      <c r="B237" s="43"/>
      <c r="C237" s="110"/>
      <c r="D237" s="105"/>
      <c r="E237" s="99"/>
      <c r="F237" s="99"/>
      <c r="G237" s="99"/>
      <c r="H237" s="23" t="s">
        <v>299</v>
      </c>
      <c r="I237" s="2"/>
      <c r="J237" s="2">
        <v>320</v>
      </c>
      <c r="K237" s="2"/>
    </row>
    <row r="238" spans="2:11" s="42" customFormat="1" ht="15">
      <c r="B238" s="43"/>
      <c r="C238" s="110"/>
      <c r="D238" s="105"/>
      <c r="E238" s="99"/>
      <c r="F238" s="99"/>
      <c r="G238" s="99"/>
      <c r="H238" s="23" t="s">
        <v>300</v>
      </c>
      <c r="I238" s="2"/>
      <c r="J238" s="2"/>
      <c r="K238" s="2"/>
    </row>
    <row r="239" spans="2:11" s="42" customFormat="1" ht="15">
      <c r="B239" s="43"/>
      <c r="C239" s="110"/>
      <c r="D239" s="105"/>
      <c r="E239" s="99"/>
      <c r="F239" s="99"/>
      <c r="G239" s="99"/>
      <c r="H239" s="23" t="s">
        <v>301</v>
      </c>
      <c r="I239" s="2"/>
      <c r="J239" s="2"/>
      <c r="K239" s="2"/>
    </row>
    <row r="240" spans="2:11" s="42" customFormat="1" ht="15">
      <c r="B240" s="43"/>
      <c r="C240" s="111"/>
      <c r="D240" s="106"/>
      <c r="E240" s="100"/>
      <c r="F240" s="100"/>
      <c r="G240" s="100"/>
      <c r="H240" s="23" t="s">
        <v>126</v>
      </c>
      <c r="I240" s="2"/>
      <c r="J240" s="2"/>
      <c r="K240" s="2"/>
    </row>
    <row r="241" spans="2:11" s="42" customFormat="1" ht="18" customHeight="1">
      <c r="B241" s="43"/>
      <c r="C241" s="109" t="s">
        <v>246</v>
      </c>
      <c r="D241" s="104" t="s">
        <v>688</v>
      </c>
      <c r="E241" s="98" t="s">
        <v>687</v>
      </c>
      <c r="F241" s="98">
        <v>2020</v>
      </c>
      <c r="G241" s="98">
        <v>2020</v>
      </c>
      <c r="H241" s="23" t="s">
        <v>298</v>
      </c>
      <c r="I241" s="2">
        <f>I242+I243+I244+I245</f>
        <v>0</v>
      </c>
      <c r="J241" s="2">
        <f>J242+J243+J244+J245</f>
        <v>0</v>
      </c>
      <c r="K241" s="2">
        <f>K242+K243+K244+K245</f>
        <v>300</v>
      </c>
    </row>
    <row r="242" spans="2:11" s="42" customFormat="1" ht="15" customHeight="1">
      <c r="B242" s="43"/>
      <c r="C242" s="110"/>
      <c r="D242" s="105"/>
      <c r="E242" s="99"/>
      <c r="F242" s="99"/>
      <c r="G242" s="99"/>
      <c r="H242" s="23" t="s">
        <v>299</v>
      </c>
      <c r="I242" s="2"/>
      <c r="J242" s="2"/>
      <c r="K242" s="2">
        <v>300</v>
      </c>
    </row>
    <row r="243" spans="2:11" s="42" customFormat="1" ht="15">
      <c r="B243" s="43"/>
      <c r="C243" s="110"/>
      <c r="D243" s="105"/>
      <c r="E243" s="99"/>
      <c r="F243" s="99"/>
      <c r="G243" s="99"/>
      <c r="H243" s="23" t="s">
        <v>300</v>
      </c>
      <c r="I243" s="2"/>
      <c r="J243" s="2"/>
      <c r="K243" s="2"/>
    </row>
    <row r="244" spans="2:11" s="42" customFormat="1" ht="15">
      <c r="B244" s="43"/>
      <c r="C244" s="110"/>
      <c r="D244" s="105"/>
      <c r="E244" s="99"/>
      <c r="F244" s="99"/>
      <c r="G244" s="99"/>
      <c r="H244" s="23" t="s">
        <v>301</v>
      </c>
      <c r="I244" s="2"/>
      <c r="J244" s="2"/>
      <c r="K244" s="2"/>
    </row>
    <row r="245" spans="2:11" s="42" customFormat="1" ht="15">
      <c r="B245" s="43"/>
      <c r="C245" s="111"/>
      <c r="D245" s="106"/>
      <c r="E245" s="100"/>
      <c r="F245" s="100"/>
      <c r="G245" s="100"/>
      <c r="H245" s="23" t="s">
        <v>126</v>
      </c>
      <c r="I245" s="2"/>
      <c r="J245" s="2"/>
      <c r="K245" s="2"/>
    </row>
    <row r="246" spans="1:11" s="19" customFormat="1" ht="17.25" customHeight="1">
      <c r="A246" s="25"/>
      <c r="B246" s="25"/>
      <c r="C246" s="152" t="s">
        <v>382</v>
      </c>
      <c r="D246" s="161" t="s">
        <v>975</v>
      </c>
      <c r="E246" s="98" t="s">
        <v>245</v>
      </c>
      <c r="F246" s="112">
        <v>2018</v>
      </c>
      <c r="G246" s="112">
        <v>2020</v>
      </c>
      <c r="H246" s="23" t="s">
        <v>298</v>
      </c>
      <c r="I246" s="2">
        <v>200</v>
      </c>
      <c r="J246" s="2">
        <v>200</v>
      </c>
      <c r="K246" s="2">
        <v>200</v>
      </c>
    </row>
    <row r="247" spans="1:11" s="19" customFormat="1" ht="15.75" customHeight="1">
      <c r="A247" s="25"/>
      <c r="B247" s="25"/>
      <c r="C247" s="152"/>
      <c r="D247" s="161"/>
      <c r="E247" s="99"/>
      <c r="F247" s="112"/>
      <c r="G247" s="112"/>
      <c r="H247" s="23" t="s">
        <v>299</v>
      </c>
      <c r="I247" s="2">
        <v>200</v>
      </c>
      <c r="J247" s="2">
        <v>200</v>
      </c>
      <c r="K247" s="2">
        <v>200</v>
      </c>
    </row>
    <row r="248" spans="1:11" s="19" customFormat="1" ht="17.25" customHeight="1">
      <c r="A248" s="25"/>
      <c r="B248" s="25"/>
      <c r="C248" s="152"/>
      <c r="D248" s="161"/>
      <c r="E248" s="99"/>
      <c r="F248" s="112"/>
      <c r="G248" s="112"/>
      <c r="H248" s="23" t="s">
        <v>300</v>
      </c>
      <c r="I248" s="2">
        <v>0</v>
      </c>
      <c r="J248" s="2">
        <v>0</v>
      </c>
      <c r="K248" s="2">
        <v>0</v>
      </c>
    </row>
    <row r="249" spans="1:11" s="19" customFormat="1" ht="17.25" customHeight="1">
      <c r="A249" s="25"/>
      <c r="B249" s="25"/>
      <c r="C249" s="152"/>
      <c r="D249" s="161"/>
      <c r="E249" s="99"/>
      <c r="F249" s="112"/>
      <c r="G249" s="112"/>
      <c r="H249" s="23" t="s">
        <v>301</v>
      </c>
      <c r="I249" s="2">
        <v>0</v>
      </c>
      <c r="J249" s="2">
        <v>0</v>
      </c>
      <c r="K249" s="2">
        <v>0</v>
      </c>
    </row>
    <row r="250" spans="1:11" s="19" customFormat="1" ht="17.25" customHeight="1">
      <c r="A250" s="25"/>
      <c r="B250" s="25"/>
      <c r="C250" s="152"/>
      <c r="D250" s="161"/>
      <c r="E250" s="100"/>
      <c r="F250" s="112"/>
      <c r="G250" s="112"/>
      <c r="H250" s="23" t="s">
        <v>126</v>
      </c>
      <c r="I250" s="2">
        <v>0</v>
      </c>
      <c r="J250" s="2">
        <v>0</v>
      </c>
      <c r="K250" s="2">
        <v>0</v>
      </c>
    </row>
    <row r="251" spans="1:11" s="19" customFormat="1" ht="21.75" customHeight="1">
      <c r="A251" s="25"/>
      <c r="B251" s="25"/>
      <c r="C251" s="152" t="s">
        <v>689</v>
      </c>
      <c r="D251" s="104" t="s">
        <v>976</v>
      </c>
      <c r="E251" s="98" t="s">
        <v>119</v>
      </c>
      <c r="F251" s="112">
        <v>2018</v>
      </c>
      <c r="G251" s="112">
        <v>2020</v>
      </c>
      <c r="H251" s="23" t="s">
        <v>298</v>
      </c>
      <c r="I251" s="2">
        <v>200</v>
      </c>
      <c r="J251" s="2">
        <f>J252+J253+J254+J255</f>
        <v>200</v>
      </c>
      <c r="K251" s="2">
        <f>K252+K253+K254+K255</f>
        <v>200</v>
      </c>
    </row>
    <row r="252" spans="1:11" s="19" customFormat="1" ht="21.75" customHeight="1">
      <c r="A252" s="25"/>
      <c r="B252" s="25"/>
      <c r="C252" s="152"/>
      <c r="D252" s="105"/>
      <c r="E252" s="99"/>
      <c r="F252" s="112"/>
      <c r="G252" s="112"/>
      <c r="H252" s="23" t="s">
        <v>299</v>
      </c>
      <c r="I252" s="2">
        <v>200</v>
      </c>
      <c r="J252" s="2">
        <v>200</v>
      </c>
      <c r="K252" s="2">
        <v>200</v>
      </c>
    </row>
    <row r="253" spans="1:11" s="19" customFormat="1" ht="22.5" customHeight="1">
      <c r="A253" s="25"/>
      <c r="B253" s="25"/>
      <c r="C253" s="152"/>
      <c r="D253" s="105"/>
      <c r="E253" s="99"/>
      <c r="F253" s="112"/>
      <c r="G253" s="112"/>
      <c r="H253" s="23" t="s">
        <v>300</v>
      </c>
      <c r="I253" s="2">
        <v>0</v>
      </c>
      <c r="J253" s="2">
        <v>0</v>
      </c>
      <c r="K253" s="2">
        <v>0</v>
      </c>
    </row>
    <row r="254" spans="1:11" s="19" customFormat="1" ht="24" customHeight="1">
      <c r="A254" s="25"/>
      <c r="B254" s="25"/>
      <c r="C254" s="152"/>
      <c r="D254" s="105"/>
      <c r="E254" s="99"/>
      <c r="F254" s="112"/>
      <c r="G254" s="112"/>
      <c r="H254" s="23" t="s">
        <v>301</v>
      </c>
      <c r="I254" s="2">
        <v>0</v>
      </c>
      <c r="J254" s="2">
        <v>0</v>
      </c>
      <c r="K254" s="2">
        <v>0</v>
      </c>
    </row>
    <row r="255" spans="1:11" s="19" customFormat="1" ht="21.75" customHeight="1">
      <c r="A255" s="25"/>
      <c r="B255" s="25"/>
      <c r="C255" s="152"/>
      <c r="D255" s="106"/>
      <c r="E255" s="100"/>
      <c r="F255" s="112"/>
      <c r="G255" s="112"/>
      <c r="H255" s="23" t="s">
        <v>126</v>
      </c>
      <c r="I255" s="2">
        <v>0</v>
      </c>
      <c r="J255" s="2">
        <v>0</v>
      </c>
      <c r="K255" s="2">
        <v>0</v>
      </c>
    </row>
    <row r="256" spans="1:11" s="19" customFormat="1" ht="17.25" customHeight="1">
      <c r="A256" s="25"/>
      <c r="B256" s="25"/>
      <c r="C256" s="152" t="s">
        <v>690</v>
      </c>
      <c r="D256" s="161" t="s">
        <v>924</v>
      </c>
      <c r="E256" s="98" t="s">
        <v>925</v>
      </c>
      <c r="F256" s="112">
        <v>2018</v>
      </c>
      <c r="G256" s="112">
        <v>2020</v>
      </c>
      <c r="H256" s="23" t="s">
        <v>298</v>
      </c>
      <c r="I256" s="2">
        <f>I257+I258+I259+I260</f>
        <v>50</v>
      </c>
      <c r="J256" s="2">
        <f>J257+J258+J259+J260</f>
        <v>50</v>
      </c>
      <c r="K256" s="2">
        <f>K257+K258+K259+K260</f>
        <v>50</v>
      </c>
    </row>
    <row r="257" spans="1:11" s="19" customFormat="1" ht="15.75" customHeight="1">
      <c r="A257" s="25"/>
      <c r="B257" s="25"/>
      <c r="C257" s="152"/>
      <c r="D257" s="161"/>
      <c r="E257" s="99"/>
      <c r="F257" s="112"/>
      <c r="G257" s="112"/>
      <c r="H257" s="23" t="s">
        <v>299</v>
      </c>
      <c r="I257" s="2">
        <v>50</v>
      </c>
      <c r="J257" s="2">
        <v>50</v>
      </c>
      <c r="K257" s="2">
        <v>50</v>
      </c>
    </row>
    <row r="258" spans="1:11" s="19" customFormat="1" ht="17.25" customHeight="1">
      <c r="A258" s="25"/>
      <c r="B258" s="25"/>
      <c r="C258" s="152"/>
      <c r="D258" s="161"/>
      <c r="E258" s="99"/>
      <c r="F258" s="112"/>
      <c r="G258" s="112"/>
      <c r="H258" s="23" t="s">
        <v>300</v>
      </c>
      <c r="I258" s="2">
        <v>0</v>
      </c>
      <c r="J258" s="2">
        <v>0</v>
      </c>
      <c r="K258" s="2">
        <v>0</v>
      </c>
    </row>
    <row r="259" spans="1:11" s="19" customFormat="1" ht="17.25" customHeight="1">
      <c r="A259" s="25"/>
      <c r="B259" s="25"/>
      <c r="C259" s="152"/>
      <c r="D259" s="161"/>
      <c r="E259" s="99"/>
      <c r="F259" s="112"/>
      <c r="G259" s="112"/>
      <c r="H259" s="23" t="s">
        <v>301</v>
      </c>
      <c r="I259" s="2">
        <v>0</v>
      </c>
      <c r="J259" s="2">
        <v>0</v>
      </c>
      <c r="K259" s="2">
        <v>0</v>
      </c>
    </row>
    <row r="260" spans="1:11" s="19" customFormat="1" ht="17.25" customHeight="1">
      <c r="A260" s="25"/>
      <c r="B260" s="25"/>
      <c r="C260" s="152"/>
      <c r="D260" s="161"/>
      <c r="E260" s="100"/>
      <c r="F260" s="112"/>
      <c r="G260" s="112"/>
      <c r="H260" s="23" t="s">
        <v>126</v>
      </c>
      <c r="I260" s="2">
        <v>0</v>
      </c>
      <c r="J260" s="2">
        <v>0</v>
      </c>
      <c r="K260" s="2">
        <v>0</v>
      </c>
    </row>
    <row r="261" spans="1:11" s="14" customFormat="1" ht="15" customHeight="1">
      <c r="A261" s="13"/>
      <c r="B261" s="13"/>
      <c r="C261" s="212" t="s">
        <v>248</v>
      </c>
      <c r="D261" s="158" t="s">
        <v>249</v>
      </c>
      <c r="E261" s="132" t="s">
        <v>250</v>
      </c>
      <c r="F261" s="132">
        <v>2018</v>
      </c>
      <c r="G261" s="132">
        <v>2020</v>
      </c>
      <c r="H261" s="15" t="s">
        <v>298</v>
      </c>
      <c r="I261" s="9">
        <f>I262+I263+I264+I265</f>
        <v>690202.35</v>
      </c>
      <c r="J261" s="9">
        <f>J262+J263+J264+J265</f>
        <v>744229.15</v>
      </c>
      <c r="K261" s="9">
        <f>K262+K263+K264+K265</f>
        <v>740766.1</v>
      </c>
    </row>
    <row r="262" spans="1:11" s="14" customFormat="1" ht="15" customHeight="1">
      <c r="A262" s="13"/>
      <c r="B262" s="13"/>
      <c r="C262" s="213"/>
      <c r="D262" s="159"/>
      <c r="E262" s="133"/>
      <c r="F262" s="133"/>
      <c r="G262" s="133"/>
      <c r="H262" s="15" t="s">
        <v>299</v>
      </c>
      <c r="I262" s="9">
        <f aca="true" t="shared" si="10" ref="I262:K265">I267+I272+I352+I437+I477+I502+I522</f>
        <v>402727.45</v>
      </c>
      <c r="J262" s="9">
        <f t="shared" si="10"/>
        <v>446830.75</v>
      </c>
      <c r="K262" s="9">
        <f t="shared" si="10"/>
        <v>459023.8</v>
      </c>
    </row>
    <row r="263" spans="1:11" s="14" customFormat="1" ht="15" customHeight="1">
      <c r="A263" s="13"/>
      <c r="B263" s="13"/>
      <c r="C263" s="213"/>
      <c r="D263" s="159"/>
      <c r="E263" s="133"/>
      <c r="F263" s="133"/>
      <c r="G263" s="133"/>
      <c r="H263" s="15" t="s">
        <v>300</v>
      </c>
      <c r="I263" s="9">
        <f t="shared" si="10"/>
        <v>25158</v>
      </c>
      <c r="J263" s="9">
        <f t="shared" si="10"/>
        <v>25158</v>
      </c>
      <c r="K263" s="9">
        <f t="shared" si="10"/>
        <v>0</v>
      </c>
    </row>
    <row r="264" spans="1:11" s="14" customFormat="1" ht="15" customHeight="1">
      <c r="A264" s="13"/>
      <c r="B264" s="13"/>
      <c r="C264" s="213"/>
      <c r="D264" s="159"/>
      <c r="E264" s="133"/>
      <c r="F264" s="133"/>
      <c r="G264" s="133"/>
      <c r="H264" s="15" t="s">
        <v>301</v>
      </c>
      <c r="I264" s="9">
        <f t="shared" si="10"/>
        <v>21167</v>
      </c>
      <c r="J264" s="9">
        <f t="shared" si="10"/>
        <v>21926.8</v>
      </c>
      <c r="K264" s="9">
        <f t="shared" si="10"/>
        <v>21916.8</v>
      </c>
    </row>
    <row r="265" spans="1:11" s="14" customFormat="1" ht="18.75" customHeight="1">
      <c r="A265" s="13"/>
      <c r="B265" s="13"/>
      <c r="C265" s="214"/>
      <c r="D265" s="162"/>
      <c r="E265" s="134"/>
      <c r="F265" s="134"/>
      <c r="G265" s="134"/>
      <c r="H265" s="15" t="s">
        <v>126</v>
      </c>
      <c r="I265" s="9">
        <f t="shared" si="10"/>
        <v>241149.9</v>
      </c>
      <c r="J265" s="9">
        <f t="shared" si="10"/>
        <v>250313.6</v>
      </c>
      <c r="K265" s="9">
        <f t="shared" si="10"/>
        <v>259825.5</v>
      </c>
    </row>
    <row r="266" spans="1:11" s="19" customFormat="1" ht="15" customHeight="1">
      <c r="A266" s="25"/>
      <c r="B266" s="25"/>
      <c r="C266" s="209" t="s">
        <v>251</v>
      </c>
      <c r="D266" s="125" t="s">
        <v>1005</v>
      </c>
      <c r="E266" s="129" t="s">
        <v>323</v>
      </c>
      <c r="F266" s="129">
        <v>2018</v>
      </c>
      <c r="G266" s="129">
        <v>2020</v>
      </c>
      <c r="H266" s="1" t="s">
        <v>298</v>
      </c>
      <c r="I266" s="2">
        <f>I267+I268+I269+I270</f>
        <v>643044.3</v>
      </c>
      <c r="J266" s="2">
        <f>J267+J268+J269+J270</f>
        <v>696975.4</v>
      </c>
      <c r="K266" s="2">
        <f>K267+K268+K269+K270</f>
        <v>717723</v>
      </c>
    </row>
    <row r="267" spans="1:11" s="19" customFormat="1" ht="15">
      <c r="A267" s="25"/>
      <c r="B267" s="25"/>
      <c r="C267" s="210"/>
      <c r="D267" s="126"/>
      <c r="E267" s="130"/>
      <c r="F267" s="130"/>
      <c r="G267" s="130"/>
      <c r="H267" s="1" t="s">
        <v>299</v>
      </c>
      <c r="I267" s="2">
        <v>380727.4</v>
      </c>
      <c r="J267" s="2">
        <v>424735</v>
      </c>
      <c r="K267" s="2">
        <v>435980.7</v>
      </c>
    </row>
    <row r="268" spans="1:11" s="19" customFormat="1" ht="15">
      <c r="A268" s="25"/>
      <c r="B268" s="25"/>
      <c r="C268" s="210"/>
      <c r="D268" s="126"/>
      <c r="E268" s="130"/>
      <c r="F268" s="130"/>
      <c r="G268" s="130"/>
      <c r="H268" s="1" t="s">
        <v>300</v>
      </c>
      <c r="I268" s="2"/>
      <c r="J268" s="2"/>
      <c r="K268" s="2"/>
    </row>
    <row r="269" spans="1:11" s="19" customFormat="1" ht="15">
      <c r="A269" s="25"/>
      <c r="B269" s="25"/>
      <c r="C269" s="210"/>
      <c r="D269" s="126"/>
      <c r="E269" s="130"/>
      <c r="F269" s="130"/>
      <c r="G269" s="130"/>
      <c r="H269" s="1" t="s">
        <v>301</v>
      </c>
      <c r="I269" s="2">
        <v>21167</v>
      </c>
      <c r="J269" s="2">
        <v>21926.8</v>
      </c>
      <c r="K269" s="2">
        <v>21916.8</v>
      </c>
    </row>
    <row r="270" spans="1:11" s="19" customFormat="1" ht="15.75" customHeight="1">
      <c r="A270" s="25"/>
      <c r="B270" s="25"/>
      <c r="C270" s="211"/>
      <c r="D270" s="127"/>
      <c r="E270" s="131"/>
      <c r="F270" s="131"/>
      <c r="G270" s="131"/>
      <c r="H270" s="1" t="s">
        <v>126</v>
      </c>
      <c r="I270" s="2">
        <v>241149.9</v>
      </c>
      <c r="J270" s="2">
        <v>250313.6</v>
      </c>
      <c r="K270" s="2">
        <v>259825.5</v>
      </c>
    </row>
    <row r="271" spans="1:11" s="19" customFormat="1" ht="19.5" customHeight="1">
      <c r="A271" s="25"/>
      <c r="B271" s="25"/>
      <c r="C271" s="160" t="s">
        <v>441</v>
      </c>
      <c r="D271" s="116" t="s">
        <v>252</v>
      </c>
      <c r="E271" s="129" t="s">
        <v>323</v>
      </c>
      <c r="F271" s="129">
        <v>2018</v>
      </c>
      <c r="G271" s="129">
        <v>2020</v>
      </c>
      <c r="H271" s="1" t="s">
        <v>298</v>
      </c>
      <c r="I271" s="2">
        <f>I272+I273+I274+I275</f>
        <v>6700</v>
      </c>
      <c r="J271" s="2">
        <f>J272+J273+J274+J275</f>
        <v>6700</v>
      </c>
      <c r="K271" s="2">
        <f>K272+K273+K274+K275</f>
        <v>6700</v>
      </c>
    </row>
    <row r="272" spans="1:11" s="19" customFormat="1" ht="17.25" customHeight="1">
      <c r="A272" s="25"/>
      <c r="B272" s="25"/>
      <c r="C272" s="160"/>
      <c r="D272" s="117"/>
      <c r="E272" s="130"/>
      <c r="F272" s="130"/>
      <c r="G272" s="130"/>
      <c r="H272" s="1" t="s">
        <v>299</v>
      </c>
      <c r="I272" s="30">
        <f aca="true" t="shared" si="11" ref="I272:K275">I277+I282+I287+I292+I297+I302+I307+I312+I317+I322+I327+I332+I337+I347+I342</f>
        <v>6700</v>
      </c>
      <c r="J272" s="30">
        <f t="shared" si="11"/>
        <v>6700</v>
      </c>
      <c r="K272" s="30">
        <f t="shared" si="11"/>
        <v>6700</v>
      </c>
    </row>
    <row r="273" spans="1:11" s="19" customFormat="1" ht="16.5" customHeight="1">
      <c r="A273" s="25"/>
      <c r="B273" s="25"/>
      <c r="C273" s="160"/>
      <c r="D273" s="117"/>
      <c r="E273" s="130"/>
      <c r="F273" s="130"/>
      <c r="G273" s="130"/>
      <c r="H273" s="1" t="s">
        <v>300</v>
      </c>
      <c r="I273" s="30">
        <f t="shared" si="11"/>
        <v>0</v>
      </c>
      <c r="J273" s="30">
        <f t="shared" si="11"/>
        <v>0</v>
      </c>
      <c r="K273" s="30">
        <f t="shared" si="11"/>
        <v>0</v>
      </c>
    </row>
    <row r="274" spans="1:11" s="19" customFormat="1" ht="17.25" customHeight="1">
      <c r="A274" s="25"/>
      <c r="B274" s="25"/>
      <c r="C274" s="160"/>
      <c r="D274" s="117"/>
      <c r="E274" s="130"/>
      <c r="F274" s="130"/>
      <c r="G274" s="130"/>
      <c r="H274" s="1" t="s">
        <v>301</v>
      </c>
      <c r="I274" s="30">
        <f t="shared" si="11"/>
        <v>0</v>
      </c>
      <c r="J274" s="30">
        <f t="shared" si="11"/>
        <v>0</v>
      </c>
      <c r="K274" s="30">
        <f t="shared" si="11"/>
        <v>0</v>
      </c>
    </row>
    <row r="275" spans="1:11" s="19" customFormat="1" ht="18" customHeight="1">
      <c r="A275" s="25"/>
      <c r="B275" s="25"/>
      <c r="C275" s="160"/>
      <c r="D275" s="118"/>
      <c r="E275" s="131"/>
      <c r="F275" s="131"/>
      <c r="G275" s="131"/>
      <c r="H275" s="1" t="s">
        <v>126</v>
      </c>
      <c r="I275" s="30">
        <f t="shared" si="11"/>
        <v>0</v>
      </c>
      <c r="J275" s="30">
        <f t="shared" si="11"/>
        <v>0</v>
      </c>
      <c r="K275" s="30">
        <f t="shared" si="11"/>
        <v>0</v>
      </c>
    </row>
    <row r="276" spans="1:11" s="19" customFormat="1" ht="20.25" customHeight="1">
      <c r="A276" s="25"/>
      <c r="B276" s="25"/>
      <c r="C276" s="160" t="s">
        <v>253</v>
      </c>
      <c r="D276" s="116" t="s">
        <v>949</v>
      </c>
      <c r="E276" s="98" t="s">
        <v>818</v>
      </c>
      <c r="F276" s="98" t="s">
        <v>494</v>
      </c>
      <c r="G276" s="98" t="s">
        <v>333</v>
      </c>
      <c r="H276" s="23" t="s">
        <v>298</v>
      </c>
      <c r="I276" s="2">
        <f>I277+I278+I279+I280</f>
        <v>0</v>
      </c>
      <c r="J276" s="2">
        <f>J277+J278+J279+J280</f>
        <v>1500</v>
      </c>
      <c r="K276" s="2">
        <f>K277+K278+K279+K280</f>
        <v>0</v>
      </c>
    </row>
    <row r="277" spans="1:11" s="19" customFormat="1" ht="15">
      <c r="A277" s="25"/>
      <c r="B277" s="25"/>
      <c r="C277" s="160"/>
      <c r="D277" s="117"/>
      <c r="E277" s="99"/>
      <c r="F277" s="99"/>
      <c r="G277" s="99"/>
      <c r="H277" s="23" t="s">
        <v>299</v>
      </c>
      <c r="I277" s="2">
        <v>0</v>
      </c>
      <c r="J277" s="2">
        <v>1500</v>
      </c>
      <c r="K277" s="2"/>
    </row>
    <row r="278" spans="1:11" s="19" customFormat="1" ht="15" customHeight="1">
      <c r="A278" s="25"/>
      <c r="B278" s="25"/>
      <c r="C278" s="160"/>
      <c r="D278" s="117"/>
      <c r="E278" s="99"/>
      <c r="F278" s="99"/>
      <c r="G278" s="99"/>
      <c r="H278" s="23" t="s">
        <v>300</v>
      </c>
      <c r="I278" s="2">
        <v>0</v>
      </c>
      <c r="J278" s="2">
        <v>0</v>
      </c>
      <c r="K278" s="2">
        <v>0</v>
      </c>
    </row>
    <row r="279" spans="1:11" s="19" customFormat="1" ht="20.25" customHeight="1">
      <c r="A279" s="25"/>
      <c r="B279" s="25"/>
      <c r="C279" s="160"/>
      <c r="D279" s="117"/>
      <c r="E279" s="99"/>
      <c r="F279" s="99"/>
      <c r="G279" s="99"/>
      <c r="H279" s="23" t="s">
        <v>301</v>
      </c>
      <c r="I279" s="2">
        <v>0</v>
      </c>
      <c r="J279" s="2">
        <v>0</v>
      </c>
      <c r="K279" s="2">
        <v>0</v>
      </c>
    </row>
    <row r="280" spans="1:11" s="19" customFormat="1" ht="20.25" customHeight="1">
      <c r="A280" s="25"/>
      <c r="B280" s="25"/>
      <c r="C280" s="160"/>
      <c r="D280" s="118"/>
      <c r="E280" s="100"/>
      <c r="F280" s="100"/>
      <c r="G280" s="100"/>
      <c r="H280" s="23" t="s">
        <v>126</v>
      </c>
      <c r="I280" s="2">
        <v>0</v>
      </c>
      <c r="J280" s="2">
        <v>0</v>
      </c>
      <c r="K280" s="2">
        <v>0</v>
      </c>
    </row>
    <row r="281" spans="1:11" s="19" customFormat="1" ht="18" customHeight="1">
      <c r="A281" s="25"/>
      <c r="B281" s="25"/>
      <c r="C281" s="128" t="s">
        <v>947</v>
      </c>
      <c r="D281" s="168" t="s">
        <v>977</v>
      </c>
      <c r="E281" s="98" t="s">
        <v>359</v>
      </c>
      <c r="F281" s="98" t="s">
        <v>500</v>
      </c>
      <c r="G281" s="98" t="s">
        <v>501</v>
      </c>
      <c r="H281" s="23" t="s">
        <v>298</v>
      </c>
      <c r="I281" s="2">
        <f>I282+I283+I284+I285</f>
        <v>0</v>
      </c>
      <c r="J281" s="2">
        <f>J282+J283+J284+J285</f>
        <v>1000</v>
      </c>
      <c r="K281" s="2">
        <f>K282+K283+K284+K285</f>
        <v>0</v>
      </c>
    </row>
    <row r="282" spans="1:11" s="19" customFormat="1" ht="14.25" customHeight="1">
      <c r="A282" s="25"/>
      <c r="B282" s="25"/>
      <c r="C282" s="128"/>
      <c r="D282" s="169"/>
      <c r="E282" s="99"/>
      <c r="F282" s="99"/>
      <c r="G282" s="99"/>
      <c r="H282" s="23" t="s">
        <v>299</v>
      </c>
      <c r="I282" s="2"/>
      <c r="J282" s="2">
        <v>1000</v>
      </c>
      <c r="K282" s="2"/>
    </row>
    <row r="283" spans="1:11" s="19" customFormat="1" ht="18.75" customHeight="1">
      <c r="A283" s="25"/>
      <c r="B283" s="25"/>
      <c r="C283" s="128"/>
      <c r="D283" s="169"/>
      <c r="E283" s="99"/>
      <c r="F283" s="99"/>
      <c r="G283" s="99"/>
      <c r="H283" s="23" t="s">
        <v>300</v>
      </c>
      <c r="I283" s="2"/>
      <c r="J283" s="2"/>
      <c r="K283" s="2"/>
    </row>
    <row r="284" spans="1:11" s="19" customFormat="1" ht="16.5" customHeight="1">
      <c r="A284" s="25"/>
      <c r="B284" s="25"/>
      <c r="C284" s="128"/>
      <c r="D284" s="169"/>
      <c r="E284" s="99"/>
      <c r="F284" s="99"/>
      <c r="G284" s="99"/>
      <c r="H284" s="23" t="s">
        <v>301</v>
      </c>
      <c r="I284" s="2"/>
      <c r="J284" s="2"/>
      <c r="K284" s="2"/>
    </row>
    <row r="285" spans="1:11" s="19" customFormat="1" ht="18" customHeight="1">
      <c r="A285" s="25"/>
      <c r="B285" s="25"/>
      <c r="C285" s="128"/>
      <c r="D285" s="170"/>
      <c r="E285" s="100"/>
      <c r="F285" s="100"/>
      <c r="G285" s="100"/>
      <c r="H285" s="23" t="s">
        <v>126</v>
      </c>
      <c r="I285" s="2"/>
      <c r="J285" s="2"/>
      <c r="K285" s="2"/>
    </row>
    <row r="286" spans="1:11" s="19" customFormat="1" ht="15">
      <c r="A286" s="25"/>
      <c r="B286" s="25"/>
      <c r="C286" s="128" t="s">
        <v>948</v>
      </c>
      <c r="D286" s="116" t="s">
        <v>950</v>
      </c>
      <c r="E286" s="98" t="s">
        <v>495</v>
      </c>
      <c r="F286" s="98" t="s">
        <v>496</v>
      </c>
      <c r="G286" s="98" t="s">
        <v>497</v>
      </c>
      <c r="H286" s="23" t="s">
        <v>298</v>
      </c>
      <c r="I286" s="2">
        <f>I287+I288+I289+I290</f>
        <v>0</v>
      </c>
      <c r="J286" s="2">
        <f>J287+J288+J289+J290</f>
        <v>0</v>
      </c>
      <c r="K286" s="2">
        <f>K287+K288+K289+K290</f>
        <v>2000</v>
      </c>
    </row>
    <row r="287" spans="1:11" s="19" customFormat="1" ht="15">
      <c r="A287" s="25"/>
      <c r="B287" s="25"/>
      <c r="C287" s="128"/>
      <c r="D287" s="117"/>
      <c r="E287" s="99"/>
      <c r="F287" s="99"/>
      <c r="G287" s="99"/>
      <c r="H287" s="23" t="s">
        <v>299</v>
      </c>
      <c r="I287" s="2"/>
      <c r="J287" s="2">
        <v>0</v>
      </c>
      <c r="K287" s="2">
        <v>2000</v>
      </c>
    </row>
    <row r="288" spans="1:11" s="19" customFormat="1" ht="15">
      <c r="A288" s="25"/>
      <c r="B288" s="25"/>
      <c r="C288" s="128"/>
      <c r="D288" s="117"/>
      <c r="E288" s="99"/>
      <c r="F288" s="99"/>
      <c r="G288" s="99"/>
      <c r="H288" s="23" t="s">
        <v>300</v>
      </c>
      <c r="I288" s="2">
        <v>0</v>
      </c>
      <c r="J288" s="2">
        <v>0</v>
      </c>
      <c r="K288" s="2">
        <v>0</v>
      </c>
    </row>
    <row r="289" spans="1:11" s="19" customFormat="1" ht="15">
      <c r="A289" s="25"/>
      <c r="B289" s="25"/>
      <c r="C289" s="128"/>
      <c r="D289" s="117"/>
      <c r="E289" s="99"/>
      <c r="F289" s="99"/>
      <c r="G289" s="99"/>
      <c r="H289" s="23" t="s">
        <v>301</v>
      </c>
      <c r="I289" s="2">
        <v>0</v>
      </c>
      <c r="J289" s="2">
        <v>0</v>
      </c>
      <c r="K289" s="2">
        <v>0</v>
      </c>
    </row>
    <row r="290" spans="1:11" s="19" customFormat="1" ht="15">
      <c r="A290" s="25"/>
      <c r="B290" s="25"/>
      <c r="C290" s="128"/>
      <c r="D290" s="118"/>
      <c r="E290" s="100"/>
      <c r="F290" s="100"/>
      <c r="G290" s="100"/>
      <c r="H290" s="23" t="s">
        <v>126</v>
      </c>
      <c r="I290" s="2">
        <v>0</v>
      </c>
      <c r="J290" s="2">
        <v>0</v>
      </c>
      <c r="K290" s="2">
        <v>0</v>
      </c>
    </row>
    <row r="291" spans="1:11" s="19" customFormat="1" ht="15" customHeight="1">
      <c r="A291" s="25"/>
      <c r="B291" s="25"/>
      <c r="C291" s="128" t="s">
        <v>502</v>
      </c>
      <c r="D291" s="116" t="s">
        <v>951</v>
      </c>
      <c r="E291" s="98" t="s">
        <v>822</v>
      </c>
      <c r="F291" s="98" t="s">
        <v>498</v>
      </c>
      <c r="G291" s="98" t="s">
        <v>499</v>
      </c>
      <c r="H291" s="23" t="s">
        <v>298</v>
      </c>
      <c r="I291" s="2">
        <f>I292+I293+I294+I295</f>
        <v>1500</v>
      </c>
      <c r="J291" s="2">
        <f>J292+J293+J294+J295</f>
        <v>0</v>
      </c>
      <c r="K291" s="2">
        <f>K292+K293+K294+K295</f>
        <v>0</v>
      </c>
    </row>
    <row r="292" spans="1:11" s="19" customFormat="1" ht="15">
      <c r="A292" s="25"/>
      <c r="B292" s="25"/>
      <c r="C292" s="128"/>
      <c r="D292" s="117"/>
      <c r="E292" s="99"/>
      <c r="F292" s="99"/>
      <c r="G292" s="99"/>
      <c r="H292" s="23" t="s">
        <v>299</v>
      </c>
      <c r="I292" s="2">
        <v>1500</v>
      </c>
      <c r="J292" s="2">
        <v>0</v>
      </c>
      <c r="K292" s="2">
        <v>0</v>
      </c>
    </row>
    <row r="293" spans="1:11" s="19" customFormat="1" ht="15">
      <c r="A293" s="25"/>
      <c r="B293" s="25"/>
      <c r="C293" s="128"/>
      <c r="D293" s="117"/>
      <c r="E293" s="99"/>
      <c r="F293" s="99"/>
      <c r="G293" s="99"/>
      <c r="H293" s="23" t="s">
        <v>300</v>
      </c>
      <c r="I293" s="2">
        <v>0</v>
      </c>
      <c r="J293" s="2">
        <v>0</v>
      </c>
      <c r="K293" s="2">
        <v>0</v>
      </c>
    </row>
    <row r="294" spans="1:11" s="19" customFormat="1" ht="15">
      <c r="A294" s="25"/>
      <c r="B294" s="25"/>
      <c r="C294" s="128"/>
      <c r="D294" s="117"/>
      <c r="E294" s="99"/>
      <c r="F294" s="99"/>
      <c r="G294" s="99"/>
      <c r="H294" s="23" t="s">
        <v>301</v>
      </c>
      <c r="I294" s="2">
        <v>0</v>
      </c>
      <c r="J294" s="2">
        <v>0</v>
      </c>
      <c r="K294" s="2">
        <v>0</v>
      </c>
    </row>
    <row r="295" spans="1:11" s="19" customFormat="1" ht="15">
      <c r="A295" s="25"/>
      <c r="B295" s="25"/>
      <c r="C295" s="128"/>
      <c r="D295" s="118"/>
      <c r="E295" s="100"/>
      <c r="F295" s="100"/>
      <c r="G295" s="100"/>
      <c r="H295" s="23" t="s">
        <v>126</v>
      </c>
      <c r="I295" s="2">
        <v>0</v>
      </c>
      <c r="J295" s="2">
        <v>0</v>
      </c>
      <c r="K295" s="2">
        <v>0</v>
      </c>
    </row>
    <row r="296" spans="1:11" s="19" customFormat="1" ht="15" customHeight="1">
      <c r="A296" s="25"/>
      <c r="B296" s="25"/>
      <c r="C296" s="151" t="s">
        <v>819</v>
      </c>
      <c r="D296" s="116" t="s">
        <v>952</v>
      </c>
      <c r="E296" s="98" t="s">
        <v>821</v>
      </c>
      <c r="F296" s="98" t="s">
        <v>92</v>
      </c>
      <c r="G296" s="98" t="s">
        <v>503</v>
      </c>
      <c r="H296" s="23" t="s">
        <v>298</v>
      </c>
      <c r="I296" s="2">
        <f>I297+I298+I299+I300</f>
        <v>0</v>
      </c>
      <c r="J296" s="2">
        <f>J297+J298+J299+J300</f>
        <v>1500</v>
      </c>
      <c r="K296" s="2">
        <f>K297+K298+K299+K300</f>
        <v>0</v>
      </c>
    </row>
    <row r="297" spans="1:11" s="19" customFormat="1" ht="15">
      <c r="A297" s="25"/>
      <c r="B297" s="25"/>
      <c r="C297" s="151"/>
      <c r="D297" s="117"/>
      <c r="E297" s="99"/>
      <c r="F297" s="99"/>
      <c r="G297" s="99"/>
      <c r="H297" s="23" t="s">
        <v>299</v>
      </c>
      <c r="I297" s="2">
        <v>0</v>
      </c>
      <c r="J297" s="2">
        <v>1500</v>
      </c>
      <c r="K297" s="2">
        <v>0</v>
      </c>
    </row>
    <row r="298" spans="1:11" s="19" customFormat="1" ht="15">
      <c r="A298" s="25"/>
      <c r="B298" s="25"/>
      <c r="C298" s="151"/>
      <c r="D298" s="117"/>
      <c r="E298" s="99"/>
      <c r="F298" s="99"/>
      <c r="G298" s="99"/>
      <c r="H298" s="23" t="s">
        <v>300</v>
      </c>
      <c r="I298" s="2">
        <v>0</v>
      </c>
      <c r="J298" s="2">
        <v>0</v>
      </c>
      <c r="K298" s="2">
        <v>0</v>
      </c>
    </row>
    <row r="299" spans="1:11" s="19" customFormat="1" ht="15">
      <c r="A299" s="25"/>
      <c r="B299" s="25"/>
      <c r="C299" s="151"/>
      <c r="D299" s="117"/>
      <c r="E299" s="99"/>
      <c r="F299" s="99"/>
      <c r="G299" s="99"/>
      <c r="H299" s="23" t="s">
        <v>301</v>
      </c>
      <c r="I299" s="2">
        <v>0</v>
      </c>
      <c r="J299" s="2">
        <v>0</v>
      </c>
      <c r="K299" s="2">
        <v>0</v>
      </c>
    </row>
    <row r="300" spans="1:11" s="19" customFormat="1" ht="15">
      <c r="A300" s="25"/>
      <c r="B300" s="25"/>
      <c r="C300" s="151"/>
      <c r="D300" s="118"/>
      <c r="E300" s="100"/>
      <c r="F300" s="100"/>
      <c r="G300" s="100"/>
      <c r="H300" s="23" t="s">
        <v>126</v>
      </c>
      <c r="I300" s="2">
        <v>0</v>
      </c>
      <c r="J300" s="2">
        <v>0</v>
      </c>
      <c r="K300" s="2">
        <v>0</v>
      </c>
    </row>
    <row r="301" spans="1:11" s="19" customFormat="1" ht="18" customHeight="1">
      <c r="A301" s="25"/>
      <c r="B301" s="25"/>
      <c r="C301" s="151" t="s">
        <v>820</v>
      </c>
      <c r="D301" s="116" t="s">
        <v>953</v>
      </c>
      <c r="E301" s="98" t="s">
        <v>823</v>
      </c>
      <c r="F301" s="98" t="s">
        <v>504</v>
      </c>
      <c r="G301" s="98" t="s">
        <v>504</v>
      </c>
      <c r="H301" s="23" t="s">
        <v>298</v>
      </c>
      <c r="I301" s="2">
        <f>I302+I303+I304+I305</f>
        <v>0</v>
      </c>
      <c r="J301" s="2">
        <f>J302+J303+J304+J305</f>
        <v>300</v>
      </c>
      <c r="K301" s="2">
        <f>K302+K303+K304+K305</f>
        <v>0</v>
      </c>
    </row>
    <row r="302" spans="1:11" s="19" customFormat="1" ht="15">
      <c r="A302" s="25"/>
      <c r="B302" s="25"/>
      <c r="C302" s="151"/>
      <c r="D302" s="117"/>
      <c r="E302" s="99"/>
      <c r="F302" s="99"/>
      <c r="G302" s="99"/>
      <c r="H302" s="23" t="s">
        <v>299</v>
      </c>
      <c r="I302" s="2">
        <v>0</v>
      </c>
      <c r="J302" s="2">
        <v>300</v>
      </c>
      <c r="K302" s="2"/>
    </row>
    <row r="303" spans="1:11" s="19" customFormat="1" ht="15">
      <c r="A303" s="25"/>
      <c r="B303" s="25"/>
      <c r="C303" s="151"/>
      <c r="D303" s="117"/>
      <c r="E303" s="99"/>
      <c r="F303" s="99"/>
      <c r="G303" s="99"/>
      <c r="H303" s="23" t="s">
        <v>300</v>
      </c>
      <c r="I303" s="2">
        <v>0</v>
      </c>
      <c r="J303" s="2">
        <v>0</v>
      </c>
      <c r="K303" s="2">
        <v>0</v>
      </c>
    </row>
    <row r="304" spans="1:11" s="19" customFormat="1" ht="15">
      <c r="A304" s="25"/>
      <c r="B304" s="25"/>
      <c r="C304" s="151"/>
      <c r="D304" s="117"/>
      <c r="E304" s="99"/>
      <c r="F304" s="99"/>
      <c r="G304" s="99"/>
      <c r="H304" s="23" t="s">
        <v>301</v>
      </c>
      <c r="I304" s="2">
        <v>0</v>
      </c>
      <c r="J304" s="2">
        <v>0</v>
      </c>
      <c r="K304" s="2">
        <v>0</v>
      </c>
    </row>
    <row r="305" spans="1:11" s="19" customFormat="1" ht="15">
      <c r="A305" s="25"/>
      <c r="B305" s="25"/>
      <c r="C305" s="151"/>
      <c r="D305" s="118"/>
      <c r="E305" s="100"/>
      <c r="F305" s="100"/>
      <c r="G305" s="100"/>
      <c r="H305" s="23" t="s">
        <v>126</v>
      </c>
      <c r="I305" s="2">
        <v>0</v>
      </c>
      <c r="J305" s="2">
        <v>0</v>
      </c>
      <c r="K305" s="2">
        <v>0</v>
      </c>
    </row>
    <row r="306" spans="1:11" s="19" customFormat="1" ht="15.75" customHeight="1">
      <c r="A306" s="25"/>
      <c r="B306" s="25"/>
      <c r="C306" s="119" t="s">
        <v>91</v>
      </c>
      <c r="D306" s="104" t="s">
        <v>954</v>
      </c>
      <c r="E306" s="98" t="s">
        <v>824</v>
      </c>
      <c r="F306" s="98" t="s">
        <v>416</v>
      </c>
      <c r="G306" s="98" t="s">
        <v>416</v>
      </c>
      <c r="H306" s="23" t="s">
        <v>298</v>
      </c>
      <c r="I306" s="2">
        <f>I307+I308+I309+I310</f>
        <v>700</v>
      </c>
      <c r="J306" s="36">
        <f>J307+J308+J309+J310</f>
        <v>0</v>
      </c>
      <c r="K306" s="36">
        <f>K307+K308+K309+K310</f>
        <v>0</v>
      </c>
    </row>
    <row r="307" spans="1:11" s="19" customFormat="1" ht="15">
      <c r="A307" s="25"/>
      <c r="B307" s="25"/>
      <c r="C307" s="120"/>
      <c r="D307" s="105"/>
      <c r="E307" s="99"/>
      <c r="F307" s="99"/>
      <c r="G307" s="99"/>
      <c r="H307" s="23" t="s">
        <v>299</v>
      </c>
      <c r="I307" s="2">
        <v>700</v>
      </c>
      <c r="J307" s="2">
        <v>0</v>
      </c>
      <c r="K307" s="2">
        <v>0</v>
      </c>
    </row>
    <row r="308" spans="1:11" s="19" customFormat="1" ht="15">
      <c r="A308" s="25"/>
      <c r="B308" s="25"/>
      <c r="C308" s="120"/>
      <c r="D308" s="105"/>
      <c r="E308" s="99"/>
      <c r="F308" s="99"/>
      <c r="G308" s="99"/>
      <c r="H308" s="23" t="s">
        <v>300</v>
      </c>
      <c r="I308" s="2">
        <v>0</v>
      </c>
      <c r="J308" s="2">
        <v>0</v>
      </c>
      <c r="K308" s="2">
        <v>0</v>
      </c>
    </row>
    <row r="309" spans="1:11" s="19" customFormat="1" ht="15">
      <c r="A309" s="25"/>
      <c r="B309" s="25"/>
      <c r="C309" s="120"/>
      <c r="D309" s="105"/>
      <c r="E309" s="99"/>
      <c r="F309" s="99"/>
      <c r="G309" s="99"/>
      <c r="H309" s="23" t="s">
        <v>301</v>
      </c>
      <c r="I309" s="2">
        <v>0</v>
      </c>
      <c r="J309" s="2">
        <v>0</v>
      </c>
      <c r="K309" s="2">
        <v>0</v>
      </c>
    </row>
    <row r="310" spans="1:11" s="19" customFormat="1" ht="17.25" customHeight="1">
      <c r="A310" s="25" t="s">
        <v>95</v>
      </c>
      <c r="B310" s="25"/>
      <c r="C310" s="121"/>
      <c r="D310" s="106"/>
      <c r="E310" s="100"/>
      <c r="F310" s="100"/>
      <c r="G310" s="100"/>
      <c r="H310" s="23" t="s">
        <v>126</v>
      </c>
      <c r="I310" s="2">
        <v>0</v>
      </c>
      <c r="J310" s="2">
        <v>0</v>
      </c>
      <c r="K310" s="2">
        <v>0</v>
      </c>
    </row>
    <row r="311" spans="1:11" s="19" customFormat="1" ht="15" customHeight="1">
      <c r="A311" s="25"/>
      <c r="B311" s="25"/>
      <c r="C311" s="119" t="s">
        <v>94</v>
      </c>
      <c r="D311" s="104" t="s">
        <v>955</v>
      </c>
      <c r="E311" s="98" t="s">
        <v>97</v>
      </c>
      <c r="F311" s="98" t="s">
        <v>98</v>
      </c>
      <c r="G311" s="98" t="s">
        <v>99</v>
      </c>
      <c r="H311" s="23" t="s">
        <v>298</v>
      </c>
      <c r="I311" s="2">
        <f>I312+I313+I314+I315</f>
        <v>1500</v>
      </c>
      <c r="J311" s="36">
        <f>J312+J313+J314+J315</f>
        <v>0</v>
      </c>
      <c r="K311" s="36">
        <f>K312+K313+K314+K315</f>
        <v>0</v>
      </c>
    </row>
    <row r="312" spans="1:11" s="19" customFormat="1" ht="15">
      <c r="A312" s="25"/>
      <c r="B312" s="25"/>
      <c r="C312" s="120"/>
      <c r="D312" s="105"/>
      <c r="E312" s="99"/>
      <c r="F312" s="99"/>
      <c r="G312" s="99"/>
      <c r="H312" s="23" t="s">
        <v>299</v>
      </c>
      <c r="I312" s="2">
        <v>1500</v>
      </c>
      <c r="J312" s="2"/>
      <c r="K312" s="2">
        <v>0</v>
      </c>
    </row>
    <row r="313" spans="1:11" s="19" customFormat="1" ht="15">
      <c r="A313" s="25"/>
      <c r="B313" s="25"/>
      <c r="C313" s="120"/>
      <c r="D313" s="105"/>
      <c r="E313" s="99"/>
      <c r="F313" s="99"/>
      <c r="G313" s="99"/>
      <c r="H313" s="23" t="s">
        <v>300</v>
      </c>
      <c r="I313" s="2">
        <v>0</v>
      </c>
      <c r="J313" s="2">
        <v>0</v>
      </c>
      <c r="K313" s="2">
        <v>0</v>
      </c>
    </row>
    <row r="314" spans="1:11" s="19" customFormat="1" ht="15">
      <c r="A314" s="25"/>
      <c r="B314" s="25"/>
      <c r="C314" s="120"/>
      <c r="D314" s="105"/>
      <c r="E314" s="99"/>
      <c r="F314" s="99"/>
      <c r="G314" s="99"/>
      <c r="H314" s="23" t="s">
        <v>301</v>
      </c>
      <c r="I314" s="2">
        <v>0</v>
      </c>
      <c r="J314" s="2">
        <v>0</v>
      </c>
      <c r="K314" s="2">
        <v>0</v>
      </c>
    </row>
    <row r="315" spans="1:11" s="19" customFormat="1" ht="15">
      <c r="A315" s="25" t="s">
        <v>95</v>
      </c>
      <c r="B315" s="25"/>
      <c r="C315" s="121"/>
      <c r="D315" s="106"/>
      <c r="E315" s="100"/>
      <c r="F315" s="100"/>
      <c r="G315" s="100"/>
      <c r="H315" s="23" t="s">
        <v>126</v>
      </c>
      <c r="I315" s="2">
        <v>0</v>
      </c>
      <c r="J315" s="2">
        <v>0</v>
      </c>
      <c r="K315" s="2">
        <v>0</v>
      </c>
    </row>
    <row r="316" spans="1:11" s="19" customFormat="1" ht="15" customHeight="1">
      <c r="A316" s="25"/>
      <c r="B316" s="25"/>
      <c r="C316" s="119" t="s">
        <v>96</v>
      </c>
      <c r="D316" s="116" t="s">
        <v>956</v>
      </c>
      <c r="E316" s="98" t="s">
        <v>824</v>
      </c>
      <c r="F316" s="98" t="s">
        <v>825</v>
      </c>
      <c r="G316" s="98" t="s">
        <v>505</v>
      </c>
      <c r="H316" s="23" t="s">
        <v>298</v>
      </c>
      <c r="I316" s="2">
        <f>I317+I318+I319+I320</f>
        <v>0</v>
      </c>
      <c r="J316" s="2">
        <f>J317+J318+J319+J320</f>
        <v>1700</v>
      </c>
      <c r="K316" s="2">
        <f>K317+K318+K319+K320</f>
        <v>0</v>
      </c>
    </row>
    <row r="317" spans="1:11" s="19" customFormat="1" ht="17.25" customHeight="1">
      <c r="A317" s="25"/>
      <c r="B317" s="25"/>
      <c r="C317" s="120"/>
      <c r="D317" s="117"/>
      <c r="E317" s="99"/>
      <c r="F317" s="99"/>
      <c r="G317" s="99"/>
      <c r="H317" s="23" t="s">
        <v>299</v>
      </c>
      <c r="I317" s="2">
        <v>0</v>
      </c>
      <c r="J317" s="2">
        <v>1700</v>
      </c>
      <c r="K317" s="2"/>
    </row>
    <row r="318" spans="1:11" s="19" customFormat="1" ht="15">
      <c r="A318" s="25"/>
      <c r="B318" s="25"/>
      <c r="C318" s="120"/>
      <c r="D318" s="117"/>
      <c r="E318" s="99"/>
      <c r="F318" s="99"/>
      <c r="G318" s="99"/>
      <c r="H318" s="23" t="s">
        <v>300</v>
      </c>
      <c r="I318" s="2">
        <v>0</v>
      </c>
      <c r="J318" s="2">
        <v>0</v>
      </c>
      <c r="K318" s="2">
        <v>0</v>
      </c>
    </row>
    <row r="319" spans="1:11" s="19" customFormat="1" ht="15">
      <c r="A319" s="25"/>
      <c r="B319" s="25"/>
      <c r="C319" s="120"/>
      <c r="D319" s="117"/>
      <c r="E319" s="99"/>
      <c r="F319" s="99"/>
      <c r="G319" s="99"/>
      <c r="H319" s="23" t="s">
        <v>301</v>
      </c>
      <c r="I319" s="2">
        <v>0</v>
      </c>
      <c r="J319" s="2">
        <v>0</v>
      </c>
      <c r="K319" s="2">
        <v>0</v>
      </c>
    </row>
    <row r="320" spans="1:11" s="19" customFormat="1" ht="15">
      <c r="A320" s="25"/>
      <c r="B320" s="25"/>
      <c r="C320" s="121"/>
      <c r="D320" s="118"/>
      <c r="E320" s="100"/>
      <c r="F320" s="100"/>
      <c r="G320" s="100"/>
      <c r="H320" s="23" t="s">
        <v>126</v>
      </c>
      <c r="I320" s="2">
        <v>0</v>
      </c>
      <c r="J320" s="2">
        <v>0</v>
      </c>
      <c r="K320" s="2">
        <v>0</v>
      </c>
    </row>
    <row r="321" spans="1:11" s="19" customFormat="1" ht="30" customHeight="1">
      <c r="A321" s="25"/>
      <c r="B321" s="25"/>
      <c r="C321" s="119" t="s">
        <v>100</v>
      </c>
      <c r="D321" s="116" t="s">
        <v>957</v>
      </c>
      <c r="E321" s="98" t="s">
        <v>512</v>
      </c>
      <c r="F321" s="98" t="s">
        <v>514</v>
      </c>
      <c r="G321" s="98" t="s">
        <v>513</v>
      </c>
      <c r="H321" s="23" t="s">
        <v>298</v>
      </c>
      <c r="I321" s="2">
        <f>I322+I323+I324+I325</f>
        <v>0</v>
      </c>
      <c r="J321" s="2">
        <f>J322+J323+J324+J325</f>
        <v>0</v>
      </c>
      <c r="K321" s="2">
        <f>K322+K323+K324+K325</f>
        <v>1700</v>
      </c>
    </row>
    <row r="322" spans="1:11" s="19" customFormat="1" ht="15">
      <c r="A322" s="25"/>
      <c r="B322" s="25"/>
      <c r="C322" s="120"/>
      <c r="D322" s="117"/>
      <c r="E322" s="99"/>
      <c r="F322" s="99"/>
      <c r="G322" s="99"/>
      <c r="H322" s="23" t="s">
        <v>299</v>
      </c>
      <c r="I322" s="2"/>
      <c r="J322" s="2"/>
      <c r="K322" s="2">
        <v>1700</v>
      </c>
    </row>
    <row r="323" spans="1:11" s="19" customFormat="1" ht="15">
      <c r="A323" s="25"/>
      <c r="B323" s="25"/>
      <c r="C323" s="120"/>
      <c r="D323" s="117"/>
      <c r="E323" s="99"/>
      <c r="F323" s="99"/>
      <c r="G323" s="99"/>
      <c r="H323" s="23" t="s">
        <v>300</v>
      </c>
      <c r="I323" s="2"/>
      <c r="J323" s="2"/>
      <c r="K323" s="2"/>
    </row>
    <row r="324" spans="1:11" s="19" customFormat="1" ht="15">
      <c r="A324" s="25"/>
      <c r="B324" s="25"/>
      <c r="C324" s="120"/>
      <c r="D324" s="117"/>
      <c r="E324" s="99"/>
      <c r="F324" s="99"/>
      <c r="G324" s="99"/>
      <c r="H324" s="23" t="s">
        <v>301</v>
      </c>
      <c r="I324" s="2"/>
      <c r="J324" s="2"/>
      <c r="K324" s="2"/>
    </row>
    <row r="325" spans="1:11" s="19" customFormat="1" ht="15">
      <c r="A325" s="25"/>
      <c r="B325" s="25"/>
      <c r="C325" s="120"/>
      <c r="D325" s="117"/>
      <c r="E325" s="99"/>
      <c r="F325" s="99"/>
      <c r="G325" s="99"/>
      <c r="H325" s="23" t="s">
        <v>126</v>
      </c>
      <c r="I325" s="2"/>
      <c r="J325" s="2"/>
      <c r="K325" s="2"/>
    </row>
    <row r="326" spans="1:11" s="19" customFormat="1" ht="15" customHeight="1">
      <c r="A326" s="25"/>
      <c r="B326" s="25"/>
      <c r="C326" s="119" t="s">
        <v>101</v>
      </c>
      <c r="D326" s="116" t="s">
        <v>958</v>
      </c>
      <c r="E326" s="98" t="s">
        <v>826</v>
      </c>
      <c r="F326" s="98" t="s">
        <v>506</v>
      </c>
      <c r="G326" s="98" t="s">
        <v>506</v>
      </c>
      <c r="H326" s="23" t="s">
        <v>298</v>
      </c>
      <c r="I326" s="2">
        <f>I327+I328+I329+I330</f>
        <v>600</v>
      </c>
      <c r="J326" s="2">
        <f>J327+J328+J329+J330</f>
        <v>0</v>
      </c>
      <c r="K326" s="2">
        <f>K327+K328+K329+K330</f>
        <v>0</v>
      </c>
    </row>
    <row r="327" spans="1:11" s="19" customFormat="1" ht="15">
      <c r="A327" s="25"/>
      <c r="B327" s="25"/>
      <c r="C327" s="120"/>
      <c r="D327" s="117"/>
      <c r="E327" s="99"/>
      <c r="F327" s="99"/>
      <c r="G327" s="99"/>
      <c r="H327" s="23" t="s">
        <v>299</v>
      </c>
      <c r="I327" s="2">
        <v>600</v>
      </c>
      <c r="J327" s="2">
        <v>0</v>
      </c>
      <c r="K327" s="2">
        <v>0</v>
      </c>
    </row>
    <row r="328" spans="1:11" s="19" customFormat="1" ht="15">
      <c r="A328" s="25"/>
      <c r="B328" s="25"/>
      <c r="C328" s="120"/>
      <c r="D328" s="117"/>
      <c r="E328" s="99"/>
      <c r="F328" s="99"/>
      <c r="G328" s="99"/>
      <c r="H328" s="23" t="s">
        <v>300</v>
      </c>
      <c r="I328" s="2"/>
      <c r="J328" s="2">
        <v>0</v>
      </c>
      <c r="K328" s="2">
        <v>0</v>
      </c>
    </row>
    <row r="329" spans="1:11" s="19" customFormat="1" ht="15">
      <c r="A329" s="25"/>
      <c r="B329" s="25"/>
      <c r="C329" s="120"/>
      <c r="D329" s="117"/>
      <c r="E329" s="99"/>
      <c r="F329" s="99"/>
      <c r="G329" s="99"/>
      <c r="H329" s="23" t="s">
        <v>301</v>
      </c>
      <c r="I329" s="2">
        <v>0</v>
      </c>
      <c r="J329" s="2">
        <v>0</v>
      </c>
      <c r="K329" s="2">
        <v>0</v>
      </c>
    </row>
    <row r="330" spans="1:11" s="19" customFormat="1" ht="15">
      <c r="A330" s="25"/>
      <c r="B330" s="25"/>
      <c r="C330" s="121"/>
      <c r="D330" s="118"/>
      <c r="E330" s="100"/>
      <c r="F330" s="100"/>
      <c r="G330" s="100"/>
      <c r="H330" s="23" t="s">
        <v>126</v>
      </c>
      <c r="I330" s="2">
        <v>0</v>
      </c>
      <c r="J330" s="2">
        <v>0</v>
      </c>
      <c r="K330" s="2">
        <v>0</v>
      </c>
    </row>
    <row r="331" spans="1:11" s="19" customFormat="1" ht="18.75" customHeight="1">
      <c r="A331" s="25"/>
      <c r="B331" s="25"/>
      <c r="C331" s="119" t="s">
        <v>412</v>
      </c>
      <c r="D331" s="116" t="s">
        <v>959</v>
      </c>
      <c r="E331" s="98" t="s">
        <v>827</v>
      </c>
      <c r="F331" s="98" t="s">
        <v>507</v>
      </c>
      <c r="G331" s="98" t="s">
        <v>507</v>
      </c>
      <c r="H331" s="23" t="s">
        <v>298</v>
      </c>
      <c r="I331" s="2">
        <f>I332+I333+I334+I335</f>
        <v>0</v>
      </c>
      <c r="J331" s="2">
        <f>J332+J333+J334+J335</f>
        <v>700</v>
      </c>
      <c r="K331" s="2">
        <f>K332+K333+K334+K335</f>
        <v>0</v>
      </c>
    </row>
    <row r="332" spans="1:11" s="19" customFormat="1" ht="15">
      <c r="A332" s="25"/>
      <c r="B332" s="25"/>
      <c r="C332" s="120"/>
      <c r="D332" s="117"/>
      <c r="E332" s="99"/>
      <c r="F332" s="99"/>
      <c r="G332" s="99"/>
      <c r="H332" s="23" t="s">
        <v>299</v>
      </c>
      <c r="I332" s="2">
        <v>0</v>
      </c>
      <c r="J332" s="2">
        <v>700</v>
      </c>
      <c r="K332" s="2">
        <v>0</v>
      </c>
    </row>
    <row r="333" spans="1:11" s="19" customFormat="1" ht="18" customHeight="1">
      <c r="A333" s="25"/>
      <c r="B333" s="25"/>
      <c r="C333" s="120"/>
      <c r="D333" s="117"/>
      <c r="E333" s="99"/>
      <c r="F333" s="99"/>
      <c r="G333" s="99"/>
      <c r="H333" s="23" t="s">
        <v>300</v>
      </c>
      <c r="I333" s="2">
        <v>0</v>
      </c>
      <c r="J333" s="2">
        <v>0</v>
      </c>
      <c r="K333" s="2">
        <v>0</v>
      </c>
    </row>
    <row r="334" spans="1:11" s="19" customFormat="1" ht="18" customHeight="1">
      <c r="A334" s="25"/>
      <c r="B334" s="25"/>
      <c r="C334" s="120"/>
      <c r="D334" s="117"/>
      <c r="E334" s="99"/>
      <c r="F334" s="99"/>
      <c r="G334" s="99"/>
      <c r="H334" s="23" t="s">
        <v>301</v>
      </c>
      <c r="I334" s="2">
        <v>0</v>
      </c>
      <c r="J334" s="2">
        <v>0</v>
      </c>
      <c r="K334" s="2">
        <v>0</v>
      </c>
    </row>
    <row r="335" spans="1:11" s="19" customFormat="1" ht="17.25" customHeight="1">
      <c r="A335" s="25"/>
      <c r="B335" s="25"/>
      <c r="C335" s="121"/>
      <c r="D335" s="118"/>
      <c r="E335" s="100"/>
      <c r="F335" s="100"/>
      <c r="G335" s="100"/>
      <c r="H335" s="23" t="s">
        <v>126</v>
      </c>
      <c r="I335" s="2">
        <v>0</v>
      </c>
      <c r="J335" s="2">
        <v>0</v>
      </c>
      <c r="K335" s="2">
        <v>0</v>
      </c>
    </row>
    <row r="336" spans="1:11" s="19" customFormat="1" ht="15.75" customHeight="1">
      <c r="A336" s="25"/>
      <c r="B336" s="25"/>
      <c r="C336" s="109" t="s">
        <v>413</v>
      </c>
      <c r="D336" s="116" t="s">
        <v>960</v>
      </c>
      <c r="E336" s="98" t="s">
        <v>828</v>
      </c>
      <c r="F336" s="98" t="s">
        <v>508</v>
      </c>
      <c r="G336" s="98" t="s">
        <v>509</v>
      </c>
      <c r="H336" s="23" t="s">
        <v>298</v>
      </c>
      <c r="I336" s="2">
        <f>I337+I338+I339+I340</f>
        <v>0</v>
      </c>
      <c r="J336" s="2">
        <f>J337+J338+J339+J340</f>
        <v>0</v>
      </c>
      <c r="K336" s="2">
        <f>K337+K338+K339+K340</f>
        <v>700</v>
      </c>
    </row>
    <row r="337" spans="1:11" s="19" customFormat="1" ht="19.5" customHeight="1">
      <c r="A337" s="25"/>
      <c r="B337" s="25"/>
      <c r="C337" s="110"/>
      <c r="D337" s="117"/>
      <c r="E337" s="99"/>
      <c r="F337" s="99"/>
      <c r="G337" s="99"/>
      <c r="H337" s="23" t="s">
        <v>299</v>
      </c>
      <c r="I337" s="2">
        <v>0</v>
      </c>
      <c r="J337" s="2">
        <v>0</v>
      </c>
      <c r="K337" s="2">
        <v>700</v>
      </c>
    </row>
    <row r="338" spans="1:11" s="19" customFormat="1" ht="21.75" customHeight="1">
      <c r="A338" s="25"/>
      <c r="B338" s="25"/>
      <c r="C338" s="110"/>
      <c r="D338" s="117"/>
      <c r="E338" s="99"/>
      <c r="F338" s="99"/>
      <c r="G338" s="99"/>
      <c r="H338" s="23" t="s">
        <v>300</v>
      </c>
      <c r="I338" s="2">
        <v>0</v>
      </c>
      <c r="J338" s="2">
        <v>0</v>
      </c>
      <c r="K338" s="2">
        <v>0</v>
      </c>
    </row>
    <row r="339" spans="1:11" s="19" customFormat="1" ht="21.75" customHeight="1">
      <c r="A339" s="25"/>
      <c r="B339" s="25"/>
      <c r="C339" s="110"/>
      <c r="D339" s="117"/>
      <c r="E339" s="99"/>
      <c r="F339" s="99"/>
      <c r="G339" s="99"/>
      <c r="H339" s="23" t="s">
        <v>301</v>
      </c>
      <c r="I339" s="2">
        <v>0</v>
      </c>
      <c r="J339" s="2">
        <v>0</v>
      </c>
      <c r="K339" s="2">
        <v>0</v>
      </c>
    </row>
    <row r="340" spans="1:11" s="19" customFormat="1" ht="25.5" customHeight="1">
      <c r="A340" s="25"/>
      <c r="B340" s="25"/>
      <c r="C340" s="111"/>
      <c r="D340" s="118"/>
      <c r="E340" s="100"/>
      <c r="F340" s="100"/>
      <c r="G340" s="100"/>
      <c r="H340" s="23" t="s">
        <v>126</v>
      </c>
      <c r="I340" s="2">
        <v>0</v>
      </c>
      <c r="J340" s="2">
        <v>0</v>
      </c>
      <c r="K340" s="2">
        <v>0</v>
      </c>
    </row>
    <row r="341" spans="1:11" s="19" customFormat="1" ht="15.75" customHeight="1">
      <c r="A341" s="25"/>
      <c r="B341" s="25"/>
      <c r="C341" s="109" t="s">
        <v>415</v>
      </c>
      <c r="D341" s="116" t="s">
        <v>971</v>
      </c>
      <c r="E341" s="98" t="s">
        <v>829</v>
      </c>
      <c r="F341" s="98" t="s">
        <v>830</v>
      </c>
      <c r="G341" s="98" t="s">
        <v>830</v>
      </c>
      <c r="H341" s="23" t="s">
        <v>298</v>
      </c>
      <c r="I341" s="2">
        <f>I342+I343+I344+I345</f>
        <v>2400</v>
      </c>
      <c r="J341" s="2">
        <f>J342+J343+J344+J345</f>
        <v>0</v>
      </c>
      <c r="K341" s="2">
        <f>K342+K343+K344+K345</f>
        <v>0</v>
      </c>
    </row>
    <row r="342" spans="1:11" s="19" customFormat="1" ht="19.5" customHeight="1">
      <c r="A342" s="25"/>
      <c r="B342" s="25"/>
      <c r="C342" s="110"/>
      <c r="D342" s="117"/>
      <c r="E342" s="99"/>
      <c r="F342" s="99"/>
      <c r="G342" s="99"/>
      <c r="H342" s="23" t="s">
        <v>299</v>
      </c>
      <c r="I342" s="2">
        <v>2400</v>
      </c>
      <c r="J342" s="2">
        <v>0</v>
      </c>
      <c r="K342" s="2">
        <v>0</v>
      </c>
    </row>
    <row r="343" spans="1:11" s="19" customFormat="1" ht="21.75" customHeight="1">
      <c r="A343" s="25"/>
      <c r="B343" s="25"/>
      <c r="C343" s="110"/>
      <c r="D343" s="117"/>
      <c r="E343" s="99"/>
      <c r="F343" s="99"/>
      <c r="G343" s="99"/>
      <c r="H343" s="23" t="s">
        <v>300</v>
      </c>
      <c r="I343" s="2">
        <v>0</v>
      </c>
      <c r="J343" s="2">
        <v>0</v>
      </c>
      <c r="K343" s="2">
        <v>0</v>
      </c>
    </row>
    <row r="344" spans="1:11" s="19" customFormat="1" ht="21.75" customHeight="1">
      <c r="A344" s="25"/>
      <c r="B344" s="25"/>
      <c r="C344" s="110"/>
      <c r="D344" s="117"/>
      <c r="E344" s="99"/>
      <c r="F344" s="99"/>
      <c r="G344" s="99"/>
      <c r="H344" s="23" t="s">
        <v>301</v>
      </c>
      <c r="I344" s="2">
        <v>0</v>
      </c>
      <c r="J344" s="2">
        <v>0</v>
      </c>
      <c r="K344" s="2">
        <v>0</v>
      </c>
    </row>
    <row r="345" spans="1:11" s="19" customFormat="1" ht="25.5" customHeight="1">
      <c r="A345" s="25"/>
      <c r="B345" s="25"/>
      <c r="C345" s="111"/>
      <c r="D345" s="118"/>
      <c r="E345" s="100"/>
      <c r="F345" s="100"/>
      <c r="G345" s="100"/>
      <c r="H345" s="23" t="s">
        <v>126</v>
      </c>
      <c r="I345" s="2">
        <v>0</v>
      </c>
      <c r="J345" s="2">
        <v>0</v>
      </c>
      <c r="K345" s="2">
        <v>0</v>
      </c>
    </row>
    <row r="346" spans="1:11" s="19" customFormat="1" ht="18" customHeight="1">
      <c r="A346" s="25"/>
      <c r="B346" s="25"/>
      <c r="C346" s="109" t="s">
        <v>328</v>
      </c>
      <c r="D346" s="116" t="s">
        <v>972</v>
      </c>
      <c r="E346" s="98" t="s">
        <v>766</v>
      </c>
      <c r="F346" s="98" t="s">
        <v>546</v>
      </c>
      <c r="G346" s="98" t="s">
        <v>546</v>
      </c>
      <c r="H346" s="23" t="s">
        <v>298</v>
      </c>
      <c r="I346" s="2">
        <f>I347+I348+I349+I350</f>
        <v>0</v>
      </c>
      <c r="J346" s="2">
        <f>J347+J348+J349+J350</f>
        <v>0</v>
      </c>
      <c r="K346" s="2">
        <f>K347+K348+K349+K350</f>
        <v>2300</v>
      </c>
    </row>
    <row r="347" spans="1:11" s="19" customFormat="1" ht="19.5" customHeight="1">
      <c r="A347" s="25"/>
      <c r="B347" s="25"/>
      <c r="C347" s="110"/>
      <c r="D347" s="117"/>
      <c r="E347" s="99"/>
      <c r="F347" s="99"/>
      <c r="G347" s="99"/>
      <c r="H347" s="23" t="s">
        <v>299</v>
      </c>
      <c r="I347" s="2"/>
      <c r="J347" s="2">
        <v>0</v>
      </c>
      <c r="K347" s="2">
        <v>2300</v>
      </c>
    </row>
    <row r="348" spans="1:11" s="19" customFormat="1" ht="15">
      <c r="A348" s="25"/>
      <c r="B348" s="25"/>
      <c r="C348" s="110"/>
      <c r="D348" s="117"/>
      <c r="E348" s="99"/>
      <c r="F348" s="99"/>
      <c r="G348" s="99"/>
      <c r="H348" s="23" t="s">
        <v>300</v>
      </c>
      <c r="I348" s="2">
        <v>0</v>
      </c>
      <c r="J348" s="2">
        <v>0</v>
      </c>
      <c r="K348" s="2">
        <v>0</v>
      </c>
    </row>
    <row r="349" spans="1:11" s="19" customFormat="1" ht="15">
      <c r="A349" s="25"/>
      <c r="B349" s="25"/>
      <c r="C349" s="110"/>
      <c r="D349" s="117"/>
      <c r="E349" s="99"/>
      <c r="F349" s="99"/>
      <c r="G349" s="99"/>
      <c r="H349" s="23" t="s">
        <v>301</v>
      </c>
      <c r="I349" s="2">
        <v>0</v>
      </c>
      <c r="J349" s="2">
        <v>0</v>
      </c>
      <c r="K349" s="2">
        <v>0</v>
      </c>
    </row>
    <row r="350" spans="1:11" s="19" customFormat="1" ht="22.5" customHeight="1">
      <c r="A350" s="25"/>
      <c r="B350" s="25"/>
      <c r="C350" s="111"/>
      <c r="D350" s="118"/>
      <c r="E350" s="100"/>
      <c r="F350" s="100"/>
      <c r="G350" s="100"/>
      <c r="H350" s="23" t="s">
        <v>126</v>
      </c>
      <c r="I350" s="2">
        <v>0</v>
      </c>
      <c r="J350" s="2">
        <v>0</v>
      </c>
      <c r="K350" s="2">
        <v>0</v>
      </c>
    </row>
    <row r="351" spans="1:11" s="19" customFormat="1" ht="15" customHeight="1">
      <c r="A351" s="25"/>
      <c r="B351" s="25"/>
      <c r="C351" s="119" t="s">
        <v>417</v>
      </c>
      <c r="D351" s="125" t="s">
        <v>418</v>
      </c>
      <c r="E351" s="129" t="s">
        <v>326</v>
      </c>
      <c r="F351" s="98" t="s">
        <v>426</v>
      </c>
      <c r="G351" s="98" t="s">
        <v>511</v>
      </c>
      <c r="H351" s="23" t="s">
        <v>298</v>
      </c>
      <c r="I351" s="2">
        <f>I352+I353+I354+I355</f>
        <v>8600</v>
      </c>
      <c r="J351" s="2">
        <f>J352+J353+J354+J355</f>
        <v>8600</v>
      </c>
      <c r="K351" s="2">
        <f>K352+K353+K354+K355</f>
        <v>3300</v>
      </c>
    </row>
    <row r="352" spans="1:11" s="19" customFormat="1" ht="15">
      <c r="A352" s="25"/>
      <c r="B352" s="25"/>
      <c r="C352" s="120"/>
      <c r="D352" s="126"/>
      <c r="E352" s="130"/>
      <c r="F352" s="99"/>
      <c r="G352" s="99"/>
      <c r="H352" s="23" t="s">
        <v>282</v>
      </c>
      <c r="I352" s="2">
        <f>I357+I362+I367+I372+I377+I382+I387+I392+I397+I402+I407+I412+I417+I422+I427+I432</f>
        <v>8600</v>
      </c>
      <c r="J352" s="2">
        <f>J357+J362+J367+J372+J377+J382+J387+J392+J397+J402+J407+J412+J417+J422+J427+J432</f>
        <v>8600</v>
      </c>
      <c r="K352" s="2">
        <f>K357+K362+K367+K372+K377+K382+K387+K392+K397+K402+K407+K412+K417+K422+K427+K432</f>
        <v>3300</v>
      </c>
    </row>
    <row r="353" spans="1:11" s="19" customFormat="1" ht="15">
      <c r="A353" s="25"/>
      <c r="B353" s="25"/>
      <c r="C353" s="120"/>
      <c r="D353" s="126"/>
      <c r="E353" s="130"/>
      <c r="F353" s="99"/>
      <c r="G353" s="99"/>
      <c r="H353" s="23" t="s">
        <v>300</v>
      </c>
      <c r="I353" s="2">
        <f aca="true" t="shared" si="12" ref="I353:K355">I358+I363+I368+I373+I378+I383+I388+I393+I398+I403+I408+I413+I418+I423+I428+I433</f>
        <v>0</v>
      </c>
      <c r="J353" s="2">
        <f t="shared" si="12"/>
        <v>0</v>
      </c>
      <c r="K353" s="2">
        <f t="shared" si="12"/>
        <v>0</v>
      </c>
    </row>
    <row r="354" spans="1:11" s="19" customFormat="1" ht="15">
      <c r="A354" s="25"/>
      <c r="B354" s="25"/>
      <c r="C354" s="120"/>
      <c r="D354" s="126"/>
      <c r="E354" s="130"/>
      <c r="F354" s="99"/>
      <c r="G354" s="99"/>
      <c r="H354" s="23" t="s">
        <v>301</v>
      </c>
      <c r="I354" s="2">
        <f t="shared" si="12"/>
        <v>0</v>
      </c>
      <c r="J354" s="2">
        <f t="shared" si="12"/>
        <v>0</v>
      </c>
      <c r="K354" s="2">
        <f t="shared" si="12"/>
        <v>0</v>
      </c>
    </row>
    <row r="355" spans="1:11" s="19" customFormat="1" ht="15">
      <c r="A355" s="25"/>
      <c r="B355" s="25"/>
      <c r="C355" s="121"/>
      <c r="D355" s="127"/>
      <c r="E355" s="131"/>
      <c r="F355" s="100"/>
      <c r="G355" s="100"/>
      <c r="H355" s="23" t="s">
        <v>126</v>
      </c>
      <c r="I355" s="2">
        <f t="shared" si="12"/>
        <v>0</v>
      </c>
      <c r="J355" s="2">
        <f t="shared" si="12"/>
        <v>0</v>
      </c>
      <c r="K355" s="2">
        <f t="shared" si="12"/>
        <v>0</v>
      </c>
    </row>
    <row r="356" spans="1:11" s="19" customFormat="1" ht="15" customHeight="1">
      <c r="A356" s="25"/>
      <c r="B356" s="25"/>
      <c r="C356" s="119" t="s">
        <v>419</v>
      </c>
      <c r="D356" s="116" t="s">
        <v>515</v>
      </c>
      <c r="E356" s="98" t="s">
        <v>420</v>
      </c>
      <c r="F356" s="98" t="s">
        <v>510</v>
      </c>
      <c r="G356" s="98" t="s">
        <v>510</v>
      </c>
      <c r="H356" s="23" t="s">
        <v>298</v>
      </c>
      <c r="I356" s="30">
        <f>I357</f>
        <v>700</v>
      </c>
      <c r="J356" s="30">
        <f>J357+J358+J359+J360</f>
        <v>0</v>
      </c>
      <c r="K356" s="30">
        <f>K357+K358+K359+K360</f>
        <v>0</v>
      </c>
    </row>
    <row r="357" spans="1:11" s="19" customFormat="1" ht="15">
      <c r="A357" s="25"/>
      <c r="B357" s="25"/>
      <c r="C357" s="120"/>
      <c r="D357" s="117"/>
      <c r="E357" s="99"/>
      <c r="F357" s="99"/>
      <c r="G357" s="99"/>
      <c r="H357" s="23" t="s">
        <v>299</v>
      </c>
      <c r="I357" s="2">
        <v>700</v>
      </c>
      <c r="J357" s="2">
        <f>-K248</f>
        <v>0</v>
      </c>
      <c r="K357" s="2">
        <v>0</v>
      </c>
    </row>
    <row r="358" spans="1:11" s="19" customFormat="1" ht="15">
      <c r="A358" s="25"/>
      <c r="B358" s="25"/>
      <c r="C358" s="120"/>
      <c r="D358" s="117"/>
      <c r="E358" s="99"/>
      <c r="F358" s="99"/>
      <c r="G358" s="99"/>
      <c r="H358" s="23" t="s">
        <v>300</v>
      </c>
      <c r="I358" s="2">
        <v>0</v>
      </c>
      <c r="J358" s="2">
        <v>0</v>
      </c>
      <c r="K358" s="2">
        <v>0</v>
      </c>
    </row>
    <row r="359" spans="1:11" s="19" customFormat="1" ht="15">
      <c r="A359" s="25"/>
      <c r="B359" s="25"/>
      <c r="C359" s="120"/>
      <c r="D359" s="117"/>
      <c r="E359" s="99"/>
      <c r="F359" s="99"/>
      <c r="G359" s="99"/>
      <c r="H359" s="23" t="s">
        <v>301</v>
      </c>
      <c r="I359" s="2">
        <v>0</v>
      </c>
      <c r="J359" s="2">
        <v>0</v>
      </c>
      <c r="K359" s="2">
        <v>0</v>
      </c>
    </row>
    <row r="360" spans="1:11" s="19" customFormat="1" ht="15">
      <c r="A360" s="25"/>
      <c r="B360" s="25"/>
      <c r="C360" s="121"/>
      <c r="D360" s="118"/>
      <c r="E360" s="100"/>
      <c r="F360" s="100"/>
      <c r="G360" s="100"/>
      <c r="H360" s="23" t="s">
        <v>126</v>
      </c>
      <c r="I360" s="2">
        <v>0</v>
      </c>
      <c r="J360" s="2">
        <v>0</v>
      </c>
      <c r="K360" s="2">
        <v>0</v>
      </c>
    </row>
    <row r="361" spans="1:11" s="19" customFormat="1" ht="15.75" customHeight="1">
      <c r="A361" s="25"/>
      <c r="B361" s="25"/>
      <c r="C361" s="119" t="s">
        <v>421</v>
      </c>
      <c r="D361" s="116" t="s">
        <v>831</v>
      </c>
      <c r="E361" s="98" t="s">
        <v>516</v>
      </c>
      <c r="F361" s="98" t="s">
        <v>517</v>
      </c>
      <c r="G361" s="98" t="s">
        <v>517</v>
      </c>
      <c r="H361" s="23" t="s">
        <v>298</v>
      </c>
      <c r="I361" s="30">
        <f>I362</f>
        <v>1500</v>
      </c>
      <c r="J361" s="30">
        <f>J362+J363+J364+J365</f>
        <v>0</v>
      </c>
      <c r="K361" s="30">
        <f>K362+K363+K364+K365</f>
        <v>0</v>
      </c>
    </row>
    <row r="362" spans="1:11" s="19" customFormat="1" ht="13.5" customHeight="1">
      <c r="A362" s="25"/>
      <c r="B362" s="25"/>
      <c r="C362" s="120"/>
      <c r="D362" s="117"/>
      <c r="E362" s="99"/>
      <c r="F362" s="99"/>
      <c r="G362" s="99"/>
      <c r="H362" s="23" t="s">
        <v>299</v>
      </c>
      <c r="I362" s="2">
        <v>1500</v>
      </c>
      <c r="J362" s="2">
        <v>0</v>
      </c>
      <c r="K362" s="2">
        <v>0</v>
      </c>
    </row>
    <row r="363" spans="1:11" s="19" customFormat="1" ht="15">
      <c r="A363" s="25"/>
      <c r="B363" s="25"/>
      <c r="C363" s="120"/>
      <c r="D363" s="117"/>
      <c r="E363" s="99"/>
      <c r="F363" s="99"/>
      <c r="G363" s="99"/>
      <c r="H363" s="23" t="s">
        <v>300</v>
      </c>
      <c r="I363" s="2">
        <v>0</v>
      </c>
      <c r="J363" s="2">
        <v>0</v>
      </c>
      <c r="K363" s="2">
        <v>0</v>
      </c>
    </row>
    <row r="364" spans="1:11" s="19" customFormat="1" ht="15">
      <c r="A364" s="25"/>
      <c r="B364" s="25"/>
      <c r="C364" s="120"/>
      <c r="D364" s="117"/>
      <c r="E364" s="99"/>
      <c r="F364" s="99"/>
      <c r="G364" s="99"/>
      <c r="H364" s="23" t="s">
        <v>301</v>
      </c>
      <c r="I364" s="2">
        <v>0</v>
      </c>
      <c r="J364" s="2">
        <v>0</v>
      </c>
      <c r="K364" s="2">
        <v>0</v>
      </c>
    </row>
    <row r="365" spans="1:11" s="19" customFormat="1" ht="14.25" customHeight="1">
      <c r="A365" s="25"/>
      <c r="B365" s="25"/>
      <c r="C365" s="121"/>
      <c r="D365" s="118"/>
      <c r="E365" s="100"/>
      <c r="F365" s="100"/>
      <c r="G365" s="100"/>
      <c r="H365" s="23" t="s">
        <v>126</v>
      </c>
      <c r="I365" s="2">
        <v>0</v>
      </c>
      <c r="J365" s="2">
        <v>0</v>
      </c>
      <c r="K365" s="2">
        <v>0</v>
      </c>
    </row>
    <row r="366" spans="1:11" s="19" customFormat="1" ht="25.5" customHeight="1">
      <c r="A366" s="25"/>
      <c r="B366" s="25"/>
      <c r="C366" s="119" t="s">
        <v>422</v>
      </c>
      <c r="D366" s="116" t="s">
        <v>832</v>
      </c>
      <c r="E366" s="98" t="s">
        <v>518</v>
      </c>
      <c r="F366" s="98" t="s">
        <v>967</v>
      </c>
      <c r="G366" s="98" t="s">
        <v>519</v>
      </c>
      <c r="H366" s="23" t="s">
        <v>298</v>
      </c>
      <c r="I366" s="30">
        <f>I367</f>
        <v>6400</v>
      </c>
      <c r="J366" s="30">
        <f>J367+J368+J369+J370</f>
        <v>0</v>
      </c>
      <c r="K366" s="30">
        <f>K367+K368+K369+K370</f>
        <v>0</v>
      </c>
    </row>
    <row r="367" spans="1:11" s="19" customFormat="1" ht="15" customHeight="1">
      <c r="A367" s="25"/>
      <c r="B367" s="25"/>
      <c r="C367" s="120"/>
      <c r="D367" s="117"/>
      <c r="E367" s="99"/>
      <c r="F367" s="99"/>
      <c r="G367" s="99"/>
      <c r="H367" s="23" t="s">
        <v>299</v>
      </c>
      <c r="I367" s="2">
        <v>6400</v>
      </c>
      <c r="J367" s="2">
        <v>0</v>
      </c>
      <c r="K367" s="2">
        <v>0</v>
      </c>
    </row>
    <row r="368" spans="1:11" s="19" customFormat="1" ht="15">
      <c r="A368" s="25"/>
      <c r="B368" s="25"/>
      <c r="C368" s="120"/>
      <c r="D368" s="117"/>
      <c r="E368" s="99"/>
      <c r="F368" s="99"/>
      <c r="G368" s="99"/>
      <c r="H368" s="23" t="s">
        <v>300</v>
      </c>
      <c r="I368" s="2">
        <v>0</v>
      </c>
      <c r="J368" s="2">
        <v>0</v>
      </c>
      <c r="K368" s="2">
        <v>0</v>
      </c>
    </row>
    <row r="369" spans="1:11" s="19" customFormat="1" ht="15">
      <c r="A369" s="25"/>
      <c r="B369" s="25"/>
      <c r="C369" s="120"/>
      <c r="D369" s="117"/>
      <c r="E369" s="99"/>
      <c r="F369" s="99"/>
      <c r="G369" s="99"/>
      <c r="H369" s="23" t="s">
        <v>301</v>
      </c>
      <c r="I369" s="2">
        <v>0</v>
      </c>
      <c r="J369" s="2">
        <v>0</v>
      </c>
      <c r="K369" s="2">
        <v>0</v>
      </c>
    </row>
    <row r="370" spans="1:11" s="19" customFormat="1" ht="15">
      <c r="A370" s="25"/>
      <c r="B370" s="25"/>
      <c r="C370" s="121"/>
      <c r="D370" s="118"/>
      <c r="E370" s="100"/>
      <c r="F370" s="100"/>
      <c r="G370" s="100"/>
      <c r="H370" s="23" t="s">
        <v>126</v>
      </c>
      <c r="I370" s="2">
        <v>0</v>
      </c>
      <c r="J370" s="2">
        <v>0</v>
      </c>
      <c r="K370" s="2">
        <v>0</v>
      </c>
    </row>
    <row r="371" spans="1:11" s="31" customFormat="1" ht="15" customHeight="1">
      <c r="A371" s="32"/>
      <c r="B371" s="32"/>
      <c r="C371" s="119" t="s">
        <v>424</v>
      </c>
      <c r="D371" s="116" t="s">
        <v>833</v>
      </c>
      <c r="E371" s="98" t="s">
        <v>520</v>
      </c>
      <c r="F371" s="98" t="s">
        <v>414</v>
      </c>
      <c r="G371" s="98" t="s">
        <v>92</v>
      </c>
      <c r="H371" s="23" t="s">
        <v>298</v>
      </c>
      <c r="I371" s="2"/>
      <c r="J371" s="30">
        <f>J372</f>
        <v>1000</v>
      </c>
      <c r="K371" s="2">
        <f>K372+K373+K374+K375</f>
        <v>0</v>
      </c>
    </row>
    <row r="372" spans="1:11" s="31" customFormat="1" ht="15" customHeight="1">
      <c r="A372" s="32"/>
      <c r="B372" s="32"/>
      <c r="C372" s="120"/>
      <c r="D372" s="117"/>
      <c r="E372" s="99"/>
      <c r="F372" s="99"/>
      <c r="G372" s="99"/>
      <c r="H372" s="23" t="s">
        <v>299</v>
      </c>
      <c r="I372" s="2">
        <v>0</v>
      </c>
      <c r="J372" s="2">
        <v>1000</v>
      </c>
      <c r="K372" s="2">
        <v>0</v>
      </c>
    </row>
    <row r="373" spans="1:11" s="31" customFormat="1" ht="15">
      <c r="A373" s="32"/>
      <c r="B373" s="32"/>
      <c r="C373" s="120"/>
      <c r="D373" s="117"/>
      <c r="E373" s="99"/>
      <c r="F373" s="99"/>
      <c r="G373" s="99"/>
      <c r="H373" s="23" t="s">
        <v>300</v>
      </c>
      <c r="I373" s="2">
        <v>0</v>
      </c>
      <c r="J373" s="2">
        <v>0</v>
      </c>
      <c r="K373" s="2">
        <v>0</v>
      </c>
    </row>
    <row r="374" spans="1:11" s="31" customFormat="1" ht="15">
      <c r="A374" s="32"/>
      <c r="B374" s="32"/>
      <c r="C374" s="120"/>
      <c r="D374" s="117"/>
      <c r="E374" s="99"/>
      <c r="F374" s="99"/>
      <c r="G374" s="99"/>
      <c r="H374" s="23" t="s">
        <v>301</v>
      </c>
      <c r="I374" s="2">
        <v>0</v>
      </c>
      <c r="J374" s="2">
        <v>0</v>
      </c>
      <c r="K374" s="2">
        <v>0</v>
      </c>
    </row>
    <row r="375" spans="1:11" s="31" customFormat="1" ht="14.25" customHeight="1">
      <c r="A375" s="32"/>
      <c r="B375" s="32"/>
      <c r="C375" s="121"/>
      <c r="D375" s="118"/>
      <c r="E375" s="100"/>
      <c r="F375" s="100"/>
      <c r="G375" s="100"/>
      <c r="H375" s="23" t="s">
        <v>126</v>
      </c>
      <c r="I375" s="2">
        <v>0</v>
      </c>
      <c r="J375" s="2">
        <v>0</v>
      </c>
      <c r="K375" s="2">
        <v>0</v>
      </c>
    </row>
    <row r="376" spans="1:11" s="31" customFormat="1" ht="15" customHeight="1">
      <c r="A376" s="32"/>
      <c r="B376" s="32"/>
      <c r="C376" s="119" t="s">
        <v>425</v>
      </c>
      <c r="D376" s="116" t="s">
        <v>524</v>
      </c>
      <c r="E376" s="98" t="s">
        <v>520</v>
      </c>
      <c r="F376" s="98" t="s">
        <v>525</v>
      </c>
      <c r="G376" s="98" t="s">
        <v>526</v>
      </c>
      <c r="H376" s="23" t="s">
        <v>298</v>
      </c>
      <c r="I376" s="2">
        <v>0</v>
      </c>
      <c r="J376" s="30">
        <f>J377</f>
        <v>1000</v>
      </c>
      <c r="K376" s="2">
        <v>0</v>
      </c>
    </row>
    <row r="377" spans="1:11" s="31" customFormat="1" ht="15" customHeight="1">
      <c r="A377" s="32"/>
      <c r="B377" s="32"/>
      <c r="C377" s="120"/>
      <c r="D377" s="117"/>
      <c r="E377" s="99"/>
      <c r="F377" s="99"/>
      <c r="G377" s="99"/>
      <c r="H377" s="23" t="s">
        <v>299</v>
      </c>
      <c r="I377" s="2">
        <v>0</v>
      </c>
      <c r="J377" s="2">
        <v>1000</v>
      </c>
      <c r="K377" s="2">
        <v>0</v>
      </c>
    </row>
    <row r="378" spans="1:11" s="31" customFormat="1" ht="15" customHeight="1">
      <c r="A378" s="32"/>
      <c r="B378" s="32"/>
      <c r="C378" s="120"/>
      <c r="D378" s="117"/>
      <c r="E378" s="99"/>
      <c r="F378" s="99"/>
      <c r="G378" s="99"/>
      <c r="H378" s="23" t="s">
        <v>300</v>
      </c>
      <c r="I378" s="2">
        <v>0</v>
      </c>
      <c r="J378" s="2"/>
      <c r="K378" s="2">
        <v>0</v>
      </c>
    </row>
    <row r="379" spans="1:11" s="31" customFormat="1" ht="15" customHeight="1">
      <c r="A379" s="32"/>
      <c r="B379" s="32"/>
      <c r="C379" s="120"/>
      <c r="D379" s="117"/>
      <c r="E379" s="99"/>
      <c r="F379" s="99"/>
      <c r="G379" s="99"/>
      <c r="H379" s="23" t="s">
        <v>301</v>
      </c>
      <c r="I379" s="2">
        <v>0</v>
      </c>
      <c r="J379" s="2"/>
      <c r="K379" s="2">
        <v>0</v>
      </c>
    </row>
    <row r="380" spans="1:11" s="31" customFormat="1" ht="15" customHeight="1">
      <c r="A380" s="32"/>
      <c r="B380" s="32"/>
      <c r="C380" s="120"/>
      <c r="D380" s="118"/>
      <c r="E380" s="100"/>
      <c r="F380" s="100"/>
      <c r="G380" s="100"/>
      <c r="H380" s="23" t="s">
        <v>126</v>
      </c>
      <c r="I380" s="2">
        <v>0</v>
      </c>
      <c r="J380" s="2"/>
      <c r="K380" s="2">
        <v>0</v>
      </c>
    </row>
    <row r="381" spans="1:11" s="31" customFormat="1" ht="15" customHeight="1">
      <c r="A381" s="32"/>
      <c r="B381" s="32"/>
      <c r="C381" s="151" t="s">
        <v>9</v>
      </c>
      <c r="D381" s="116" t="s">
        <v>527</v>
      </c>
      <c r="E381" s="98" t="s">
        <v>359</v>
      </c>
      <c r="F381" s="98" t="s">
        <v>528</v>
      </c>
      <c r="G381" s="98" t="s">
        <v>529</v>
      </c>
      <c r="H381" s="23" t="s">
        <v>298</v>
      </c>
      <c r="I381" s="2">
        <v>0</v>
      </c>
      <c r="J381" s="30">
        <f>J382</f>
        <v>3500</v>
      </c>
      <c r="K381" s="2">
        <v>0</v>
      </c>
    </row>
    <row r="382" spans="1:11" s="31" customFormat="1" ht="15" customHeight="1">
      <c r="A382" s="32"/>
      <c r="B382" s="32"/>
      <c r="C382" s="151"/>
      <c r="D382" s="117"/>
      <c r="E382" s="99"/>
      <c r="F382" s="99"/>
      <c r="G382" s="99"/>
      <c r="H382" s="23" t="s">
        <v>299</v>
      </c>
      <c r="I382" s="2">
        <v>0</v>
      </c>
      <c r="J382" s="2">
        <v>3500</v>
      </c>
      <c r="K382" s="2">
        <v>0</v>
      </c>
    </row>
    <row r="383" spans="1:11" s="31" customFormat="1" ht="15" customHeight="1">
      <c r="A383" s="32"/>
      <c r="B383" s="32"/>
      <c r="C383" s="151"/>
      <c r="D383" s="117"/>
      <c r="E383" s="99"/>
      <c r="F383" s="99"/>
      <c r="G383" s="99"/>
      <c r="H383" s="23" t="s">
        <v>300</v>
      </c>
      <c r="I383" s="2">
        <v>0</v>
      </c>
      <c r="J383" s="2"/>
      <c r="K383" s="2">
        <v>0</v>
      </c>
    </row>
    <row r="384" spans="1:11" s="31" customFormat="1" ht="15" customHeight="1">
      <c r="A384" s="32"/>
      <c r="B384" s="32"/>
      <c r="C384" s="151"/>
      <c r="D384" s="117"/>
      <c r="E384" s="99"/>
      <c r="F384" s="99"/>
      <c r="G384" s="99"/>
      <c r="H384" s="23" t="s">
        <v>301</v>
      </c>
      <c r="I384" s="2">
        <v>0</v>
      </c>
      <c r="J384" s="2"/>
      <c r="K384" s="2">
        <v>0</v>
      </c>
    </row>
    <row r="385" spans="1:11" s="31" customFormat="1" ht="15" customHeight="1">
      <c r="A385" s="32"/>
      <c r="B385" s="32"/>
      <c r="C385" s="151"/>
      <c r="D385" s="118"/>
      <c r="E385" s="100"/>
      <c r="F385" s="100"/>
      <c r="G385" s="100"/>
      <c r="H385" s="23" t="s">
        <v>126</v>
      </c>
      <c r="I385" s="2">
        <v>0</v>
      </c>
      <c r="J385" s="2"/>
      <c r="K385" s="2">
        <v>0</v>
      </c>
    </row>
    <row r="386" spans="1:11" s="31" customFormat="1" ht="15" customHeight="1">
      <c r="A386" s="32"/>
      <c r="B386" s="32"/>
      <c r="C386" s="119" t="s">
        <v>536</v>
      </c>
      <c r="D386" s="116" t="s">
        <v>978</v>
      </c>
      <c r="E386" s="98" t="s">
        <v>521</v>
      </c>
      <c r="F386" s="98" t="s">
        <v>93</v>
      </c>
      <c r="G386" s="98" t="s">
        <v>93</v>
      </c>
      <c r="H386" s="23" t="s">
        <v>298</v>
      </c>
      <c r="I386" s="2">
        <v>0</v>
      </c>
      <c r="J386" s="30">
        <f>J387</f>
        <v>450</v>
      </c>
      <c r="K386" s="2">
        <v>0</v>
      </c>
    </row>
    <row r="387" spans="1:11" s="31" customFormat="1" ht="17.25" customHeight="1">
      <c r="A387" s="32"/>
      <c r="B387" s="32"/>
      <c r="C387" s="120"/>
      <c r="D387" s="117"/>
      <c r="E387" s="99"/>
      <c r="F387" s="99"/>
      <c r="G387" s="99"/>
      <c r="H387" s="23" t="s">
        <v>299</v>
      </c>
      <c r="I387" s="2">
        <v>0</v>
      </c>
      <c r="J387" s="2">
        <v>450</v>
      </c>
      <c r="K387" s="2">
        <v>0</v>
      </c>
    </row>
    <row r="388" spans="1:11" s="31" customFormat="1" ht="15" customHeight="1">
      <c r="A388" s="32"/>
      <c r="B388" s="32"/>
      <c r="C388" s="120"/>
      <c r="D388" s="117"/>
      <c r="E388" s="99"/>
      <c r="F388" s="99"/>
      <c r="G388" s="99"/>
      <c r="H388" s="23" t="s">
        <v>300</v>
      </c>
      <c r="I388" s="2">
        <v>0</v>
      </c>
      <c r="J388" s="2">
        <v>0</v>
      </c>
      <c r="K388" s="2">
        <v>0</v>
      </c>
    </row>
    <row r="389" spans="1:11" s="31" customFormat="1" ht="15" customHeight="1">
      <c r="A389" s="32"/>
      <c r="B389" s="32"/>
      <c r="C389" s="120"/>
      <c r="D389" s="117"/>
      <c r="E389" s="99"/>
      <c r="F389" s="99"/>
      <c r="G389" s="99"/>
      <c r="H389" s="23" t="s">
        <v>301</v>
      </c>
      <c r="I389" s="2">
        <v>0</v>
      </c>
      <c r="J389" s="2">
        <v>0</v>
      </c>
      <c r="K389" s="2">
        <v>0</v>
      </c>
    </row>
    <row r="390" spans="1:11" s="31" customFormat="1" ht="16.5" customHeight="1">
      <c r="A390" s="32"/>
      <c r="B390" s="32"/>
      <c r="C390" s="121"/>
      <c r="D390" s="118"/>
      <c r="E390" s="100"/>
      <c r="F390" s="100"/>
      <c r="G390" s="100"/>
      <c r="H390" s="23" t="s">
        <v>126</v>
      </c>
      <c r="I390" s="2">
        <v>0</v>
      </c>
      <c r="J390" s="2">
        <v>0</v>
      </c>
      <c r="K390" s="2">
        <v>0</v>
      </c>
    </row>
    <row r="391" spans="1:11" s="31" customFormat="1" ht="16.5" customHeight="1">
      <c r="A391" s="32"/>
      <c r="B391" s="32"/>
      <c r="C391" s="151" t="s">
        <v>0</v>
      </c>
      <c r="D391" s="116" t="s">
        <v>537</v>
      </c>
      <c r="E391" s="98" t="s">
        <v>530</v>
      </c>
      <c r="F391" s="98" t="s">
        <v>522</v>
      </c>
      <c r="G391" s="98" t="s">
        <v>523</v>
      </c>
      <c r="H391" s="23" t="s">
        <v>298</v>
      </c>
      <c r="I391" s="2">
        <v>0</v>
      </c>
      <c r="J391" s="30">
        <f>J392</f>
        <v>600</v>
      </c>
      <c r="K391" s="2">
        <v>0</v>
      </c>
    </row>
    <row r="392" spans="1:11" s="31" customFormat="1" ht="16.5" customHeight="1">
      <c r="A392" s="32"/>
      <c r="B392" s="32"/>
      <c r="C392" s="151"/>
      <c r="D392" s="117"/>
      <c r="E392" s="99"/>
      <c r="F392" s="99"/>
      <c r="G392" s="99"/>
      <c r="H392" s="23" t="s">
        <v>299</v>
      </c>
      <c r="I392" s="2">
        <v>0</v>
      </c>
      <c r="J392" s="2">
        <v>600</v>
      </c>
      <c r="K392" s="2">
        <v>0</v>
      </c>
    </row>
    <row r="393" spans="1:11" s="31" customFormat="1" ht="16.5" customHeight="1">
      <c r="A393" s="32"/>
      <c r="B393" s="32"/>
      <c r="C393" s="151"/>
      <c r="D393" s="117"/>
      <c r="E393" s="99"/>
      <c r="F393" s="99"/>
      <c r="G393" s="99"/>
      <c r="H393" s="23" t="s">
        <v>300</v>
      </c>
      <c r="I393" s="2">
        <v>0</v>
      </c>
      <c r="J393" s="2"/>
      <c r="K393" s="2">
        <v>0</v>
      </c>
    </row>
    <row r="394" spans="1:11" s="31" customFormat="1" ht="16.5" customHeight="1">
      <c r="A394" s="32"/>
      <c r="B394" s="32"/>
      <c r="C394" s="151"/>
      <c r="D394" s="117"/>
      <c r="E394" s="99"/>
      <c r="F394" s="99"/>
      <c r="G394" s="99"/>
      <c r="H394" s="23" t="s">
        <v>301</v>
      </c>
      <c r="I394" s="2">
        <v>0</v>
      </c>
      <c r="J394" s="2"/>
      <c r="K394" s="2">
        <v>0</v>
      </c>
    </row>
    <row r="395" spans="1:11" s="31" customFormat="1" ht="16.5" customHeight="1">
      <c r="A395" s="32"/>
      <c r="B395" s="32"/>
      <c r="C395" s="151"/>
      <c r="D395" s="118"/>
      <c r="E395" s="100"/>
      <c r="F395" s="100"/>
      <c r="G395" s="100"/>
      <c r="H395" s="23" t="s">
        <v>126</v>
      </c>
      <c r="I395" s="2">
        <v>0</v>
      </c>
      <c r="J395" s="2"/>
      <c r="K395" s="2">
        <v>0</v>
      </c>
    </row>
    <row r="396" spans="1:11" s="31" customFormat="1" ht="16.5" customHeight="1">
      <c r="A396" s="32"/>
      <c r="B396" s="32"/>
      <c r="C396" s="151" t="s">
        <v>358</v>
      </c>
      <c r="D396" s="116" t="s">
        <v>538</v>
      </c>
      <c r="E396" s="98" t="s">
        <v>365</v>
      </c>
      <c r="F396" s="98" t="s">
        <v>531</v>
      </c>
      <c r="G396" s="98" t="s">
        <v>531</v>
      </c>
      <c r="H396" s="23" t="s">
        <v>298</v>
      </c>
      <c r="I396" s="2">
        <v>0</v>
      </c>
      <c r="J396" s="30">
        <f>J397</f>
        <v>500</v>
      </c>
      <c r="K396" s="2">
        <v>0</v>
      </c>
    </row>
    <row r="397" spans="1:11" s="31" customFormat="1" ht="16.5" customHeight="1">
      <c r="A397" s="32"/>
      <c r="B397" s="32"/>
      <c r="C397" s="151"/>
      <c r="D397" s="117"/>
      <c r="E397" s="99"/>
      <c r="F397" s="99"/>
      <c r="G397" s="99"/>
      <c r="H397" s="23" t="s">
        <v>299</v>
      </c>
      <c r="I397" s="2">
        <v>0</v>
      </c>
      <c r="J397" s="2">
        <v>500</v>
      </c>
      <c r="K397" s="2">
        <v>0</v>
      </c>
    </row>
    <row r="398" spans="1:11" s="31" customFormat="1" ht="16.5" customHeight="1">
      <c r="A398" s="32"/>
      <c r="B398" s="32"/>
      <c r="C398" s="151"/>
      <c r="D398" s="117"/>
      <c r="E398" s="99"/>
      <c r="F398" s="99"/>
      <c r="G398" s="99"/>
      <c r="H398" s="23" t="s">
        <v>300</v>
      </c>
      <c r="I398" s="2">
        <v>0</v>
      </c>
      <c r="J398" s="2"/>
      <c r="K398" s="2">
        <v>0</v>
      </c>
    </row>
    <row r="399" spans="1:11" s="31" customFormat="1" ht="16.5" customHeight="1">
      <c r="A399" s="32"/>
      <c r="B399" s="32"/>
      <c r="C399" s="151"/>
      <c r="D399" s="117"/>
      <c r="E399" s="99"/>
      <c r="F399" s="99"/>
      <c r="G399" s="99"/>
      <c r="H399" s="23" t="s">
        <v>301</v>
      </c>
      <c r="I399" s="2">
        <v>0</v>
      </c>
      <c r="J399" s="2"/>
      <c r="K399" s="2">
        <v>0</v>
      </c>
    </row>
    <row r="400" spans="1:11" s="31" customFormat="1" ht="16.5" customHeight="1">
      <c r="A400" s="32"/>
      <c r="B400" s="32"/>
      <c r="C400" s="151"/>
      <c r="D400" s="118"/>
      <c r="E400" s="100"/>
      <c r="F400" s="100"/>
      <c r="G400" s="100"/>
      <c r="H400" s="23" t="s">
        <v>126</v>
      </c>
      <c r="I400" s="2">
        <v>0</v>
      </c>
      <c r="J400" s="2"/>
      <c r="K400" s="2">
        <v>0</v>
      </c>
    </row>
    <row r="401" spans="1:11" s="31" customFormat="1" ht="16.5" customHeight="1">
      <c r="A401" s="32"/>
      <c r="B401" s="32"/>
      <c r="C401" s="151" t="s">
        <v>360</v>
      </c>
      <c r="D401" s="116" t="s">
        <v>539</v>
      </c>
      <c r="E401" s="98" t="s">
        <v>365</v>
      </c>
      <c r="F401" s="98" t="s">
        <v>532</v>
      </c>
      <c r="G401" s="98" t="s">
        <v>532</v>
      </c>
      <c r="H401" s="23" t="s">
        <v>298</v>
      </c>
      <c r="I401" s="2">
        <v>0</v>
      </c>
      <c r="J401" s="30">
        <f>J402</f>
        <v>500</v>
      </c>
      <c r="K401" s="2">
        <v>0</v>
      </c>
    </row>
    <row r="402" spans="1:11" s="31" customFormat="1" ht="16.5" customHeight="1">
      <c r="A402" s="32"/>
      <c r="B402" s="32"/>
      <c r="C402" s="151"/>
      <c r="D402" s="117"/>
      <c r="E402" s="99"/>
      <c r="F402" s="99"/>
      <c r="G402" s="99"/>
      <c r="H402" s="23" t="s">
        <v>299</v>
      </c>
      <c r="I402" s="2">
        <v>0</v>
      </c>
      <c r="J402" s="2">
        <v>500</v>
      </c>
      <c r="K402" s="2">
        <v>0</v>
      </c>
    </row>
    <row r="403" spans="1:11" s="31" customFormat="1" ht="16.5" customHeight="1">
      <c r="A403" s="32"/>
      <c r="B403" s="32"/>
      <c r="C403" s="151"/>
      <c r="D403" s="117"/>
      <c r="E403" s="99"/>
      <c r="F403" s="99"/>
      <c r="G403" s="99"/>
      <c r="H403" s="23" t="s">
        <v>300</v>
      </c>
      <c r="I403" s="2">
        <v>0</v>
      </c>
      <c r="J403" s="2"/>
      <c r="K403" s="2">
        <v>0</v>
      </c>
    </row>
    <row r="404" spans="1:11" s="31" customFormat="1" ht="16.5" customHeight="1">
      <c r="A404" s="32"/>
      <c r="B404" s="32"/>
      <c r="C404" s="151"/>
      <c r="D404" s="117"/>
      <c r="E404" s="99"/>
      <c r="F404" s="99"/>
      <c r="G404" s="99"/>
      <c r="H404" s="23" t="s">
        <v>301</v>
      </c>
      <c r="I404" s="2">
        <v>0</v>
      </c>
      <c r="J404" s="2"/>
      <c r="K404" s="2">
        <v>0</v>
      </c>
    </row>
    <row r="405" spans="1:11" s="31" customFormat="1" ht="16.5" customHeight="1">
      <c r="A405" s="32"/>
      <c r="B405" s="32"/>
      <c r="C405" s="151"/>
      <c r="D405" s="118"/>
      <c r="E405" s="100"/>
      <c r="F405" s="100"/>
      <c r="G405" s="100"/>
      <c r="H405" s="23" t="s">
        <v>126</v>
      </c>
      <c r="I405" s="2">
        <v>0</v>
      </c>
      <c r="J405" s="2"/>
      <c r="K405" s="2">
        <v>0</v>
      </c>
    </row>
    <row r="406" spans="1:11" s="31" customFormat="1" ht="16.5" customHeight="1">
      <c r="A406" s="32"/>
      <c r="B406" s="32"/>
      <c r="C406" s="120" t="s">
        <v>11</v>
      </c>
      <c r="D406" s="116" t="s">
        <v>540</v>
      </c>
      <c r="E406" s="98" t="s">
        <v>22</v>
      </c>
      <c r="F406" s="98" t="s">
        <v>532</v>
      </c>
      <c r="G406" s="98" t="s">
        <v>532</v>
      </c>
      <c r="H406" s="23" t="s">
        <v>298</v>
      </c>
      <c r="I406" s="2">
        <v>0</v>
      </c>
      <c r="J406" s="30">
        <f>J407</f>
        <v>1050</v>
      </c>
      <c r="K406" s="2">
        <v>0</v>
      </c>
    </row>
    <row r="407" spans="1:11" s="31" customFormat="1" ht="16.5" customHeight="1">
      <c r="A407" s="32"/>
      <c r="B407" s="32"/>
      <c r="C407" s="120"/>
      <c r="D407" s="117"/>
      <c r="E407" s="99"/>
      <c r="F407" s="99"/>
      <c r="G407" s="99"/>
      <c r="H407" s="23" t="s">
        <v>299</v>
      </c>
      <c r="I407" s="2">
        <v>0</v>
      </c>
      <c r="J407" s="2">
        <v>1050</v>
      </c>
      <c r="K407" s="2">
        <v>0</v>
      </c>
    </row>
    <row r="408" spans="1:11" s="31" customFormat="1" ht="16.5" customHeight="1">
      <c r="A408" s="32"/>
      <c r="B408" s="32"/>
      <c r="C408" s="120"/>
      <c r="D408" s="117"/>
      <c r="E408" s="99"/>
      <c r="F408" s="99"/>
      <c r="G408" s="99"/>
      <c r="H408" s="23" t="s">
        <v>300</v>
      </c>
      <c r="I408" s="2">
        <v>0</v>
      </c>
      <c r="J408" s="2"/>
      <c r="K408" s="2">
        <v>0</v>
      </c>
    </row>
    <row r="409" spans="1:11" s="31" customFormat="1" ht="16.5" customHeight="1">
      <c r="A409" s="32"/>
      <c r="B409" s="32"/>
      <c r="C409" s="120"/>
      <c r="D409" s="117"/>
      <c r="E409" s="99"/>
      <c r="F409" s="99"/>
      <c r="G409" s="99"/>
      <c r="H409" s="23" t="s">
        <v>301</v>
      </c>
      <c r="I409" s="2">
        <v>0</v>
      </c>
      <c r="J409" s="2"/>
      <c r="K409" s="2">
        <v>0</v>
      </c>
    </row>
    <row r="410" spans="1:11" s="31" customFormat="1" ht="16.5" customHeight="1">
      <c r="A410" s="32"/>
      <c r="B410" s="32"/>
      <c r="C410" s="121"/>
      <c r="D410" s="118"/>
      <c r="E410" s="100"/>
      <c r="F410" s="100"/>
      <c r="G410" s="100"/>
      <c r="H410" s="23" t="s">
        <v>126</v>
      </c>
      <c r="I410" s="2">
        <v>0</v>
      </c>
      <c r="J410" s="2"/>
      <c r="K410" s="2">
        <v>0</v>
      </c>
    </row>
    <row r="411" spans="1:11" s="19" customFormat="1" ht="17.25" customHeight="1">
      <c r="A411" s="25"/>
      <c r="B411" s="25"/>
      <c r="C411" s="119" t="s">
        <v>542</v>
      </c>
      <c r="D411" s="116" t="s">
        <v>541</v>
      </c>
      <c r="E411" s="98" t="s">
        <v>834</v>
      </c>
      <c r="F411" s="98" t="s">
        <v>533</v>
      </c>
      <c r="G411" s="98" t="s">
        <v>533</v>
      </c>
      <c r="H411" s="23" t="s">
        <v>298</v>
      </c>
      <c r="I411" s="2">
        <v>0</v>
      </c>
      <c r="J411" s="2" t="e">
        <f>-#REF!</f>
        <v>#REF!</v>
      </c>
      <c r="K411" s="30">
        <f>K412</f>
        <v>700</v>
      </c>
    </row>
    <row r="412" spans="1:11" s="19" customFormat="1" ht="17.25" customHeight="1">
      <c r="A412" s="25"/>
      <c r="B412" s="25"/>
      <c r="C412" s="120"/>
      <c r="D412" s="117"/>
      <c r="E412" s="99"/>
      <c r="F412" s="99"/>
      <c r="G412" s="99"/>
      <c r="H412" s="23" t="s">
        <v>299</v>
      </c>
      <c r="I412" s="2">
        <v>0</v>
      </c>
      <c r="J412" s="2"/>
      <c r="K412" s="2">
        <v>700</v>
      </c>
    </row>
    <row r="413" spans="1:11" s="19" customFormat="1" ht="15">
      <c r="A413" s="25"/>
      <c r="B413" s="25"/>
      <c r="C413" s="120"/>
      <c r="D413" s="117"/>
      <c r="E413" s="99"/>
      <c r="F413" s="99"/>
      <c r="G413" s="99"/>
      <c r="H413" s="23" t="s">
        <v>300</v>
      </c>
      <c r="I413" s="2">
        <v>0</v>
      </c>
      <c r="J413" s="2">
        <v>0</v>
      </c>
      <c r="K413" s="2">
        <v>0</v>
      </c>
    </row>
    <row r="414" spans="1:11" s="19" customFormat="1" ht="15">
      <c r="A414" s="25"/>
      <c r="B414" s="25"/>
      <c r="C414" s="120"/>
      <c r="D414" s="117"/>
      <c r="E414" s="99"/>
      <c r="F414" s="99"/>
      <c r="G414" s="99"/>
      <c r="H414" s="23" t="s">
        <v>301</v>
      </c>
      <c r="I414" s="2">
        <v>0</v>
      </c>
      <c r="J414" s="2">
        <v>0</v>
      </c>
      <c r="K414" s="2">
        <v>0</v>
      </c>
    </row>
    <row r="415" spans="1:11" s="19" customFormat="1" ht="15">
      <c r="A415" s="25"/>
      <c r="B415" s="25"/>
      <c r="C415" s="121"/>
      <c r="D415" s="118"/>
      <c r="E415" s="100"/>
      <c r="F415" s="100"/>
      <c r="G415" s="100"/>
      <c r="H415" s="23" t="s">
        <v>126</v>
      </c>
      <c r="I415" s="2">
        <v>0</v>
      </c>
      <c r="J415" s="2">
        <v>0</v>
      </c>
      <c r="K415" s="2">
        <v>0</v>
      </c>
    </row>
    <row r="416" spans="1:11" s="31" customFormat="1" ht="17.25" customHeight="1">
      <c r="A416" s="32"/>
      <c r="B416" s="32"/>
      <c r="C416" s="119" t="s">
        <v>12</v>
      </c>
      <c r="D416" s="116" t="s">
        <v>543</v>
      </c>
      <c r="E416" s="98" t="s">
        <v>558</v>
      </c>
      <c r="F416" s="98" t="s">
        <v>534</v>
      </c>
      <c r="G416" s="98" t="s">
        <v>535</v>
      </c>
      <c r="H416" s="23" t="s">
        <v>298</v>
      </c>
      <c r="I416" s="2">
        <f>I417+I418+I419+I420</f>
        <v>0</v>
      </c>
      <c r="J416" s="2"/>
      <c r="K416" s="30">
        <f>K417</f>
        <v>1450</v>
      </c>
    </row>
    <row r="417" spans="1:11" s="31" customFormat="1" ht="17.25" customHeight="1">
      <c r="A417" s="32"/>
      <c r="B417" s="32"/>
      <c r="C417" s="120"/>
      <c r="D417" s="117"/>
      <c r="E417" s="99"/>
      <c r="F417" s="99"/>
      <c r="G417" s="99"/>
      <c r="H417" s="23" t="s">
        <v>299</v>
      </c>
      <c r="I417" s="2">
        <v>0</v>
      </c>
      <c r="J417" s="2"/>
      <c r="K417" s="2">
        <v>1450</v>
      </c>
    </row>
    <row r="418" spans="1:11" s="31" customFormat="1" ht="18" customHeight="1">
      <c r="A418" s="32"/>
      <c r="B418" s="32"/>
      <c r="C418" s="120"/>
      <c r="D418" s="117"/>
      <c r="E418" s="99"/>
      <c r="F418" s="99"/>
      <c r="G418" s="99"/>
      <c r="H418" s="23" t="s">
        <v>300</v>
      </c>
      <c r="I418" s="2">
        <v>0</v>
      </c>
      <c r="J418" s="2">
        <v>0</v>
      </c>
      <c r="K418" s="2">
        <v>0</v>
      </c>
    </row>
    <row r="419" spans="1:11" s="31" customFormat="1" ht="23.25" customHeight="1">
      <c r="A419" s="32"/>
      <c r="B419" s="32"/>
      <c r="C419" s="120"/>
      <c r="D419" s="117"/>
      <c r="E419" s="99"/>
      <c r="F419" s="99"/>
      <c r="G419" s="99"/>
      <c r="H419" s="23" t="s">
        <v>301</v>
      </c>
      <c r="I419" s="2">
        <v>0</v>
      </c>
      <c r="J419" s="2">
        <v>0</v>
      </c>
      <c r="K419" s="2">
        <v>0</v>
      </c>
    </row>
    <row r="420" spans="1:11" s="31" customFormat="1" ht="23.25" customHeight="1">
      <c r="A420" s="32"/>
      <c r="B420" s="32"/>
      <c r="C420" s="120"/>
      <c r="D420" s="117"/>
      <c r="E420" s="99"/>
      <c r="F420" s="99"/>
      <c r="G420" s="99"/>
      <c r="H420" s="23" t="s">
        <v>126</v>
      </c>
      <c r="I420" s="2">
        <v>0</v>
      </c>
      <c r="J420" s="2">
        <v>0</v>
      </c>
      <c r="K420" s="2">
        <v>0</v>
      </c>
    </row>
    <row r="421" spans="1:11" s="31" customFormat="1" ht="22.5" customHeight="1">
      <c r="A421" s="32"/>
      <c r="B421" s="32"/>
      <c r="C421" s="119" t="s">
        <v>544</v>
      </c>
      <c r="D421" s="116" t="s">
        <v>545</v>
      </c>
      <c r="E421" s="98" t="s">
        <v>375</v>
      </c>
      <c r="F421" s="98" t="s">
        <v>548</v>
      </c>
      <c r="G421" s="98" t="s">
        <v>549</v>
      </c>
      <c r="H421" s="23" t="s">
        <v>298</v>
      </c>
      <c r="I421" s="2">
        <f>I422+I423+I424+I425</f>
        <v>0</v>
      </c>
      <c r="J421" s="30">
        <f>J422</f>
        <v>0</v>
      </c>
      <c r="K421" s="30">
        <f>K422</f>
        <v>350</v>
      </c>
    </row>
    <row r="422" spans="1:11" s="31" customFormat="1" ht="22.5" customHeight="1">
      <c r="A422" s="32"/>
      <c r="B422" s="32"/>
      <c r="C422" s="120"/>
      <c r="D422" s="117"/>
      <c r="E422" s="99"/>
      <c r="F422" s="99"/>
      <c r="G422" s="99"/>
      <c r="H422" s="23" t="s">
        <v>282</v>
      </c>
      <c r="I422" s="2">
        <v>0</v>
      </c>
      <c r="J422" s="2"/>
      <c r="K422" s="2">
        <v>350</v>
      </c>
    </row>
    <row r="423" spans="1:11" s="31" customFormat="1" ht="22.5" customHeight="1">
      <c r="A423" s="32"/>
      <c r="B423" s="32"/>
      <c r="C423" s="120"/>
      <c r="D423" s="117"/>
      <c r="E423" s="99"/>
      <c r="F423" s="99"/>
      <c r="G423" s="99"/>
      <c r="H423" s="23" t="s">
        <v>300</v>
      </c>
      <c r="I423" s="2">
        <v>0</v>
      </c>
      <c r="J423" s="2">
        <v>0</v>
      </c>
      <c r="K423" s="2">
        <v>0</v>
      </c>
    </row>
    <row r="424" spans="1:11" s="31" customFormat="1" ht="22.5" customHeight="1">
      <c r="A424" s="32"/>
      <c r="B424" s="32"/>
      <c r="C424" s="120"/>
      <c r="D424" s="117"/>
      <c r="E424" s="99"/>
      <c r="F424" s="99"/>
      <c r="G424" s="99"/>
      <c r="H424" s="23" t="s">
        <v>124</v>
      </c>
      <c r="I424" s="2">
        <v>0</v>
      </c>
      <c r="J424" s="2">
        <v>0</v>
      </c>
      <c r="K424" s="2">
        <v>0</v>
      </c>
    </row>
    <row r="425" spans="1:11" s="31" customFormat="1" ht="22.5" customHeight="1">
      <c r="A425" s="32" t="s">
        <v>357</v>
      </c>
      <c r="B425" s="32"/>
      <c r="C425" s="121"/>
      <c r="D425" s="118"/>
      <c r="E425" s="100"/>
      <c r="F425" s="100"/>
      <c r="G425" s="100"/>
      <c r="H425" s="49" t="s">
        <v>126</v>
      </c>
      <c r="I425" s="2">
        <v>0</v>
      </c>
      <c r="J425" s="2">
        <v>0</v>
      </c>
      <c r="K425" s="2">
        <v>0</v>
      </c>
    </row>
    <row r="426" spans="1:11" s="19" customFormat="1" ht="18" customHeight="1">
      <c r="A426" s="25"/>
      <c r="B426" s="25"/>
      <c r="C426" s="119" t="s">
        <v>547</v>
      </c>
      <c r="D426" s="116" t="s">
        <v>550</v>
      </c>
      <c r="E426" s="98" t="s">
        <v>423</v>
      </c>
      <c r="F426" s="98" t="s">
        <v>551</v>
      </c>
      <c r="G426" s="98" t="s">
        <v>551</v>
      </c>
      <c r="H426" s="49" t="s">
        <v>298</v>
      </c>
      <c r="I426" s="30">
        <f>I427</f>
        <v>0</v>
      </c>
      <c r="J426" s="30">
        <f>J427</f>
        <v>0</v>
      </c>
      <c r="K426" s="30">
        <f>K427</f>
        <v>400</v>
      </c>
    </row>
    <row r="427" spans="1:11" s="19" customFormat="1" ht="20.25" customHeight="1">
      <c r="A427" s="25"/>
      <c r="B427" s="25"/>
      <c r="C427" s="120"/>
      <c r="D427" s="117"/>
      <c r="E427" s="99"/>
      <c r="F427" s="99"/>
      <c r="G427" s="99"/>
      <c r="H427" s="49" t="s">
        <v>282</v>
      </c>
      <c r="I427" s="2">
        <v>0</v>
      </c>
      <c r="J427" s="2"/>
      <c r="K427" s="2">
        <v>400</v>
      </c>
    </row>
    <row r="428" spans="1:11" s="19" customFormat="1" ht="18" customHeight="1">
      <c r="A428" s="25"/>
      <c r="B428" s="25"/>
      <c r="C428" s="120"/>
      <c r="D428" s="117"/>
      <c r="E428" s="99"/>
      <c r="F428" s="99"/>
      <c r="G428" s="99"/>
      <c r="H428" s="49" t="s">
        <v>300</v>
      </c>
      <c r="I428" s="2">
        <v>0</v>
      </c>
      <c r="J428" s="2">
        <v>0</v>
      </c>
      <c r="K428" s="2">
        <v>0</v>
      </c>
    </row>
    <row r="429" spans="1:11" s="19" customFormat="1" ht="15" customHeight="1">
      <c r="A429" s="25"/>
      <c r="B429" s="25"/>
      <c r="C429" s="120"/>
      <c r="D429" s="117"/>
      <c r="E429" s="99"/>
      <c r="F429" s="99"/>
      <c r="G429" s="99"/>
      <c r="H429" s="49" t="s">
        <v>301</v>
      </c>
      <c r="I429" s="2">
        <v>0</v>
      </c>
      <c r="J429" s="2">
        <v>0</v>
      </c>
      <c r="K429" s="2">
        <v>0</v>
      </c>
    </row>
    <row r="430" spans="1:11" s="19" customFormat="1" ht="18.75" customHeight="1">
      <c r="A430" s="25"/>
      <c r="B430" s="25"/>
      <c r="C430" s="121"/>
      <c r="D430" s="118"/>
      <c r="E430" s="100"/>
      <c r="F430" s="100"/>
      <c r="G430" s="100"/>
      <c r="H430" s="49" t="s">
        <v>126</v>
      </c>
      <c r="I430" s="2">
        <v>0</v>
      </c>
      <c r="J430" s="2">
        <v>0</v>
      </c>
      <c r="K430" s="2">
        <v>0</v>
      </c>
    </row>
    <row r="431" spans="1:11" s="19" customFormat="1" ht="15.75" customHeight="1">
      <c r="A431" s="25"/>
      <c r="B431" s="25"/>
      <c r="C431" s="119" t="s">
        <v>552</v>
      </c>
      <c r="D431" s="116" t="s">
        <v>979</v>
      </c>
      <c r="E431" s="98" t="s">
        <v>553</v>
      </c>
      <c r="F431" s="98" t="s">
        <v>554</v>
      </c>
      <c r="G431" s="98" t="s">
        <v>835</v>
      </c>
      <c r="H431" s="23" t="s">
        <v>298</v>
      </c>
      <c r="I431" s="2">
        <f>I432+I433+I434+I435</f>
        <v>0</v>
      </c>
      <c r="J431" s="2">
        <f>J432+J433+J434+J435</f>
        <v>0</v>
      </c>
      <c r="K431" s="30">
        <f>K432</f>
        <v>400</v>
      </c>
    </row>
    <row r="432" spans="1:11" s="19" customFormat="1" ht="15.75" customHeight="1">
      <c r="A432" s="25"/>
      <c r="B432" s="25"/>
      <c r="C432" s="120"/>
      <c r="D432" s="117"/>
      <c r="E432" s="99"/>
      <c r="F432" s="99"/>
      <c r="G432" s="99"/>
      <c r="H432" s="23" t="s">
        <v>299</v>
      </c>
      <c r="I432" s="2">
        <v>0</v>
      </c>
      <c r="J432" s="2">
        <v>0</v>
      </c>
      <c r="K432" s="2">
        <v>400</v>
      </c>
    </row>
    <row r="433" spans="1:11" s="19" customFormat="1" ht="15.75" customHeight="1">
      <c r="A433" s="25"/>
      <c r="B433" s="25"/>
      <c r="C433" s="120"/>
      <c r="D433" s="117"/>
      <c r="E433" s="99"/>
      <c r="F433" s="99"/>
      <c r="G433" s="99"/>
      <c r="H433" s="23" t="s">
        <v>300</v>
      </c>
      <c r="I433" s="2">
        <v>0</v>
      </c>
      <c r="J433" s="2">
        <v>0</v>
      </c>
      <c r="K433" s="2">
        <v>0</v>
      </c>
    </row>
    <row r="434" spans="1:11" s="19" customFormat="1" ht="15.75" customHeight="1">
      <c r="A434" s="25"/>
      <c r="B434" s="25"/>
      <c r="C434" s="120"/>
      <c r="D434" s="117"/>
      <c r="E434" s="99"/>
      <c r="F434" s="99"/>
      <c r="G434" s="99"/>
      <c r="H434" s="23" t="s">
        <v>301</v>
      </c>
      <c r="I434" s="2">
        <v>0</v>
      </c>
      <c r="J434" s="2">
        <v>0</v>
      </c>
      <c r="K434" s="2">
        <v>0</v>
      </c>
    </row>
    <row r="435" spans="1:11" s="19" customFormat="1" ht="15.75" customHeight="1">
      <c r="A435" s="25"/>
      <c r="B435" s="25"/>
      <c r="C435" s="121"/>
      <c r="D435" s="118"/>
      <c r="E435" s="100"/>
      <c r="F435" s="100"/>
      <c r="G435" s="100"/>
      <c r="H435" s="23" t="s">
        <v>126</v>
      </c>
      <c r="I435" s="2">
        <v>0</v>
      </c>
      <c r="J435" s="2">
        <v>0</v>
      </c>
      <c r="K435" s="2">
        <v>0</v>
      </c>
    </row>
    <row r="436" spans="1:11" s="19" customFormat="1" ht="15" customHeight="1">
      <c r="A436" s="25"/>
      <c r="B436" s="25"/>
      <c r="C436" s="119" t="s">
        <v>366</v>
      </c>
      <c r="D436" s="125" t="s">
        <v>367</v>
      </c>
      <c r="E436" s="129" t="s">
        <v>323</v>
      </c>
      <c r="F436" s="98" t="s">
        <v>426</v>
      </c>
      <c r="G436" s="98" t="s">
        <v>546</v>
      </c>
      <c r="H436" s="23" t="s">
        <v>298</v>
      </c>
      <c r="I436" s="2">
        <f>I437+I438+I439+I440</f>
        <v>700</v>
      </c>
      <c r="J436" s="2">
        <f>J437+J438+J439+J440</f>
        <v>700</v>
      </c>
      <c r="K436" s="2">
        <f>K437+K438+K439+K440</f>
        <v>5800</v>
      </c>
    </row>
    <row r="437" spans="1:11" s="19" customFormat="1" ht="15">
      <c r="A437" s="25"/>
      <c r="B437" s="25"/>
      <c r="C437" s="120"/>
      <c r="D437" s="126"/>
      <c r="E437" s="130"/>
      <c r="F437" s="99"/>
      <c r="G437" s="99"/>
      <c r="H437" s="23" t="s">
        <v>282</v>
      </c>
      <c r="I437" s="2">
        <f aca="true" t="shared" si="13" ref="I437:K440">I442+I447+I457+I462+I467+I472+I452</f>
        <v>700</v>
      </c>
      <c r="J437" s="2">
        <f t="shared" si="13"/>
        <v>700</v>
      </c>
      <c r="K437" s="2">
        <f t="shared" si="13"/>
        <v>5800</v>
      </c>
    </row>
    <row r="438" spans="1:11" s="19" customFormat="1" ht="17.25" customHeight="1">
      <c r="A438" s="25"/>
      <c r="B438" s="25"/>
      <c r="C438" s="120"/>
      <c r="D438" s="126"/>
      <c r="E438" s="130"/>
      <c r="F438" s="99"/>
      <c r="G438" s="99"/>
      <c r="H438" s="23" t="s">
        <v>300</v>
      </c>
      <c r="I438" s="2">
        <f t="shared" si="13"/>
        <v>0</v>
      </c>
      <c r="J438" s="2">
        <f t="shared" si="13"/>
        <v>0</v>
      </c>
      <c r="K438" s="2">
        <f t="shared" si="13"/>
        <v>0</v>
      </c>
    </row>
    <row r="439" spans="1:11" s="19" customFormat="1" ht="15" customHeight="1">
      <c r="A439" s="25"/>
      <c r="B439" s="25"/>
      <c r="C439" s="120"/>
      <c r="D439" s="126"/>
      <c r="E439" s="130"/>
      <c r="F439" s="99"/>
      <c r="G439" s="99"/>
      <c r="H439" s="23" t="s">
        <v>368</v>
      </c>
      <c r="I439" s="2">
        <f t="shared" si="13"/>
        <v>0</v>
      </c>
      <c r="J439" s="2">
        <f t="shared" si="13"/>
        <v>0</v>
      </c>
      <c r="K439" s="2">
        <f t="shared" si="13"/>
        <v>0</v>
      </c>
    </row>
    <row r="440" spans="1:11" s="19" customFormat="1" ht="18.75" customHeight="1">
      <c r="A440" s="25"/>
      <c r="B440" s="25"/>
      <c r="C440" s="121"/>
      <c r="D440" s="127"/>
      <c r="E440" s="131"/>
      <c r="F440" s="100"/>
      <c r="G440" s="100"/>
      <c r="H440" s="23" t="s">
        <v>126</v>
      </c>
      <c r="I440" s="2">
        <f t="shared" si="13"/>
        <v>0</v>
      </c>
      <c r="J440" s="2">
        <f t="shared" si="13"/>
        <v>0</v>
      </c>
      <c r="K440" s="2">
        <f t="shared" si="13"/>
        <v>0</v>
      </c>
    </row>
    <row r="441" spans="1:11" s="19" customFormat="1" ht="15" customHeight="1">
      <c r="A441" s="25"/>
      <c r="B441" s="25"/>
      <c r="C441" s="119" t="s">
        <v>369</v>
      </c>
      <c r="D441" s="116" t="s">
        <v>487</v>
      </c>
      <c r="E441" s="98" t="s">
        <v>323</v>
      </c>
      <c r="F441" s="98" t="s">
        <v>555</v>
      </c>
      <c r="G441" s="98" t="s">
        <v>556</v>
      </c>
      <c r="H441" s="23" t="s">
        <v>298</v>
      </c>
      <c r="I441" s="2">
        <v>510</v>
      </c>
      <c r="J441" s="2">
        <v>510</v>
      </c>
      <c r="K441" s="2">
        <v>700</v>
      </c>
    </row>
    <row r="442" spans="1:11" s="19" customFormat="1" ht="15">
      <c r="A442" s="25"/>
      <c r="B442" s="25"/>
      <c r="C442" s="120"/>
      <c r="D442" s="117"/>
      <c r="E442" s="99"/>
      <c r="F442" s="99"/>
      <c r="G442" s="99"/>
      <c r="H442" s="23" t="s">
        <v>299</v>
      </c>
      <c r="I442" s="2">
        <v>510</v>
      </c>
      <c r="J442" s="2">
        <v>510</v>
      </c>
      <c r="K442" s="2">
        <v>700</v>
      </c>
    </row>
    <row r="443" spans="1:11" s="19" customFormat="1" ht="15">
      <c r="A443" s="25"/>
      <c r="B443" s="25"/>
      <c r="C443" s="120"/>
      <c r="D443" s="117"/>
      <c r="E443" s="99"/>
      <c r="F443" s="99"/>
      <c r="G443" s="99"/>
      <c r="H443" s="23" t="s">
        <v>300</v>
      </c>
      <c r="I443" s="2">
        <v>0</v>
      </c>
      <c r="J443" s="2">
        <v>0</v>
      </c>
      <c r="K443" s="2">
        <v>0</v>
      </c>
    </row>
    <row r="444" spans="1:11" s="19" customFormat="1" ht="17.25" customHeight="1">
      <c r="A444" s="25"/>
      <c r="B444" s="25"/>
      <c r="C444" s="120"/>
      <c r="D444" s="117"/>
      <c r="E444" s="99"/>
      <c r="F444" s="99"/>
      <c r="G444" s="99"/>
      <c r="H444" s="23" t="s">
        <v>301</v>
      </c>
      <c r="I444" s="2">
        <v>0</v>
      </c>
      <c r="J444" s="2">
        <v>0</v>
      </c>
      <c r="K444" s="2">
        <v>0</v>
      </c>
    </row>
    <row r="445" spans="1:11" s="19" customFormat="1" ht="16.5" customHeight="1">
      <c r="A445" s="25"/>
      <c r="B445" s="25"/>
      <c r="C445" s="121"/>
      <c r="D445" s="118"/>
      <c r="E445" s="100"/>
      <c r="F445" s="100"/>
      <c r="G445" s="100"/>
      <c r="H445" s="23" t="s">
        <v>126</v>
      </c>
      <c r="I445" s="2">
        <v>0</v>
      </c>
      <c r="J445" s="2">
        <v>0</v>
      </c>
      <c r="K445" s="2">
        <v>0</v>
      </c>
    </row>
    <row r="446" spans="1:11" s="19" customFormat="1" ht="18" customHeight="1">
      <c r="A446" s="25"/>
      <c r="B446" s="25"/>
      <c r="C446" s="119" t="s">
        <v>370</v>
      </c>
      <c r="D446" s="116" t="s">
        <v>557</v>
      </c>
      <c r="E446" s="98" t="s">
        <v>558</v>
      </c>
      <c r="F446" s="98" t="s">
        <v>836</v>
      </c>
      <c r="G446" s="98" t="s">
        <v>837</v>
      </c>
      <c r="H446" s="23" t="s">
        <v>298</v>
      </c>
      <c r="I446" s="30">
        <f>I447</f>
        <v>190</v>
      </c>
      <c r="J446" s="2">
        <f>J447+J448+J449+J450</f>
        <v>0</v>
      </c>
      <c r="K446" s="2">
        <f>K447+K448+K449+K450</f>
        <v>0</v>
      </c>
    </row>
    <row r="447" spans="1:11" s="19" customFormat="1" ht="18" customHeight="1">
      <c r="A447" s="25"/>
      <c r="B447" s="25"/>
      <c r="C447" s="120"/>
      <c r="D447" s="117"/>
      <c r="E447" s="99"/>
      <c r="F447" s="99"/>
      <c r="G447" s="99"/>
      <c r="H447" s="23" t="s">
        <v>299</v>
      </c>
      <c r="I447" s="2">
        <v>190</v>
      </c>
      <c r="J447" s="2">
        <v>0</v>
      </c>
      <c r="K447" s="2">
        <v>0</v>
      </c>
    </row>
    <row r="448" spans="1:11" s="19" customFormat="1" ht="18.75" customHeight="1">
      <c r="A448" s="25"/>
      <c r="B448" s="25"/>
      <c r="C448" s="120"/>
      <c r="D448" s="117"/>
      <c r="E448" s="99"/>
      <c r="F448" s="99"/>
      <c r="G448" s="99"/>
      <c r="H448" s="23" t="s">
        <v>300</v>
      </c>
      <c r="I448" s="2">
        <v>0</v>
      </c>
      <c r="J448" s="2">
        <v>0</v>
      </c>
      <c r="K448" s="2">
        <v>0</v>
      </c>
    </row>
    <row r="449" spans="1:11" s="19" customFormat="1" ht="16.5" customHeight="1">
      <c r="A449" s="25"/>
      <c r="B449" s="25"/>
      <c r="C449" s="120"/>
      <c r="D449" s="117"/>
      <c r="E449" s="99"/>
      <c r="F449" s="99"/>
      <c r="G449" s="99"/>
      <c r="H449" s="23" t="s">
        <v>301</v>
      </c>
      <c r="I449" s="2">
        <v>0</v>
      </c>
      <c r="J449" s="2">
        <v>0</v>
      </c>
      <c r="K449" s="2">
        <v>0</v>
      </c>
    </row>
    <row r="450" spans="1:11" s="19" customFormat="1" ht="19.5" customHeight="1">
      <c r="A450" s="25"/>
      <c r="B450" s="25"/>
      <c r="C450" s="121"/>
      <c r="D450" s="118"/>
      <c r="E450" s="100"/>
      <c r="F450" s="100"/>
      <c r="G450" s="100"/>
      <c r="H450" s="23" t="s">
        <v>126</v>
      </c>
      <c r="I450" s="2">
        <v>0</v>
      </c>
      <c r="J450" s="2">
        <v>0</v>
      </c>
      <c r="K450" s="2">
        <v>0</v>
      </c>
    </row>
    <row r="451" spans="1:11" s="19" customFormat="1" ht="22.5" customHeight="1">
      <c r="A451" s="25"/>
      <c r="B451" s="25"/>
      <c r="C451" s="119" t="s">
        <v>371</v>
      </c>
      <c r="D451" s="116" t="s">
        <v>838</v>
      </c>
      <c r="E451" s="98" t="s">
        <v>839</v>
      </c>
      <c r="F451" s="98" t="s">
        <v>372</v>
      </c>
      <c r="G451" s="98" t="s">
        <v>373</v>
      </c>
      <c r="H451" s="23" t="s">
        <v>298</v>
      </c>
      <c r="I451" s="2">
        <f>I452+I453+I454+I455</f>
        <v>0</v>
      </c>
      <c r="J451" s="30">
        <f>J452</f>
        <v>190</v>
      </c>
      <c r="K451" s="2"/>
    </row>
    <row r="452" spans="1:11" s="19" customFormat="1" ht="15">
      <c r="A452" s="25"/>
      <c r="B452" s="25"/>
      <c r="C452" s="120"/>
      <c r="D452" s="117"/>
      <c r="E452" s="99"/>
      <c r="F452" s="99"/>
      <c r="G452" s="99"/>
      <c r="H452" s="23" t="s">
        <v>299</v>
      </c>
      <c r="I452" s="2">
        <v>0</v>
      </c>
      <c r="J452" s="2">
        <v>190</v>
      </c>
      <c r="K452" s="2"/>
    </row>
    <row r="453" spans="1:11" s="19" customFormat="1" ht="21" customHeight="1">
      <c r="A453" s="25"/>
      <c r="B453" s="25"/>
      <c r="C453" s="120"/>
      <c r="D453" s="117"/>
      <c r="E453" s="99"/>
      <c r="F453" s="99"/>
      <c r="G453" s="99"/>
      <c r="H453" s="23" t="s">
        <v>300</v>
      </c>
      <c r="I453" s="2">
        <v>0</v>
      </c>
      <c r="J453" s="2">
        <v>0</v>
      </c>
      <c r="K453" s="2">
        <v>0</v>
      </c>
    </row>
    <row r="454" spans="1:11" s="19" customFormat="1" ht="15" customHeight="1">
      <c r="A454" s="25"/>
      <c r="B454" s="25"/>
      <c r="C454" s="120"/>
      <c r="D454" s="117"/>
      <c r="E454" s="99"/>
      <c r="F454" s="99"/>
      <c r="G454" s="99"/>
      <c r="H454" s="23" t="s">
        <v>301</v>
      </c>
      <c r="I454" s="2">
        <v>0</v>
      </c>
      <c r="J454" s="2">
        <v>0</v>
      </c>
      <c r="K454" s="2">
        <v>0</v>
      </c>
    </row>
    <row r="455" spans="1:11" s="19" customFormat="1" ht="15">
      <c r="A455" s="25"/>
      <c r="B455" s="25"/>
      <c r="C455" s="121"/>
      <c r="D455" s="118"/>
      <c r="E455" s="100"/>
      <c r="F455" s="100"/>
      <c r="G455" s="100"/>
      <c r="H455" s="23" t="s">
        <v>126</v>
      </c>
      <c r="I455" s="2">
        <v>0</v>
      </c>
      <c r="J455" s="2">
        <v>0</v>
      </c>
      <c r="K455" s="2">
        <v>0</v>
      </c>
    </row>
    <row r="456" spans="1:11" s="19" customFormat="1" ht="15" customHeight="1">
      <c r="A456" s="25"/>
      <c r="B456" s="25"/>
      <c r="C456" s="119" t="s">
        <v>374</v>
      </c>
      <c r="D456" s="116" t="s">
        <v>190</v>
      </c>
      <c r="E456" s="98" t="s">
        <v>375</v>
      </c>
      <c r="F456" s="98" t="s">
        <v>559</v>
      </c>
      <c r="G456" s="98" t="s">
        <v>560</v>
      </c>
      <c r="H456" s="23" t="s">
        <v>298</v>
      </c>
      <c r="I456" s="2"/>
      <c r="J456" s="2">
        <f>J457+J458+J459+J460</f>
        <v>0</v>
      </c>
      <c r="K456" s="30">
        <f>K457</f>
        <v>850</v>
      </c>
    </row>
    <row r="457" spans="1:11" s="19" customFormat="1" ht="15">
      <c r="A457" s="25"/>
      <c r="B457" s="25"/>
      <c r="C457" s="120"/>
      <c r="D457" s="117"/>
      <c r="E457" s="99"/>
      <c r="F457" s="99"/>
      <c r="G457" s="99"/>
      <c r="H457" s="23" t="s">
        <v>299</v>
      </c>
      <c r="I457" s="2"/>
      <c r="J457" s="2">
        <v>0</v>
      </c>
      <c r="K457" s="2">
        <v>850</v>
      </c>
    </row>
    <row r="458" spans="1:11" s="19" customFormat="1" ht="15">
      <c r="A458" s="25"/>
      <c r="B458" s="25"/>
      <c r="C458" s="120"/>
      <c r="D458" s="117"/>
      <c r="E458" s="99"/>
      <c r="F458" s="99"/>
      <c r="G458" s="99"/>
      <c r="H458" s="23" t="s">
        <v>300</v>
      </c>
      <c r="I458" s="2">
        <v>0</v>
      </c>
      <c r="J458" s="2">
        <v>0</v>
      </c>
      <c r="K458" s="2">
        <v>0</v>
      </c>
    </row>
    <row r="459" spans="1:11" s="19" customFormat="1" ht="15" customHeight="1">
      <c r="A459" s="25"/>
      <c r="B459" s="25"/>
      <c r="C459" s="120"/>
      <c r="D459" s="117"/>
      <c r="E459" s="99"/>
      <c r="F459" s="99"/>
      <c r="G459" s="99"/>
      <c r="H459" s="23" t="s">
        <v>301</v>
      </c>
      <c r="I459" s="2">
        <v>0</v>
      </c>
      <c r="J459" s="2">
        <v>0</v>
      </c>
      <c r="K459" s="2">
        <v>0</v>
      </c>
    </row>
    <row r="460" spans="1:11" s="19" customFormat="1" ht="18" customHeight="1">
      <c r="A460" s="25"/>
      <c r="B460" s="25"/>
      <c r="C460" s="121"/>
      <c r="D460" s="118"/>
      <c r="E460" s="100"/>
      <c r="F460" s="100"/>
      <c r="G460" s="100"/>
      <c r="H460" s="23" t="s">
        <v>126</v>
      </c>
      <c r="I460" s="2">
        <v>0</v>
      </c>
      <c r="J460" s="2">
        <v>0</v>
      </c>
      <c r="K460" s="2">
        <v>0</v>
      </c>
    </row>
    <row r="461" spans="1:11" s="19" customFormat="1" ht="15" customHeight="1">
      <c r="A461" s="25"/>
      <c r="B461" s="25"/>
      <c r="C461" s="119" t="s">
        <v>386</v>
      </c>
      <c r="D461" s="116" t="s">
        <v>564</v>
      </c>
      <c r="E461" s="98" t="s">
        <v>561</v>
      </c>
      <c r="F461" s="98" t="s">
        <v>563</v>
      </c>
      <c r="G461" s="98" t="s">
        <v>562</v>
      </c>
      <c r="H461" s="23" t="s">
        <v>298</v>
      </c>
      <c r="I461" s="2">
        <f>I462+I463+I464+I465</f>
        <v>0</v>
      </c>
      <c r="J461" s="2">
        <f>J462+J463+J464+J465</f>
        <v>0</v>
      </c>
      <c r="K461" s="30">
        <f>K462</f>
        <v>1000</v>
      </c>
    </row>
    <row r="462" spans="1:11" s="19" customFormat="1" ht="15">
      <c r="A462" s="25"/>
      <c r="B462" s="25"/>
      <c r="C462" s="120"/>
      <c r="D462" s="117"/>
      <c r="E462" s="99"/>
      <c r="F462" s="99"/>
      <c r="G462" s="99"/>
      <c r="H462" s="23" t="s">
        <v>299</v>
      </c>
      <c r="I462" s="2">
        <v>0</v>
      </c>
      <c r="J462" s="2">
        <v>0</v>
      </c>
      <c r="K462" s="2">
        <v>1000</v>
      </c>
    </row>
    <row r="463" spans="1:11" s="19" customFormat="1" ht="15">
      <c r="A463" s="25"/>
      <c r="B463" s="25"/>
      <c r="C463" s="120"/>
      <c r="D463" s="117"/>
      <c r="E463" s="99"/>
      <c r="F463" s="99"/>
      <c r="G463" s="99"/>
      <c r="H463" s="23" t="s">
        <v>300</v>
      </c>
      <c r="I463" s="2">
        <v>0</v>
      </c>
      <c r="J463" s="2">
        <v>0</v>
      </c>
      <c r="K463" s="2">
        <v>0</v>
      </c>
    </row>
    <row r="464" spans="1:11" s="19" customFormat="1" ht="14.25" customHeight="1">
      <c r="A464" s="25"/>
      <c r="B464" s="25"/>
      <c r="C464" s="120"/>
      <c r="D464" s="117"/>
      <c r="E464" s="99"/>
      <c r="F464" s="99"/>
      <c r="G464" s="99"/>
      <c r="H464" s="23" t="s">
        <v>301</v>
      </c>
      <c r="I464" s="2">
        <v>0</v>
      </c>
      <c r="J464" s="2">
        <v>0</v>
      </c>
      <c r="K464" s="2">
        <v>0</v>
      </c>
    </row>
    <row r="465" spans="1:11" s="19" customFormat="1" ht="18" customHeight="1">
      <c r="A465" s="25"/>
      <c r="B465" s="25"/>
      <c r="C465" s="121"/>
      <c r="D465" s="118"/>
      <c r="E465" s="100"/>
      <c r="F465" s="100"/>
      <c r="G465" s="100"/>
      <c r="H465" s="23" t="s">
        <v>126</v>
      </c>
      <c r="I465" s="2">
        <v>0</v>
      </c>
      <c r="J465" s="2">
        <v>0</v>
      </c>
      <c r="K465" s="2">
        <v>0</v>
      </c>
    </row>
    <row r="466" spans="1:11" s="19" customFormat="1" ht="15" customHeight="1">
      <c r="A466" s="25"/>
      <c r="B466" s="25"/>
      <c r="C466" s="119" t="s">
        <v>376</v>
      </c>
      <c r="D466" s="116" t="s">
        <v>565</v>
      </c>
      <c r="E466" s="98" t="s">
        <v>566</v>
      </c>
      <c r="F466" s="98" t="s">
        <v>840</v>
      </c>
      <c r="G466" s="98" t="s">
        <v>567</v>
      </c>
      <c r="H466" s="23" t="s">
        <v>298</v>
      </c>
      <c r="I466" s="2"/>
      <c r="J466" s="2">
        <f>J467+J468+J469+J470</f>
        <v>0</v>
      </c>
      <c r="K466" s="30">
        <f>K467</f>
        <v>1500</v>
      </c>
    </row>
    <row r="467" spans="1:11" s="19" customFormat="1" ht="15">
      <c r="A467" s="25"/>
      <c r="B467" s="25"/>
      <c r="C467" s="120"/>
      <c r="D467" s="117"/>
      <c r="E467" s="99"/>
      <c r="F467" s="99"/>
      <c r="G467" s="99"/>
      <c r="H467" s="23" t="s">
        <v>299</v>
      </c>
      <c r="I467" s="2"/>
      <c r="J467" s="2">
        <v>0</v>
      </c>
      <c r="K467" s="2">
        <v>1500</v>
      </c>
    </row>
    <row r="468" spans="1:11" s="19" customFormat="1" ht="15">
      <c r="A468" s="25"/>
      <c r="B468" s="25"/>
      <c r="C468" s="120"/>
      <c r="D468" s="117"/>
      <c r="E468" s="99"/>
      <c r="F468" s="99"/>
      <c r="G468" s="99"/>
      <c r="H468" s="23" t="s">
        <v>300</v>
      </c>
      <c r="I468" s="2">
        <v>0</v>
      </c>
      <c r="J468" s="2">
        <v>0</v>
      </c>
      <c r="K468" s="2">
        <v>0</v>
      </c>
    </row>
    <row r="469" spans="1:11" s="19" customFormat="1" ht="15">
      <c r="A469" s="25"/>
      <c r="B469" s="25"/>
      <c r="C469" s="120"/>
      <c r="D469" s="117"/>
      <c r="E469" s="99"/>
      <c r="F469" s="99"/>
      <c r="G469" s="99"/>
      <c r="H469" s="23" t="s">
        <v>301</v>
      </c>
      <c r="I469" s="2">
        <v>0</v>
      </c>
      <c r="J469" s="2">
        <v>0</v>
      </c>
      <c r="K469" s="2">
        <v>0</v>
      </c>
    </row>
    <row r="470" spans="1:11" s="19" customFormat="1" ht="15.75" customHeight="1">
      <c r="A470" s="25"/>
      <c r="B470" s="25"/>
      <c r="C470" s="121"/>
      <c r="D470" s="118"/>
      <c r="E470" s="100"/>
      <c r="F470" s="100"/>
      <c r="G470" s="100"/>
      <c r="H470" s="23" t="s">
        <v>126</v>
      </c>
      <c r="I470" s="2">
        <v>0</v>
      </c>
      <c r="J470" s="2">
        <v>0</v>
      </c>
      <c r="K470" s="2">
        <v>0</v>
      </c>
    </row>
    <row r="471" spans="1:11" s="19" customFormat="1" ht="24" customHeight="1">
      <c r="A471" s="25"/>
      <c r="B471" s="25"/>
      <c r="C471" s="119" t="s">
        <v>385</v>
      </c>
      <c r="D471" s="116" t="s">
        <v>568</v>
      </c>
      <c r="E471" s="98" t="s">
        <v>569</v>
      </c>
      <c r="F471" s="98" t="s">
        <v>570</v>
      </c>
      <c r="G471" s="98" t="s">
        <v>571</v>
      </c>
      <c r="H471" s="23" t="s">
        <v>298</v>
      </c>
      <c r="I471" s="2">
        <f>I472+I473+I474+I475</f>
        <v>0</v>
      </c>
      <c r="J471" s="2">
        <f>J472+J473+J474+J475</f>
        <v>0</v>
      </c>
      <c r="K471" s="30">
        <f>K472</f>
        <v>1750</v>
      </c>
    </row>
    <row r="472" spans="1:11" s="19" customFormat="1" ht="15">
      <c r="A472" s="25"/>
      <c r="B472" s="25"/>
      <c r="C472" s="120"/>
      <c r="D472" s="117"/>
      <c r="E472" s="99"/>
      <c r="F472" s="99"/>
      <c r="G472" s="99"/>
      <c r="H472" s="23" t="s">
        <v>299</v>
      </c>
      <c r="I472" s="2">
        <v>0</v>
      </c>
      <c r="J472" s="2">
        <v>0</v>
      </c>
      <c r="K472" s="2">
        <v>1750</v>
      </c>
    </row>
    <row r="473" spans="1:11" s="19" customFormat="1" ht="15">
      <c r="A473" s="25"/>
      <c r="B473" s="25"/>
      <c r="C473" s="120"/>
      <c r="D473" s="117"/>
      <c r="E473" s="99"/>
      <c r="F473" s="99"/>
      <c r="G473" s="99"/>
      <c r="H473" s="23" t="s">
        <v>300</v>
      </c>
      <c r="I473" s="2">
        <v>0</v>
      </c>
      <c r="J473" s="2">
        <v>0</v>
      </c>
      <c r="K473" s="2">
        <v>0</v>
      </c>
    </row>
    <row r="474" spans="1:11" s="19" customFormat="1" ht="15" customHeight="1">
      <c r="A474" s="25"/>
      <c r="B474" s="25"/>
      <c r="C474" s="120"/>
      <c r="D474" s="117"/>
      <c r="E474" s="99"/>
      <c r="F474" s="99"/>
      <c r="G474" s="99"/>
      <c r="H474" s="23" t="s">
        <v>301</v>
      </c>
      <c r="I474" s="2">
        <v>0</v>
      </c>
      <c r="J474" s="2">
        <v>0</v>
      </c>
      <c r="K474" s="2">
        <v>0</v>
      </c>
    </row>
    <row r="475" spans="1:11" s="19" customFormat="1" ht="15" customHeight="1">
      <c r="A475" s="25"/>
      <c r="B475" s="25"/>
      <c r="C475" s="121"/>
      <c r="D475" s="118"/>
      <c r="E475" s="100"/>
      <c r="F475" s="100"/>
      <c r="G475" s="100"/>
      <c r="H475" s="23" t="s">
        <v>126</v>
      </c>
      <c r="I475" s="2">
        <v>0</v>
      </c>
      <c r="J475" s="2">
        <v>0</v>
      </c>
      <c r="K475" s="2">
        <v>0</v>
      </c>
    </row>
    <row r="476" spans="1:11" s="31" customFormat="1" ht="15" customHeight="1">
      <c r="A476" s="32"/>
      <c r="B476" s="32"/>
      <c r="C476" s="119" t="s">
        <v>379</v>
      </c>
      <c r="D476" s="125" t="s">
        <v>434</v>
      </c>
      <c r="E476" s="129" t="s">
        <v>380</v>
      </c>
      <c r="F476" s="98">
        <v>2018</v>
      </c>
      <c r="G476" s="98">
        <v>2020</v>
      </c>
      <c r="H476" s="23" t="s">
        <v>298</v>
      </c>
      <c r="I476" s="2">
        <f>I477+I478+I479+I480</f>
        <v>200</v>
      </c>
      <c r="J476" s="2">
        <f>J477+J478+J479+J480</f>
        <v>200</v>
      </c>
      <c r="K476" s="2">
        <f>K477+K478+K479+K480</f>
        <v>200</v>
      </c>
    </row>
    <row r="477" spans="1:11" s="31" customFormat="1" ht="15">
      <c r="A477" s="32"/>
      <c r="B477" s="32"/>
      <c r="C477" s="120"/>
      <c r="D477" s="126"/>
      <c r="E477" s="130"/>
      <c r="F477" s="99"/>
      <c r="G477" s="99"/>
      <c r="H477" s="23" t="s">
        <v>299</v>
      </c>
      <c r="I477" s="2">
        <f aca="true" t="shared" si="14" ref="I477:J480">I482+I487+I497</f>
        <v>200</v>
      </c>
      <c r="J477" s="2">
        <f t="shared" si="14"/>
        <v>200</v>
      </c>
      <c r="K477" s="2">
        <f>K482+K487+K492+K497</f>
        <v>200</v>
      </c>
    </row>
    <row r="478" spans="1:11" s="31" customFormat="1" ht="15">
      <c r="A478" s="32"/>
      <c r="B478" s="32"/>
      <c r="C478" s="120"/>
      <c r="D478" s="126"/>
      <c r="E478" s="130"/>
      <c r="F478" s="99"/>
      <c r="G478" s="99"/>
      <c r="H478" s="23" t="s">
        <v>300</v>
      </c>
      <c r="I478" s="2">
        <f t="shared" si="14"/>
        <v>0</v>
      </c>
      <c r="J478" s="2">
        <f t="shared" si="14"/>
        <v>0</v>
      </c>
      <c r="K478" s="2">
        <f>K483+K488+K498</f>
        <v>0</v>
      </c>
    </row>
    <row r="479" spans="1:11" s="19" customFormat="1" ht="15" customHeight="1">
      <c r="A479" s="25"/>
      <c r="B479" s="25"/>
      <c r="C479" s="120"/>
      <c r="D479" s="126"/>
      <c r="E479" s="130"/>
      <c r="F479" s="99"/>
      <c r="G479" s="99"/>
      <c r="H479" s="23" t="s">
        <v>301</v>
      </c>
      <c r="I479" s="2">
        <f t="shared" si="14"/>
        <v>0</v>
      </c>
      <c r="J479" s="2">
        <f t="shared" si="14"/>
        <v>0</v>
      </c>
      <c r="K479" s="2">
        <f>K484+K489+K499</f>
        <v>0</v>
      </c>
    </row>
    <row r="480" spans="1:11" s="19" customFormat="1" ht="16.5" customHeight="1">
      <c r="A480" s="25"/>
      <c r="B480" s="25"/>
      <c r="C480" s="121"/>
      <c r="D480" s="127"/>
      <c r="E480" s="131"/>
      <c r="F480" s="100"/>
      <c r="G480" s="100"/>
      <c r="H480" s="23" t="s">
        <v>126</v>
      </c>
      <c r="I480" s="2">
        <f t="shared" si="14"/>
        <v>0</v>
      </c>
      <c r="J480" s="2">
        <f t="shared" si="14"/>
        <v>0</v>
      </c>
      <c r="K480" s="2">
        <f>K485+K490+K500</f>
        <v>0</v>
      </c>
    </row>
    <row r="481" spans="1:11" s="19" customFormat="1" ht="15" customHeight="1">
      <c r="A481" s="25"/>
      <c r="B481" s="25"/>
      <c r="C481" s="119" t="s">
        <v>383</v>
      </c>
      <c r="D481" s="116" t="s">
        <v>572</v>
      </c>
      <c r="E481" s="98" t="s">
        <v>569</v>
      </c>
      <c r="F481" s="98" t="s">
        <v>573</v>
      </c>
      <c r="G481" s="98" t="s">
        <v>574</v>
      </c>
      <c r="H481" s="23" t="s">
        <v>298</v>
      </c>
      <c r="I481" s="30">
        <f>I482</f>
        <v>150</v>
      </c>
      <c r="J481" s="2">
        <f>-K55</f>
        <v>0</v>
      </c>
      <c r="K481" s="2"/>
    </row>
    <row r="482" spans="1:11" s="19" customFormat="1" ht="15">
      <c r="A482" s="25"/>
      <c r="B482" s="25"/>
      <c r="C482" s="120"/>
      <c r="D482" s="117"/>
      <c r="E482" s="99"/>
      <c r="F482" s="99"/>
      <c r="G482" s="99"/>
      <c r="H482" s="23" t="s">
        <v>299</v>
      </c>
      <c r="I482" s="2">
        <v>150</v>
      </c>
      <c r="J482" s="2"/>
      <c r="K482" s="2"/>
    </row>
    <row r="483" spans="1:11" s="19" customFormat="1" ht="15">
      <c r="A483" s="25"/>
      <c r="B483" s="25"/>
      <c r="C483" s="120"/>
      <c r="D483" s="117"/>
      <c r="E483" s="99"/>
      <c r="F483" s="99"/>
      <c r="G483" s="99"/>
      <c r="H483" s="23" t="s">
        <v>300</v>
      </c>
      <c r="I483" s="2">
        <v>0</v>
      </c>
      <c r="J483" s="2">
        <v>0</v>
      </c>
      <c r="K483" s="2">
        <v>0</v>
      </c>
    </row>
    <row r="484" spans="1:11" s="19" customFormat="1" ht="18.75" customHeight="1">
      <c r="A484" s="25"/>
      <c r="B484" s="25"/>
      <c r="C484" s="120"/>
      <c r="D484" s="117"/>
      <c r="E484" s="99"/>
      <c r="F484" s="99"/>
      <c r="G484" s="99"/>
      <c r="H484" s="23" t="s">
        <v>301</v>
      </c>
      <c r="I484" s="2">
        <v>0</v>
      </c>
      <c r="J484" s="2">
        <v>0</v>
      </c>
      <c r="K484" s="2">
        <v>0</v>
      </c>
    </row>
    <row r="485" spans="1:11" s="19" customFormat="1" ht="19.5" customHeight="1">
      <c r="A485" s="25"/>
      <c r="B485" s="25"/>
      <c r="C485" s="121"/>
      <c r="D485" s="118"/>
      <c r="E485" s="100"/>
      <c r="F485" s="100"/>
      <c r="G485" s="100"/>
      <c r="H485" s="23" t="s">
        <v>126</v>
      </c>
      <c r="I485" s="2">
        <v>0</v>
      </c>
      <c r="J485" s="2">
        <v>0</v>
      </c>
      <c r="K485" s="2">
        <v>0</v>
      </c>
    </row>
    <row r="486" spans="1:11" s="19" customFormat="1" ht="15" customHeight="1">
      <c r="A486" s="25"/>
      <c r="B486" s="25"/>
      <c r="C486" s="119" t="s">
        <v>384</v>
      </c>
      <c r="D486" s="116" t="s">
        <v>191</v>
      </c>
      <c r="E486" s="98" t="s">
        <v>569</v>
      </c>
      <c r="F486" s="98" t="s">
        <v>575</v>
      </c>
      <c r="G486" s="98" t="s">
        <v>844</v>
      </c>
      <c r="H486" s="23" t="s">
        <v>298</v>
      </c>
      <c r="I486" s="2" t="e">
        <f>-#REF!</f>
        <v>#REF!</v>
      </c>
      <c r="J486" s="30">
        <f>J487</f>
        <v>150</v>
      </c>
      <c r="K486" s="36">
        <v>0</v>
      </c>
    </row>
    <row r="487" spans="1:11" s="19" customFormat="1" ht="15">
      <c r="A487" s="25"/>
      <c r="B487" s="25"/>
      <c r="C487" s="120"/>
      <c r="D487" s="117"/>
      <c r="E487" s="99"/>
      <c r="F487" s="99"/>
      <c r="G487" s="99"/>
      <c r="H487" s="23" t="s">
        <v>299</v>
      </c>
      <c r="I487" s="2">
        <f>-F5</f>
        <v>0</v>
      </c>
      <c r="J487" s="2">
        <v>150</v>
      </c>
      <c r="K487" s="36">
        <v>0</v>
      </c>
    </row>
    <row r="488" spans="1:11" s="19" customFormat="1" ht="15">
      <c r="A488" s="25"/>
      <c r="B488" s="25"/>
      <c r="C488" s="120"/>
      <c r="D488" s="117"/>
      <c r="E488" s="99"/>
      <c r="F488" s="99"/>
      <c r="G488" s="99"/>
      <c r="H488" s="23" t="s">
        <v>300</v>
      </c>
      <c r="I488" s="2">
        <v>0</v>
      </c>
      <c r="J488" s="2">
        <v>0</v>
      </c>
      <c r="K488" s="2">
        <v>0</v>
      </c>
    </row>
    <row r="489" spans="1:11" s="19" customFormat="1" ht="18" customHeight="1">
      <c r="A489" s="25"/>
      <c r="B489" s="25"/>
      <c r="C489" s="120"/>
      <c r="D489" s="117"/>
      <c r="E489" s="99"/>
      <c r="F489" s="99"/>
      <c r="G489" s="99"/>
      <c r="H489" s="23" t="s">
        <v>301</v>
      </c>
      <c r="I489" s="2">
        <v>0</v>
      </c>
      <c r="J489" s="2">
        <v>0</v>
      </c>
      <c r="K489" s="2">
        <v>0</v>
      </c>
    </row>
    <row r="490" spans="1:11" s="19" customFormat="1" ht="15">
      <c r="A490" s="25"/>
      <c r="B490" s="25"/>
      <c r="C490" s="121"/>
      <c r="D490" s="118"/>
      <c r="E490" s="100"/>
      <c r="F490" s="100"/>
      <c r="G490" s="100"/>
      <c r="H490" s="23" t="s">
        <v>126</v>
      </c>
      <c r="I490" s="2">
        <v>0</v>
      </c>
      <c r="J490" s="2">
        <v>0</v>
      </c>
      <c r="K490" s="2">
        <v>0</v>
      </c>
    </row>
    <row r="491" spans="1:11" s="19" customFormat="1" ht="15" customHeight="1">
      <c r="A491" s="25"/>
      <c r="B491" s="25"/>
      <c r="C491" s="119" t="s">
        <v>842</v>
      </c>
      <c r="D491" s="116" t="s">
        <v>841</v>
      </c>
      <c r="E491" s="98" t="s">
        <v>566</v>
      </c>
      <c r="F491" s="98" t="s">
        <v>843</v>
      </c>
      <c r="G491" s="98" t="s">
        <v>576</v>
      </c>
      <c r="H491" s="23" t="s">
        <v>298</v>
      </c>
      <c r="I491" s="2" t="e">
        <f>-#REF!</f>
        <v>#REF!</v>
      </c>
      <c r="J491" s="30">
        <f>J492</f>
        <v>0</v>
      </c>
      <c r="K491" s="30">
        <f>K492</f>
        <v>150</v>
      </c>
    </row>
    <row r="492" spans="1:11" s="19" customFormat="1" ht="15">
      <c r="A492" s="25"/>
      <c r="B492" s="25"/>
      <c r="C492" s="120"/>
      <c r="D492" s="117"/>
      <c r="E492" s="99"/>
      <c r="F492" s="99"/>
      <c r="G492" s="99"/>
      <c r="H492" s="23" t="s">
        <v>299</v>
      </c>
      <c r="I492" s="2">
        <v>0</v>
      </c>
      <c r="J492" s="2">
        <v>0</v>
      </c>
      <c r="K492" s="2">
        <v>150</v>
      </c>
    </row>
    <row r="493" spans="1:11" s="19" customFormat="1" ht="15">
      <c r="A493" s="25"/>
      <c r="B493" s="25"/>
      <c r="C493" s="120"/>
      <c r="D493" s="117"/>
      <c r="E493" s="99"/>
      <c r="F493" s="99"/>
      <c r="G493" s="99"/>
      <c r="H493" s="23" t="s">
        <v>300</v>
      </c>
      <c r="I493" s="2">
        <v>0</v>
      </c>
      <c r="J493" s="2">
        <v>0</v>
      </c>
      <c r="K493" s="2">
        <v>0</v>
      </c>
    </row>
    <row r="494" spans="1:11" s="19" customFormat="1" ht="18" customHeight="1">
      <c r="A494" s="25"/>
      <c r="B494" s="25"/>
      <c r="C494" s="120"/>
      <c r="D494" s="117"/>
      <c r="E494" s="99"/>
      <c r="F494" s="99"/>
      <c r="G494" s="99"/>
      <c r="H494" s="23" t="s">
        <v>301</v>
      </c>
      <c r="I494" s="2">
        <v>0</v>
      </c>
      <c r="J494" s="2">
        <v>0</v>
      </c>
      <c r="K494" s="2">
        <v>0</v>
      </c>
    </row>
    <row r="495" spans="1:11" s="19" customFormat="1" ht="15">
      <c r="A495" s="25"/>
      <c r="B495" s="25"/>
      <c r="C495" s="121"/>
      <c r="D495" s="118"/>
      <c r="E495" s="100"/>
      <c r="F495" s="100"/>
      <c r="G495" s="100"/>
      <c r="H495" s="23" t="s">
        <v>126</v>
      </c>
      <c r="I495" s="2">
        <v>0</v>
      </c>
      <c r="J495" s="2">
        <v>0</v>
      </c>
      <c r="K495" s="2">
        <v>0</v>
      </c>
    </row>
    <row r="496" spans="1:11" s="19" customFormat="1" ht="15.75" customHeight="1">
      <c r="A496" s="25"/>
      <c r="B496" s="25"/>
      <c r="C496" s="119" t="s">
        <v>381</v>
      </c>
      <c r="D496" s="116" t="s">
        <v>926</v>
      </c>
      <c r="E496" s="98" t="s">
        <v>927</v>
      </c>
      <c r="F496" s="98">
        <v>2018</v>
      </c>
      <c r="G496" s="98">
        <v>2020</v>
      </c>
      <c r="H496" s="23" t="s">
        <v>298</v>
      </c>
      <c r="I496" s="30">
        <f>I497</f>
        <v>50</v>
      </c>
      <c r="J496" s="30">
        <f>J497</f>
        <v>50</v>
      </c>
      <c r="K496" s="30">
        <f>K497</f>
        <v>50</v>
      </c>
    </row>
    <row r="497" spans="1:11" s="19" customFormat="1" ht="18" customHeight="1">
      <c r="A497" s="25"/>
      <c r="B497" s="25"/>
      <c r="C497" s="120"/>
      <c r="D497" s="117"/>
      <c r="E497" s="99"/>
      <c r="F497" s="99"/>
      <c r="G497" s="99"/>
      <c r="H497" s="23" t="s">
        <v>282</v>
      </c>
      <c r="I497" s="2">
        <v>50</v>
      </c>
      <c r="J497" s="2">
        <v>50</v>
      </c>
      <c r="K497" s="2">
        <v>50</v>
      </c>
    </row>
    <row r="498" spans="1:11" s="19" customFormat="1" ht="18.75" customHeight="1">
      <c r="A498" s="25"/>
      <c r="B498" s="25"/>
      <c r="C498" s="120"/>
      <c r="D498" s="117"/>
      <c r="E498" s="99"/>
      <c r="F498" s="99"/>
      <c r="G498" s="99"/>
      <c r="H498" s="23" t="s">
        <v>300</v>
      </c>
      <c r="I498" s="2">
        <v>0</v>
      </c>
      <c r="J498" s="2">
        <v>0</v>
      </c>
      <c r="K498" s="2">
        <v>0</v>
      </c>
    </row>
    <row r="499" spans="1:11" s="19" customFormat="1" ht="16.5" customHeight="1">
      <c r="A499" s="25"/>
      <c r="B499" s="25"/>
      <c r="C499" s="120"/>
      <c r="D499" s="117"/>
      <c r="E499" s="99"/>
      <c r="F499" s="99"/>
      <c r="G499" s="99"/>
      <c r="H499" s="23" t="s">
        <v>301</v>
      </c>
      <c r="I499" s="2">
        <v>0</v>
      </c>
      <c r="J499" s="2">
        <v>0</v>
      </c>
      <c r="K499" s="2">
        <v>0</v>
      </c>
    </row>
    <row r="500" spans="1:11" s="19" customFormat="1" ht="19.5" customHeight="1">
      <c r="A500" s="25"/>
      <c r="B500" s="25"/>
      <c r="C500" s="121"/>
      <c r="D500" s="118"/>
      <c r="E500" s="100"/>
      <c r="F500" s="100"/>
      <c r="G500" s="100"/>
      <c r="H500" s="23" t="s">
        <v>126</v>
      </c>
      <c r="I500" s="2">
        <v>0</v>
      </c>
      <c r="J500" s="2">
        <v>0</v>
      </c>
      <c r="K500" s="2">
        <v>0</v>
      </c>
    </row>
    <row r="501" spans="1:11" s="31" customFormat="1" ht="15" customHeight="1">
      <c r="A501" s="32"/>
      <c r="B501" s="32"/>
      <c r="C501" s="119" t="s">
        <v>432</v>
      </c>
      <c r="D501" s="116" t="s">
        <v>433</v>
      </c>
      <c r="E501" s="98" t="s">
        <v>380</v>
      </c>
      <c r="F501" s="98" t="s">
        <v>577</v>
      </c>
      <c r="G501" s="98" t="s">
        <v>845</v>
      </c>
      <c r="H501" s="1" t="s">
        <v>298</v>
      </c>
      <c r="I501" s="2">
        <f>I502+I503+I504+I505</f>
        <v>25324.15</v>
      </c>
      <c r="J501" s="2">
        <f>J502+J503+J504+J505</f>
        <v>25419.85</v>
      </c>
      <c r="K501" s="2">
        <f>K502+K503+K504+K505</f>
        <v>7043.1</v>
      </c>
    </row>
    <row r="502" spans="1:11" s="31" customFormat="1" ht="15">
      <c r="A502" s="32"/>
      <c r="B502" s="32"/>
      <c r="C502" s="120"/>
      <c r="D502" s="117"/>
      <c r="E502" s="99"/>
      <c r="F502" s="99"/>
      <c r="G502" s="99"/>
      <c r="H502" s="1" t="s">
        <v>299</v>
      </c>
      <c r="I502" s="2">
        <f aca="true" t="shared" si="15" ref="I502:K505">I507+I512+I517</f>
        <v>5180.35</v>
      </c>
      <c r="J502" s="2">
        <f t="shared" si="15"/>
        <v>5276.049999999999</v>
      </c>
      <c r="K502" s="2">
        <f t="shared" si="15"/>
        <v>7043.1</v>
      </c>
    </row>
    <row r="503" spans="1:11" s="31" customFormat="1" ht="15">
      <c r="A503" s="32"/>
      <c r="B503" s="32"/>
      <c r="C503" s="120"/>
      <c r="D503" s="117"/>
      <c r="E503" s="99"/>
      <c r="F503" s="99"/>
      <c r="G503" s="99"/>
      <c r="H503" s="1" t="s">
        <v>300</v>
      </c>
      <c r="I503" s="2">
        <f t="shared" si="15"/>
        <v>20143.8</v>
      </c>
      <c r="J503" s="2">
        <f t="shared" si="15"/>
        <v>20143.8</v>
      </c>
      <c r="K503" s="2">
        <f t="shared" si="15"/>
        <v>0</v>
      </c>
    </row>
    <row r="504" spans="1:11" s="19" customFormat="1" ht="15" customHeight="1">
      <c r="A504" s="25"/>
      <c r="B504" s="25"/>
      <c r="C504" s="120"/>
      <c r="D504" s="117"/>
      <c r="E504" s="99"/>
      <c r="F504" s="99"/>
      <c r="G504" s="99"/>
      <c r="H504" s="1" t="s">
        <v>301</v>
      </c>
      <c r="I504" s="2">
        <f t="shared" si="15"/>
        <v>0</v>
      </c>
      <c r="J504" s="2">
        <f t="shared" si="15"/>
        <v>0</v>
      </c>
      <c r="K504" s="2">
        <f t="shared" si="15"/>
        <v>0</v>
      </c>
    </row>
    <row r="505" spans="1:11" s="19" customFormat="1" ht="16.5" customHeight="1">
      <c r="A505" s="25"/>
      <c r="B505" s="25"/>
      <c r="C505" s="121"/>
      <c r="D505" s="118"/>
      <c r="E505" s="100"/>
      <c r="F505" s="100"/>
      <c r="G505" s="100"/>
      <c r="H505" s="1" t="s">
        <v>126</v>
      </c>
      <c r="I505" s="2">
        <f t="shared" si="15"/>
        <v>0</v>
      </c>
      <c r="J505" s="2">
        <f t="shared" si="15"/>
        <v>0</v>
      </c>
      <c r="K505" s="2">
        <f t="shared" si="15"/>
        <v>0</v>
      </c>
    </row>
    <row r="506" spans="1:11" s="31" customFormat="1" ht="15" customHeight="1">
      <c r="A506" s="32"/>
      <c r="B506" s="32"/>
      <c r="C506" s="109" t="s">
        <v>435</v>
      </c>
      <c r="D506" s="116" t="s">
        <v>928</v>
      </c>
      <c r="E506" s="98" t="s">
        <v>377</v>
      </c>
      <c r="F506" s="98" t="s">
        <v>577</v>
      </c>
      <c r="G506" s="98" t="s">
        <v>845</v>
      </c>
      <c r="H506" s="1" t="s">
        <v>298</v>
      </c>
      <c r="I506" s="2">
        <f>I507+I508</f>
        <v>5658.4</v>
      </c>
      <c r="J506" s="2">
        <f>J507+J508</f>
        <v>5658.4</v>
      </c>
      <c r="K506" s="2">
        <f>K507+K508</f>
        <v>622.4</v>
      </c>
    </row>
    <row r="507" spans="1:11" s="31" customFormat="1" ht="15">
      <c r="A507" s="32"/>
      <c r="B507" s="32"/>
      <c r="C507" s="110"/>
      <c r="D507" s="117"/>
      <c r="E507" s="99"/>
      <c r="F507" s="99"/>
      <c r="G507" s="99"/>
      <c r="H507" s="1" t="s">
        <v>299</v>
      </c>
      <c r="I507" s="2">
        <v>622.4</v>
      </c>
      <c r="J507" s="2">
        <v>622.4</v>
      </c>
      <c r="K507" s="2">
        <v>622.4</v>
      </c>
    </row>
    <row r="508" spans="1:11" s="31" customFormat="1" ht="15">
      <c r="A508" s="32"/>
      <c r="B508" s="32"/>
      <c r="C508" s="110"/>
      <c r="D508" s="117"/>
      <c r="E508" s="99"/>
      <c r="F508" s="99"/>
      <c r="G508" s="99"/>
      <c r="H508" s="1" t="s">
        <v>300</v>
      </c>
      <c r="I508" s="2">
        <v>5036</v>
      </c>
      <c r="J508" s="2">
        <v>5036</v>
      </c>
      <c r="K508" s="2">
        <f>K553+K558+K563</f>
        <v>0</v>
      </c>
    </row>
    <row r="509" spans="1:11" s="19" customFormat="1" ht="15" customHeight="1">
      <c r="A509" s="25"/>
      <c r="B509" s="25"/>
      <c r="C509" s="110"/>
      <c r="D509" s="117"/>
      <c r="E509" s="99"/>
      <c r="F509" s="99"/>
      <c r="G509" s="99"/>
      <c r="H509" s="1" t="s">
        <v>301</v>
      </c>
      <c r="I509" s="2">
        <v>0</v>
      </c>
      <c r="J509" s="2">
        <v>0</v>
      </c>
      <c r="K509" s="2">
        <v>0</v>
      </c>
    </row>
    <row r="510" spans="1:11" s="19" customFormat="1" ht="16.5" customHeight="1">
      <c r="A510" s="25"/>
      <c r="B510" s="25"/>
      <c r="C510" s="111"/>
      <c r="D510" s="118"/>
      <c r="E510" s="100"/>
      <c r="F510" s="100"/>
      <c r="G510" s="100"/>
      <c r="H510" s="1" t="s">
        <v>126</v>
      </c>
      <c r="I510" s="2">
        <v>0</v>
      </c>
      <c r="J510" s="2">
        <v>0</v>
      </c>
      <c r="K510" s="2">
        <v>0</v>
      </c>
    </row>
    <row r="511" spans="1:11" s="31" customFormat="1" ht="15" customHeight="1">
      <c r="A511" s="32"/>
      <c r="B511" s="32"/>
      <c r="C511" s="109" t="s">
        <v>436</v>
      </c>
      <c r="D511" s="116" t="s">
        <v>929</v>
      </c>
      <c r="E511" s="98" t="s">
        <v>378</v>
      </c>
      <c r="F511" s="98" t="s">
        <v>577</v>
      </c>
      <c r="G511" s="98" t="s">
        <v>845</v>
      </c>
      <c r="H511" s="1" t="s">
        <v>298</v>
      </c>
      <c r="I511" s="2">
        <f>I512+I513</f>
        <v>5658.349999999999</v>
      </c>
      <c r="J511" s="2">
        <f>J512+J513</f>
        <v>5658.349999999999</v>
      </c>
      <c r="K511" s="2">
        <f>K512+K513</f>
        <v>622.5</v>
      </c>
    </row>
    <row r="512" spans="1:11" s="31" customFormat="1" ht="15">
      <c r="A512" s="32"/>
      <c r="B512" s="32"/>
      <c r="C512" s="110"/>
      <c r="D512" s="117"/>
      <c r="E512" s="99"/>
      <c r="F512" s="99"/>
      <c r="G512" s="99"/>
      <c r="H512" s="1" t="s">
        <v>299</v>
      </c>
      <c r="I512" s="2">
        <v>622.45</v>
      </c>
      <c r="J512" s="2">
        <v>622.45</v>
      </c>
      <c r="K512" s="2">
        <v>622.5</v>
      </c>
    </row>
    <row r="513" spans="1:11" s="31" customFormat="1" ht="15">
      <c r="A513" s="32"/>
      <c r="B513" s="32"/>
      <c r="C513" s="110"/>
      <c r="D513" s="117"/>
      <c r="E513" s="99"/>
      <c r="F513" s="99"/>
      <c r="G513" s="99"/>
      <c r="H513" s="1" t="s">
        <v>300</v>
      </c>
      <c r="I513" s="2">
        <v>5035.9</v>
      </c>
      <c r="J513" s="2">
        <v>5035.9</v>
      </c>
      <c r="K513" s="2">
        <f>K558+K563+K568</f>
        <v>0</v>
      </c>
    </row>
    <row r="514" spans="1:11" s="19" customFormat="1" ht="15" customHeight="1">
      <c r="A514" s="25"/>
      <c r="B514" s="25"/>
      <c r="C514" s="110"/>
      <c r="D514" s="117"/>
      <c r="E514" s="99"/>
      <c r="F514" s="99"/>
      <c r="G514" s="99"/>
      <c r="H514" s="1" t="s">
        <v>301</v>
      </c>
      <c r="I514" s="2">
        <v>0</v>
      </c>
      <c r="J514" s="2">
        <v>0</v>
      </c>
      <c r="K514" s="2">
        <v>0</v>
      </c>
    </row>
    <row r="515" spans="1:11" s="19" customFormat="1" ht="16.5" customHeight="1">
      <c r="A515" s="25"/>
      <c r="B515" s="25"/>
      <c r="C515" s="111"/>
      <c r="D515" s="118"/>
      <c r="E515" s="100"/>
      <c r="F515" s="100"/>
      <c r="G515" s="100"/>
      <c r="H515" s="1" t="s">
        <v>126</v>
      </c>
      <c r="I515" s="2">
        <v>0</v>
      </c>
      <c r="J515" s="2">
        <v>0</v>
      </c>
      <c r="K515" s="2">
        <v>0</v>
      </c>
    </row>
    <row r="516" spans="1:11" s="31" customFormat="1" ht="22.5" customHeight="1">
      <c r="A516" s="32"/>
      <c r="B516" s="32"/>
      <c r="C516" s="109" t="s">
        <v>437</v>
      </c>
      <c r="D516" s="116" t="s">
        <v>930</v>
      </c>
      <c r="E516" s="98" t="s">
        <v>256</v>
      </c>
      <c r="F516" s="98" t="s">
        <v>577</v>
      </c>
      <c r="G516" s="98" t="s">
        <v>845</v>
      </c>
      <c r="H516" s="1" t="s">
        <v>298</v>
      </c>
      <c r="I516" s="2">
        <f>I517+I518</f>
        <v>14007.4</v>
      </c>
      <c r="J516" s="2">
        <f>J517+J518</f>
        <v>14103.099999999999</v>
      </c>
      <c r="K516" s="2">
        <f>K517+K518</f>
        <v>5798.2</v>
      </c>
    </row>
    <row r="517" spans="1:11" s="31" customFormat="1" ht="15">
      <c r="A517" s="32"/>
      <c r="B517" s="32"/>
      <c r="C517" s="110"/>
      <c r="D517" s="117"/>
      <c r="E517" s="99"/>
      <c r="F517" s="99"/>
      <c r="G517" s="99"/>
      <c r="H517" s="1" t="s">
        <v>299</v>
      </c>
      <c r="I517" s="2">
        <v>3935.5</v>
      </c>
      <c r="J517" s="2">
        <v>4031.2</v>
      </c>
      <c r="K517" s="2">
        <v>5798.2</v>
      </c>
    </row>
    <row r="518" spans="1:11" s="31" customFormat="1" ht="15">
      <c r="A518" s="32"/>
      <c r="B518" s="32"/>
      <c r="C518" s="110"/>
      <c r="D518" s="117"/>
      <c r="E518" s="99"/>
      <c r="F518" s="99"/>
      <c r="G518" s="99"/>
      <c r="H518" s="1" t="s">
        <v>300</v>
      </c>
      <c r="I518" s="2">
        <v>10071.9</v>
      </c>
      <c r="J518" s="2">
        <v>10071.9</v>
      </c>
      <c r="K518" s="2">
        <f>K563+K568+K573</f>
        <v>0</v>
      </c>
    </row>
    <row r="519" spans="1:11" s="19" customFormat="1" ht="15" customHeight="1">
      <c r="A519" s="25"/>
      <c r="B519" s="25"/>
      <c r="C519" s="110"/>
      <c r="D519" s="117"/>
      <c r="E519" s="99"/>
      <c r="F519" s="99"/>
      <c r="G519" s="99"/>
      <c r="H519" s="1" t="s">
        <v>301</v>
      </c>
      <c r="I519" s="2">
        <v>0</v>
      </c>
      <c r="J519" s="2">
        <v>0</v>
      </c>
      <c r="K519" s="2">
        <v>0</v>
      </c>
    </row>
    <row r="520" spans="1:11" s="19" customFormat="1" ht="16.5" customHeight="1">
      <c r="A520" s="25"/>
      <c r="B520" s="25"/>
      <c r="C520" s="111"/>
      <c r="D520" s="118"/>
      <c r="E520" s="100"/>
      <c r="F520" s="100"/>
      <c r="G520" s="100"/>
      <c r="H520" s="1" t="s">
        <v>126</v>
      </c>
      <c r="I520" s="2">
        <v>0</v>
      </c>
      <c r="J520" s="2">
        <v>0</v>
      </c>
      <c r="K520" s="2">
        <v>0</v>
      </c>
    </row>
    <row r="521" spans="1:11" s="19" customFormat="1" ht="16.5" customHeight="1">
      <c r="A521" s="25"/>
      <c r="B521" s="25"/>
      <c r="C521" s="119" t="s">
        <v>578</v>
      </c>
      <c r="D521" s="116" t="s">
        <v>980</v>
      </c>
      <c r="E521" s="98" t="s">
        <v>123</v>
      </c>
      <c r="F521" s="98">
        <v>2018</v>
      </c>
      <c r="G521" s="98">
        <v>2019</v>
      </c>
      <c r="H521" s="23" t="s">
        <v>298</v>
      </c>
      <c r="I521" s="2">
        <v>5633.9</v>
      </c>
      <c r="J521" s="2">
        <v>5633.9</v>
      </c>
      <c r="K521" s="2"/>
    </row>
    <row r="522" spans="1:11" s="19" customFormat="1" ht="16.5" customHeight="1">
      <c r="A522" s="25"/>
      <c r="B522" s="25"/>
      <c r="C522" s="120"/>
      <c r="D522" s="117"/>
      <c r="E522" s="99"/>
      <c r="F522" s="99"/>
      <c r="G522" s="99"/>
      <c r="H522" s="23" t="s">
        <v>299</v>
      </c>
      <c r="I522" s="2">
        <f>I527+I532+I537+I542</f>
        <v>619.7</v>
      </c>
      <c r="J522" s="2">
        <f>J527+J532+J537+J542</f>
        <v>619.7</v>
      </c>
      <c r="K522" s="2">
        <f>K527+K532+K537+K542</f>
        <v>0</v>
      </c>
    </row>
    <row r="523" spans="1:11" s="19" customFormat="1" ht="16.5" customHeight="1">
      <c r="A523" s="25"/>
      <c r="B523" s="25"/>
      <c r="C523" s="120"/>
      <c r="D523" s="117"/>
      <c r="E523" s="99"/>
      <c r="F523" s="99"/>
      <c r="G523" s="99"/>
      <c r="H523" s="23" t="s">
        <v>300</v>
      </c>
      <c r="I523" s="2">
        <v>5014.2</v>
      </c>
      <c r="J523" s="2">
        <v>5014.2</v>
      </c>
      <c r="K523" s="2">
        <v>0</v>
      </c>
    </row>
    <row r="524" spans="1:11" s="19" customFormat="1" ht="16.5" customHeight="1">
      <c r="A524" s="25"/>
      <c r="B524" s="25"/>
      <c r="C524" s="120"/>
      <c r="D524" s="117"/>
      <c r="E524" s="99"/>
      <c r="F524" s="99"/>
      <c r="G524" s="99"/>
      <c r="H524" s="23" t="s">
        <v>301</v>
      </c>
      <c r="I524" s="2">
        <v>0</v>
      </c>
      <c r="J524" s="2">
        <v>0</v>
      </c>
      <c r="K524" s="2">
        <v>0</v>
      </c>
    </row>
    <row r="525" spans="1:11" s="19" customFormat="1" ht="16.5" customHeight="1">
      <c r="A525" s="25"/>
      <c r="B525" s="25"/>
      <c r="C525" s="120"/>
      <c r="D525" s="117"/>
      <c r="E525" s="99"/>
      <c r="F525" s="99"/>
      <c r="G525" s="99"/>
      <c r="H525" s="23" t="s">
        <v>126</v>
      </c>
      <c r="I525" s="2">
        <v>0</v>
      </c>
      <c r="J525" s="2">
        <v>0</v>
      </c>
      <c r="K525" s="2">
        <v>0</v>
      </c>
    </row>
    <row r="526" spans="1:11" s="19" customFormat="1" ht="16.5" customHeight="1">
      <c r="A526" s="25"/>
      <c r="B526" s="25"/>
      <c r="C526" s="119" t="s">
        <v>579</v>
      </c>
      <c r="D526" s="116" t="s">
        <v>870</v>
      </c>
      <c r="E526" s="98" t="s">
        <v>365</v>
      </c>
      <c r="F526" s="98">
        <v>2018</v>
      </c>
      <c r="G526" s="98">
        <v>2019</v>
      </c>
      <c r="H526" s="1" t="s">
        <v>298</v>
      </c>
      <c r="I526" s="2">
        <f>I527+I528</f>
        <v>1800</v>
      </c>
      <c r="J526" s="2">
        <f>J527+J528</f>
        <v>1800</v>
      </c>
      <c r="K526" s="2">
        <f>K527+K528</f>
        <v>0</v>
      </c>
    </row>
    <row r="527" spans="1:11" s="19" customFormat="1" ht="16.5" customHeight="1">
      <c r="A527" s="25"/>
      <c r="B527" s="25"/>
      <c r="C527" s="120"/>
      <c r="D527" s="117"/>
      <c r="E527" s="99"/>
      <c r="F527" s="99"/>
      <c r="G527" s="99"/>
      <c r="H527" s="1" t="s">
        <v>299</v>
      </c>
      <c r="I527" s="2">
        <v>198</v>
      </c>
      <c r="J527" s="2">
        <v>198</v>
      </c>
      <c r="K527" s="2">
        <v>0</v>
      </c>
    </row>
    <row r="528" spans="1:11" s="19" customFormat="1" ht="16.5" customHeight="1">
      <c r="A528" s="25"/>
      <c r="B528" s="25"/>
      <c r="C528" s="120"/>
      <c r="D528" s="117"/>
      <c r="E528" s="99"/>
      <c r="F528" s="99"/>
      <c r="G528" s="99"/>
      <c r="H528" s="1" t="s">
        <v>300</v>
      </c>
      <c r="I528" s="2">
        <v>1602</v>
      </c>
      <c r="J528" s="2">
        <v>1602</v>
      </c>
      <c r="K528" s="2">
        <v>0</v>
      </c>
    </row>
    <row r="529" spans="1:11" s="19" customFormat="1" ht="16.5" customHeight="1">
      <c r="A529" s="25"/>
      <c r="B529" s="25"/>
      <c r="C529" s="120"/>
      <c r="D529" s="117"/>
      <c r="E529" s="99"/>
      <c r="F529" s="99"/>
      <c r="G529" s="99"/>
      <c r="H529" s="1" t="s">
        <v>301</v>
      </c>
      <c r="I529" s="2">
        <v>0</v>
      </c>
      <c r="J529" s="2">
        <v>0</v>
      </c>
      <c r="K529" s="2">
        <v>0</v>
      </c>
    </row>
    <row r="530" spans="1:11" s="19" customFormat="1" ht="17.25" customHeight="1">
      <c r="A530" s="25"/>
      <c r="B530" s="25"/>
      <c r="C530" s="121"/>
      <c r="D530" s="117"/>
      <c r="E530" s="100"/>
      <c r="F530" s="99"/>
      <c r="G530" s="99"/>
      <c r="H530" s="1" t="s">
        <v>126</v>
      </c>
      <c r="I530" s="2">
        <v>0</v>
      </c>
      <c r="J530" s="2">
        <v>0</v>
      </c>
      <c r="K530" s="2">
        <v>0</v>
      </c>
    </row>
    <row r="531" spans="1:11" s="19" customFormat="1" ht="16.5" customHeight="1">
      <c r="A531" s="25"/>
      <c r="B531" s="25"/>
      <c r="C531" s="119" t="s">
        <v>580</v>
      </c>
      <c r="D531" s="116" t="s">
        <v>871</v>
      </c>
      <c r="E531" s="98" t="s">
        <v>364</v>
      </c>
      <c r="F531" s="98">
        <v>2018</v>
      </c>
      <c r="G531" s="98">
        <v>2019</v>
      </c>
      <c r="H531" s="1" t="s">
        <v>298</v>
      </c>
      <c r="I531" s="2">
        <f>I532+I533</f>
        <v>1800</v>
      </c>
      <c r="J531" s="2">
        <f>J532+J533</f>
        <v>1800</v>
      </c>
      <c r="K531" s="2">
        <f>K532+K533</f>
        <v>0</v>
      </c>
    </row>
    <row r="532" spans="1:11" s="19" customFormat="1" ht="16.5" customHeight="1">
      <c r="A532" s="25"/>
      <c r="B532" s="25"/>
      <c r="C532" s="120"/>
      <c r="D532" s="117"/>
      <c r="E532" s="99"/>
      <c r="F532" s="99"/>
      <c r="G532" s="99"/>
      <c r="H532" s="1" t="s">
        <v>299</v>
      </c>
      <c r="I532" s="2">
        <v>198</v>
      </c>
      <c r="J532" s="2">
        <v>198</v>
      </c>
      <c r="K532" s="2">
        <v>0</v>
      </c>
    </row>
    <row r="533" spans="1:11" s="19" customFormat="1" ht="16.5" customHeight="1">
      <c r="A533" s="25"/>
      <c r="B533" s="25"/>
      <c r="C533" s="120"/>
      <c r="D533" s="117"/>
      <c r="E533" s="99"/>
      <c r="F533" s="99"/>
      <c r="G533" s="99"/>
      <c r="H533" s="1" t="s">
        <v>300</v>
      </c>
      <c r="I533" s="2">
        <v>1602</v>
      </c>
      <c r="J533" s="2">
        <v>1602</v>
      </c>
      <c r="K533" s="2">
        <v>0</v>
      </c>
    </row>
    <row r="534" spans="1:11" s="19" customFormat="1" ht="16.5" customHeight="1">
      <c r="A534" s="25"/>
      <c r="B534" s="25"/>
      <c r="C534" s="120"/>
      <c r="D534" s="117"/>
      <c r="E534" s="99"/>
      <c r="F534" s="99"/>
      <c r="G534" s="99"/>
      <c r="H534" s="1" t="s">
        <v>301</v>
      </c>
      <c r="I534" s="2">
        <v>0</v>
      </c>
      <c r="J534" s="2">
        <v>0</v>
      </c>
      <c r="K534" s="2">
        <v>0</v>
      </c>
    </row>
    <row r="535" spans="1:11" s="19" customFormat="1" ht="16.5" customHeight="1">
      <c r="A535" s="25"/>
      <c r="B535" s="25"/>
      <c r="C535" s="121"/>
      <c r="D535" s="118"/>
      <c r="E535" s="100"/>
      <c r="F535" s="99"/>
      <c r="G535" s="99"/>
      <c r="H535" s="1" t="s">
        <v>126</v>
      </c>
      <c r="I535" s="2">
        <v>0</v>
      </c>
      <c r="J535" s="2">
        <v>0</v>
      </c>
      <c r="K535" s="2">
        <v>0</v>
      </c>
    </row>
    <row r="536" spans="1:11" s="19" customFormat="1" ht="19.5" customHeight="1">
      <c r="A536" s="25"/>
      <c r="B536" s="25"/>
      <c r="C536" s="119" t="s">
        <v>581</v>
      </c>
      <c r="D536" s="116" t="s">
        <v>868</v>
      </c>
      <c r="E536" s="98" t="s">
        <v>582</v>
      </c>
      <c r="F536" s="98">
        <v>2018</v>
      </c>
      <c r="G536" s="98">
        <v>2019</v>
      </c>
      <c r="H536" s="1" t="s">
        <v>298</v>
      </c>
      <c r="I536" s="2">
        <f>I537+I538</f>
        <v>1800</v>
      </c>
      <c r="J536" s="2">
        <f>J537+J538</f>
        <v>1800</v>
      </c>
      <c r="K536" s="2">
        <f>K537+K538</f>
        <v>0</v>
      </c>
    </row>
    <row r="537" spans="1:11" s="19" customFormat="1" ht="16.5" customHeight="1">
      <c r="A537" s="25"/>
      <c r="B537" s="25"/>
      <c r="C537" s="120"/>
      <c r="D537" s="117"/>
      <c r="E537" s="99"/>
      <c r="F537" s="99"/>
      <c r="G537" s="99"/>
      <c r="H537" s="1" t="s">
        <v>299</v>
      </c>
      <c r="I537" s="2">
        <v>198</v>
      </c>
      <c r="J537" s="2">
        <v>198</v>
      </c>
      <c r="K537" s="2">
        <v>0</v>
      </c>
    </row>
    <row r="538" spans="1:11" s="19" customFormat="1" ht="16.5" customHeight="1">
      <c r="A538" s="25"/>
      <c r="B538" s="25"/>
      <c r="C538" s="120"/>
      <c r="D538" s="117"/>
      <c r="E538" s="99"/>
      <c r="F538" s="99"/>
      <c r="G538" s="99"/>
      <c r="H538" s="1" t="s">
        <v>300</v>
      </c>
      <c r="I538" s="2">
        <v>1602</v>
      </c>
      <c r="J538" s="2">
        <v>1602</v>
      </c>
      <c r="K538" s="2">
        <v>0</v>
      </c>
    </row>
    <row r="539" spans="1:11" s="19" customFormat="1" ht="16.5" customHeight="1">
      <c r="A539" s="25"/>
      <c r="B539" s="25"/>
      <c r="C539" s="120"/>
      <c r="D539" s="117"/>
      <c r="E539" s="99"/>
      <c r="F539" s="99"/>
      <c r="G539" s="99"/>
      <c r="H539" s="1" t="s">
        <v>301</v>
      </c>
      <c r="I539" s="2">
        <v>0</v>
      </c>
      <c r="J539" s="2">
        <v>0</v>
      </c>
      <c r="K539" s="2">
        <v>0</v>
      </c>
    </row>
    <row r="540" spans="1:11" s="19" customFormat="1" ht="16.5" customHeight="1">
      <c r="A540" s="25"/>
      <c r="B540" s="25"/>
      <c r="C540" s="121"/>
      <c r="D540" s="118"/>
      <c r="E540" s="100"/>
      <c r="F540" s="99"/>
      <c r="G540" s="99"/>
      <c r="H540" s="1" t="s">
        <v>126</v>
      </c>
      <c r="I540" s="2">
        <v>0</v>
      </c>
      <c r="J540" s="2">
        <v>0</v>
      </c>
      <c r="K540" s="2">
        <v>0</v>
      </c>
    </row>
    <row r="541" spans="1:11" s="19" customFormat="1" ht="16.5" customHeight="1">
      <c r="A541" s="25"/>
      <c r="B541" s="25"/>
      <c r="C541" s="119" t="s">
        <v>583</v>
      </c>
      <c r="D541" s="116" t="s">
        <v>869</v>
      </c>
      <c r="E541" s="98" t="s">
        <v>584</v>
      </c>
      <c r="F541" s="98">
        <v>2018</v>
      </c>
      <c r="G541" s="98">
        <v>2019</v>
      </c>
      <c r="H541" s="1" t="s">
        <v>298</v>
      </c>
      <c r="I541" s="2">
        <f>I542+I543</f>
        <v>233.89999999999998</v>
      </c>
      <c r="J541" s="2">
        <f>J542+J543</f>
        <v>233.89999999999998</v>
      </c>
      <c r="K541" s="2">
        <f>K542+K543</f>
        <v>0</v>
      </c>
    </row>
    <row r="542" spans="1:11" s="19" customFormat="1" ht="16.5" customHeight="1">
      <c r="A542" s="25"/>
      <c r="B542" s="25"/>
      <c r="C542" s="120"/>
      <c r="D542" s="117"/>
      <c r="E542" s="99"/>
      <c r="F542" s="99"/>
      <c r="G542" s="99"/>
      <c r="H542" s="1" t="s">
        <v>299</v>
      </c>
      <c r="I542" s="2">
        <v>25.7</v>
      </c>
      <c r="J542" s="2">
        <v>25.7</v>
      </c>
      <c r="K542" s="2">
        <v>0</v>
      </c>
    </row>
    <row r="543" spans="1:11" s="19" customFormat="1" ht="16.5" customHeight="1">
      <c r="A543" s="25"/>
      <c r="B543" s="25"/>
      <c r="C543" s="120"/>
      <c r="D543" s="117"/>
      <c r="E543" s="99"/>
      <c r="F543" s="99"/>
      <c r="G543" s="99"/>
      <c r="H543" s="1" t="s">
        <v>300</v>
      </c>
      <c r="I543" s="2">
        <v>208.2</v>
      </c>
      <c r="J543" s="2">
        <v>208.2</v>
      </c>
      <c r="K543" s="2">
        <v>0</v>
      </c>
    </row>
    <row r="544" spans="1:11" s="19" customFormat="1" ht="16.5" customHeight="1">
      <c r="A544" s="25"/>
      <c r="B544" s="25"/>
      <c r="C544" s="120"/>
      <c r="D544" s="117"/>
      <c r="E544" s="99"/>
      <c r="F544" s="99"/>
      <c r="G544" s="99"/>
      <c r="H544" s="1" t="s">
        <v>301</v>
      </c>
      <c r="I544" s="2">
        <v>0</v>
      </c>
      <c r="J544" s="2">
        <v>0</v>
      </c>
      <c r="K544" s="2">
        <v>0</v>
      </c>
    </row>
    <row r="545" spans="1:11" s="19" customFormat="1" ht="16.5" customHeight="1">
      <c r="A545" s="25"/>
      <c r="B545" s="25"/>
      <c r="C545" s="121"/>
      <c r="D545" s="118"/>
      <c r="E545" s="100"/>
      <c r="F545" s="99"/>
      <c r="G545" s="99"/>
      <c r="H545" s="1" t="s">
        <v>126</v>
      </c>
      <c r="I545" s="2">
        <v>0</v>
      </c>
      <c r="J545" s="2">
        <v>0</v>
      </c>
      <c r="K545" s="2">
        <v>0</v>
      </c>
    </row>
    <row r="546" spans="1:11" s="14" customFormat="1" ht="20.25" customHeight="1">
      <c r="A546" s="13"/>
      <c r="B546" s="17"/>
      <c r="C546" s="173" t="s">
        <v>79</v>
      </c>
      <c r="D546" s="222" t="s">
        <v>387</v>
      </c>
      <c r="E546" s="163" t="s">
        <v>326</v>
      </c>
      <c r="F546" s="132">
        <v>2018</v>
      </c>
      <c r="G546" s="132">
        <v>2020</v>
      </c>
      <c r="H546" s="34" t="s">
        <v>298</v>
      </c>
      <c r="I546" s="9">
        <f>I547+I548+I549+I550</f>
        <v>132812.6</v>
      </c>
      <c r="J546" s="9">
        <f>J547+J548+J549+J550</f>
        <v>149274</v>
      </c>
      <c r="K546" s="9">
        <f>K547+K548+K549+K550</f>
        <v>154414.1</v>
      </c>
    </row>
    <row r="547" spans="1:11" s="14" customFormat="1" ht="18.75" customHeight="1">
      <c r="A547" s="13"/>
      <c r="B547" s="17"/>
      <c r="C547" s="174"/>
      <c r="D547" s="223"/>
      <c r="E547" s="164"/>
      <c r="F547" s="133"/>
      <c r="G547" s="133"/>
      <c r="H547" s="34" t="s">
        <v>299</v>
      </c>
      <c r="I547" s="9">
        <f aca="true" t="shared" si="16" ref="I547:K550">I552+I557+I642+I687+I697</f>
        <v>108897.8</v>
      </c>
      <c r="J547" s="9">
        <f t="shared" si="16"/>
        <v>124450.4</v>
      </c>
      <c r="K547" s="9">
        <f t="shared" si="16"/>
        <v>128647.2</v>
      </c>
    </row>
    <row r="548" spans="1:11" s="14" customFormat="1" ht="19.5" customHeight="1">
      <c r="A548" s="13"/>
      <c r="B548" s="17"/>
      <c r="C548" s="174"/>
      <c r="D548" s="223"/>
      <c r="E548" s="164"/>
      <c r="F548" s="133"/>
      <c r="G548" s="133"/>
      <c r="H548" s="34" t="s">
        <v>300</v>
      </c>
      <c r="I548" s="9">
        <f t="shared" si="16"/>
        <v>0</v>
      </c>
      <c r="J548" s="9">
        <f t="shared" si="16"/>
        <v>0</v>
      </c>
      <c r="K548" s="9">
        <f t="shared" si="16"/>
        <v>0</v>
      </c>
    </row>
    <row r="549" spans="1:11" s="14" customFormat="1" ht="18.75" customHeight="1">
      <c r="A549" s="13"/>
      <c r="B549" s="17"/>
      <c r="C549" s="174"/>
      <c r="D549" s="223"/>
      <c r="E549" s="164"/>
      <c r="F549" s="133"/>
      <c r="G549" s="133"/>
      <c r="H549" s="34" t="s">
        <v>301</v>
      </c>
      <c r="I549" s="9">
        <f t="shared" si="16"/>
        <v>0</v>
      </c>
      <c r="J549" s="9">
        <f t="shared" si="16"/>
        <v>0</v>
      </c>
      <c r="K549" s="9">
        <f t="shared" si="16"/>
        <v>0</v>
      </c>
    </row>
    <row r="550" spans="1:11" s="16" customFormat="1" ht="18.75" customHeight="1">
      <c r="A550" s="17"/>
      <c r="B550" s="17"/>
      <c r="C550" s="175"/>
      <c r="D550" s="224"/>
      <c r="E550" s="165"/>
      <c r="F550" s="134"/>
      <c r="G550" s="134"/>
      <c r="H550" s="34" t="s">
        <v>126</v>
      </c>
      <c r="I550" s="9">
        <f t="shared" si="16"/>
        <v>23914.8</v>
      </c>
      <c r="J550" s="9">
        <f t="shared" si="16"/>
        <v>24823.6</v>
      </c>
      <c r="K550" s="9">
        <f t="shared" si="16"/>
        <v>25766.9</v>
      </c>
    </row>
    <row r="551" spans="1:11" s="24" customFormat="1" ht="20.25" customHeight="1">
      <c r="A551" s="22"/>
      <c r="B551" s="22"/>
      <c r="C551" s="119" t="s">
        <v>388</v>
      </c>
      <c r="D551" s="125" t="s">
        <v>1006</v>
      </c>
      <c r="E551" s="129" t="s">
        <v>123</v>
      </c>
      <c r="F551" s="129" t="s">
        <v>846</v>
      </c>
      <c r="G551" s="129" t="s">
        <v>847</v>
      </c>
      <c r="H551" s="1" t="s">
        <v>298</v>
      </c>
      <c r="I551" s="2">
        <f>I552+I553+I554+I555</f>
        <v>130012.6</v>
      </c>
      <c r="J551" s="2">
        <f>J552+J553+J554+J555</f>
        <v>146474</v>
      </c>
      <c r="K551" s="2">
        <f>K552+K553+K554+K555</f>
        <v>151614.1</v>
      </c>
    </row>
    <row r="552" spans="1:11" s="24" customFormat="1" ht="18" customHeight="1">
      <c r="A552" s="22"/>
      <c r="B552" s="22"/>
      <c r="C552" s="120"/>
      <c r="D552" s="126"/>
      <c r="E552" s="130"/>
      <c r="F552" s="130"/>
      <c r="G552" s="130"/>
      <c r="H552" s="1" t="s">
        <v>299</v>
      </c>
      <c r="I552" s="2">
        <v>106097.8</v>
      </c>
      <c r="J552" s="2">
        <v>121650.4</v>
      </c>
      <c r="K552" s="2">
        <v>125847.2</v>
      </c>
    </row>
    <row r="553" spans="1:11" s="24" customFormat="1" ht="18" customHeight="1">
      <c r="A553" s="22"/>
      <c r="B553" s="22"/>
      <c r="C553" s="120"/>
      <c r="D553" s="126"/>
      <c r="E553" s="130"/>
      <c r="F553" s="130"/>
      <c r="G553" s="130"/>
      <c r="H553" s="1" t="s">
        <v>300</v>
      </c>
      <c r="I553" s="2">
        <v>0</v>
      </c>
      <c r="J553" s="2">
        <v>0</v>
      </c>
      <c r="K553" s="2">
        <v>0</v>
      </c>
    </row>
    <row r="554" spans="1:11" s="24" customFormat="1" ht="19.5" customHeight="1">
      <c r="A554" s="22"/>
      <c r="B554" s="22"/>
      <c r="C554" s="120"/>
      <c r="D554" s="126"/>
      <c r="E554" s="130"/>
      <c r="F554" s="130"/>
      <c r="G554" s="130"/>
      <c r="H554" s="1" t="s">
        <v>301</v>
      </c>
      <c r="I554" s="2"/>
      <c r="J554" s="2"/>
      <c r="K554" s="2"/>
    </row>
    <row r="555" spans="1:11" s="24" customFormat="1" ht="16.5" customHeight="1">
      <c r="A555" s="22"/>
      <c r="B555" s="22"/>
      <c r="C555" s="121"/>
      <c r="D555" s="127"/>
      <c r="E555" s="131"/>
      <c r="F555" s="131"/>
      <c r="G555" s="131"/>
      <c r="H555" s="1" t="s">
        <v>126</v>
      </c>
      <c r="I555" s="2">
        <v>23914.8</v>
      </c>
      <c r="J555" s="2">
        <v>24823.6</v>
      </c>
      <c r="K555" s="2">
        <v>25766.9</v>
      </c>
    </row>
    <row r="556" spans="1:11" s="24" customFormat="1" ht="19.5" customHeight="1">
      <c r="A556" s="22"/>
      <c r="B556" s="22"/>
      <c r="C556" s="119" t="s">
        <v>389</v>
      </c>
      <c r="D556" s="116" t="s">
        <v>390</v>
      </c>
      <c r="E556" s="98" t="s">
        <v>326</v>
      </c>
      <c r="F556" s="98">
        <v>2018</v>
      </c>
      <c r="G556" s="98">
        <v>2020</v>
      </c>
      <c r="H556" s="1" t="s">
        <v>298</v>
      </c>
      <c r="I556" s="2">
        <f>I557+I558+I559+I560</f>
        <v>400</v>
      </c>
      <c r="J556" s="2">
        <f>J557+J558+J559+J560</f>
        <v>400</v>
      </c>
      <c r="K556" s="2">
        <f>K557+K558+K559+K560</f>
        <v>400</v>
      </c>
    </row>
    <row r="557" spans="1:11" s="24" customFormat="1" ht="20.25" customHeight="1">
      <c r="A557" s="22"/>
      <c r="B557" s="22"/>
      <c r="C557" s="120"/>
      <c r="D557" s="117"/>
      <c r="E557" s="99"/>
      <c r="F557" s="99"/>
      <c r="G557" s="99"/>
      <c r="H557" s="1" t="s">
        <v>299</v>
      </c>
      <c r="I557" s="2">
        <f>I562+I567+I572+I577+I582+I587+I592+I597+I602+I607+I612+I617+I622+I627+I632+I637</f>
        <v>400</v>
      </c>
      <c r="J557" s="2">
        <f>J562+J567+J572+J577+J582+J587+J592+J597+J602+J607+J612+J617+J622+J627+J632+J637</f>
        <v>400</v>
      </c>
      <c r="K557" s="2">
        <f>K562+K567+K572+K577+K582+K587+K592+K597+K602+K607+K612+K617+K622+K627+K632+K637</f>
        <v>400</v>
      </c>
    </row>
    <row r="558" spans="1:11" s="24" customFormat="1" ht="20.25" customHeight="1">
      <c r="A558" s="22"/>
      <c r="B558" s="22"/>
      <c r="C558" s="120"/>
      <c r="D558" s="117"/>
      <c r="E558" s="99"/>
      <c r="F558" s="99"/>
      <c r="G558" s="99"/>
      <c r="H558" s="1" t="s">
        <v>300</v>
      </c>
      <c r="I558" s="2">
        <f aca="true" t="shared" si="17" ref="I558:K560">I563+I568+I573+I578+I583+I588+I593+I598+I603+I608</f>
        <v>0</v>
      </c>
      <c r="J558" s="2">
        <f t="shared" si="17"/>
        <v>0</v>
      </c>
      <c r="K558" s="2">
        <f t="shared" si="17"/>
        <v>0</v>
      </c>
    </row>
    <row r="559" spans="1:11" s="24" customFormat="1" ht="17.25" customHeight="1">
      <c r="A559" s="22"/>
      <c r="B559" s="22"/>
      <c r="C559" s="120"/>
      <c r="D559" s="117"/>
      <c r="E559" s="99"/>
      <c r="F559" s="99"/>
      <c r="G559" s="99"/>
      <c r="H559" s="1" t="s">
        <v>301</v>
      </c>
      <c r="I559" s="2">
        <f t="shared" si="17"/>
        <v>0</v>
      </c>
      <c r="J559" s="2">
        <f t="shared" si="17"/>
        <v>0</v>
      </c>
      <c r="K559" s="2">
        <f t="shared" si="17"/>
        <v>0</v>
      </c>
    </row>
    <row r="560" spans="1:11" s="24" customFormat="1" ht="15" customHeight="1">
      <c r="A560" s="22"/>
      <c r="B560" s="22"/>
      <c r="C560" s="121"/>
      <c r="D560" s="118"/>
      <c r="E560" s="100"/>
      <c r="F560" s="100"/>
      <c r="G560" s="100"/>
      <c r="H560" s="1" t="s">
        <v>126</v>
      </c>
      <c r="I560" s="2">
        <f t="shared" si="17"/>
        <v>0</v>
      </c>
      <c r="J560" s="2">
        <f t="shared" si="17"/>
        <v>0</v>
      </c>
      <c r="K560" s="2">
        <f t="shared" si="17"/>
        <v>0</v>
      </c>
    </row>
    <row r="561" spans="1:11" s="24" customFormat="1" ht="16.5" customHeight="1">
      <c r="A561" s="22"/>
      <c r="B561" s="22"/>
      <c r="C561" s="119" t="s">
        <v>391</v>
      </c>
      <c r="D561" s="104" t="s">
        <v>848</v>
      </c>
      <c r="E561" s="98" t="s">
        <v>392</v>
      </c>
      <c r="F561" s="98" t="s">
        <v>585</v>
      </c>
      <c r="G561" s="98" t="s">
        <v>586</v>
      </c>
      <c r="H561" s="23" t="s">
        <v>298</v>
      </c>
      <c r="I561" s="2">
        <f>I562+I563+I564+I565</f>
        <v>100</v>
      </c>
      <c r="J561" s="2"/>
      <c r="K561" s="2"/>
    </row>
    <row r="562" spans="1:11" s="24" customFormat="1" ht="17.25" customHeight="1">
      <c r="A562" s="22"/>
      <c r="B562" s="22"/>
      <c r="C562" s="120"/>
      <c r="D562" s="105"/>
      <c r="E562" s="99"/>
      <c r="F562" s="99"/>
      <c r="G562" s="99"/>
      <c r="H562" s="23" t="s">
        <v>299</v>
      </c>
      <c r="I562" s="2">
        <v>100</v>
      </c>
      <c r="J562" s="2"/>
      <c r="K562" s="2"/>
    </row>
    <row r="563" spans="1:11" s="24" customFormat="1" ht="17.25" customHeight="1">
      <c r="A563" s="22"/>
      <c r="B563" s="22"/>
      <c r="C563" s="120"/>
      <c r="D563" s="105"/>
      <c r="E563" s="99"/>
      <c r="F563" s="99"/>
      <c r="G563" s="99"/>
      <c r="H563" s="23" t="s">
        <v>300</v>
      </c>
      <c r="I563" s="2">
        <v>0</v>
      </c>
      <c r="J563" s="2">
        <v>0</v>
      </c>
      <c r="K563" s="2">
        <v>0</v>
      </c>
    </row>
    <row r="564" spans="1:11" s="24" customFormat="1" ht="20.25" customHeight="1">
      <c r="A564" s="22"/>
      <c r="B564" s="22"/>
      <c r="C564" s="120"/>
      <c r="D564" s="105"/>
      <c r="E564" s="99"/>
      <c r="F564" s="99"/>
      <c r="G564" s="99"/>
      <c r="H564" s="23" t="s">
        <v>301</v>
      </c>
      <c r="I564" s="2">
        <v>0</v>
      </c>
      <c r="J564" s="2">
        <v>0</v>
      </c>
      <c r="K564" s="2">
        <v>0</v>
      </c>
    </row>
    <row r="565" spans="1:11" s="24" customFormat="1" ht="14.25" customHeight="1">
      <c r="A565" s="22"/>
      <c r="B565" s="22"/>
      <c r="C565" s="121"/>
      <c r="D565" s="106"/>
      <c r="E565" s="100"/>
      <c r="F565" s="100"/>
      <c r="G565" s="100"/>
      <c r="H565" s="23" t="s">
        <v>126</v>
      </c>
      <c r="I565" s="2">
        <v>0</v>
      </c>
      <c r="J565" s="2">
        <v>0</v>
      </c>
      <c r="K565" s="2">
        <v>0</v>
      </c>
    </row>
    <row r="566" spans="1:11" s="24" customFormat="1" ht="18" customHeight="1">
      <c r="A566" s="22"/>
      <c r="B566" s="22"/>
      <c r="C566" s="119" t="s">
        <v>393</v>
      </c>
      <c r="D566" s="116" t="s">
        <v>981</v>
      </c>
      <c r="E566" s="98" t="s">
        <v>849</v>
      </c>
      <c r="F566" s="98" t="s">
        <v>588</v>
      </c>
      <c r="G566" s="98" t="s">
        <v>587</v>
      </c>
      <c r="H566" s="23" t="s">
        <v>298</v>
      </c>
      <c r="I566" s="2">
        <f>I567+I568+I569+I570</f>
        <v>100</v>
      </c>
      <c r="J566" s="2">
        <f>J567+J568+J569+J570</f>
        <v>0</v>
      </c>
      <c r="K566" s="2">
        <f>K567+K568+K569+K570</f>
        <v>0</v>
      </c>
    </row>
    <row r="567" spans="1:11" s="24" customFormat="1" ht="18" customHeight="1">
      <c r="A567" s="22"/>
      <c r="B567" s="22"/>
      <c r="C567" s="120"/>
      <c r="D567" s="117"/>
      <c r="E567" s="99"/>
      <c r="F567" s="99"/>
      <c r="G567" s="99"/>
      <c r="H567" s="23" t="s">
        <v>299</v>
      </c>
      <c r="I567" s="2">
        <v>100</v>
      </c>
      <c r="J567" s="2">
        <v>0</v>
      </c>
      <c r="K567" s="2">
        <v>0</v>
      </c>
    </row>
    <row r="568" spans="1:11" s="24" customFormat="1" ht="15.75" customHeight="1">
      <c r="A568" s="22"/>
      <c r="B568" s="22"/>
      <c r="C568" s="120"/>
      <c r="D568" s="117"/>
      <c r="E568" s="99"/>
      <c r="F568" s="99"/>
      <c r="G568" s="99"/>
      <c r="H568" s="23" t="s">
        <v>300</v>
      </c>
      <c r="I568" s="2">
        <v>0</v>
      </c>
      <c r="J568" s="2">
        <v>0</v>
      </c>
      <c r="K568" s="2">
        <v>0</v>
      </c>
    </row>
    <row r="569" spans="1:11" s="24" customFormat="1" ht="16.5" customHeight="1">
      <c r="A569" s="22"/>
      <c r="B569" s="22"/>
      <c r="C569" s="120"/>
      <c r="D569" s="117"/>
      <c r="E569" s="99"/>
      <c r="F569" s="99"/>
      <c r="G569" s="99"/>
      <c r="H569" s="23" t="s">
        <v>301</v>
      </c>
      <c r="I569" s="2">
        <v>0</v>
      </c>
      <c r="J569" s="2">
        <v>0</v>
      </c>
      <c r="K569" s="2">
        <v>0</v>
      </c>
    </row>
    <row r="570" spans="1:11" s="24" customFormat="1" ht="15" customHeight="1">
      <c r="A570" s="22"/>
      <c r="B570" s="22"/>
      <c r="C570" s="121"/>
      <c r="D570" s="118"/>
      <c r="E570" s="100"/>
      <c r="F570" s="100"/>
      <c r="G570" s="100"/>
      <c r="H570" s="23" t="s">
        <v>126</v>
      </c>
      <c r="I570" s="2">
        <v>0</v>
      </c>
      <c r="J570" s="2">
        <v>0</v>
      </c>
      <c r="K570" s="2">
        <v>0</v>
      </c>
    </row>
    <row r="571" spans="1:11" s="24" customFormat="1" ht="20.25" customHeight="1">
      <c r="A571" s="22"/>
      <c r="B571" s="22"/>
      <c r="C571" s="119" t="s">
        <v>394</v>
      </c>
      <c r="D571" s="104" t="s">
        <v>589</v>
      </c>
      <c r="E571" s="98" t="s">
        <v>395</v>
      </c>
      <c r="F571" s="98" t="s">
        <v>850</v>
      </c>
      <c r="G571" s="98" t="s">
        <v>850</v>
      </c>
      <c r="H571" s="23" t="s">
        <v>298</v>
      </c>
      <c r="I571" s="2">
        <f>I572+I573+I574+I575</f>
        <v>50</v>
      </c>
      <c r="J571" s="2">
        <f>J572+J573+J574+J575</f>
        <v>0</v>
      </c>
      <c r="K571" s="2">
        <f>K572+K573+K574+K575</f>
        <v>0</v>
      </c>
    </row>
    <row r="572" spans="1:11" s="24" customFormat="1" ht="21.75" customHeight="1">
      <c r="A572" s="22"/>
      <c r="B572" s="22"/>
      <c r="C572" s="120"/>
      <c r="D572" s="105"/>
      <c r="E572" s="99"/>
      <c r="F572" s="99"/>
      <c r="G572" s="99"/>
      <c r="H572" s="23" t="s">
        <v>299</v>
      </c>
      <c r="I572" s="2">
        <v>50</v>
      </c>
      <c r="J572" s="2">
        <v>0</v>
      </c>
      <c r="K572" s="2">
        <v>0</v>
      </c>
    </row>
    <row r="573" spans="1:11" s="24" customFormat="1" ht="21.75" customHeight="1">
      <c r="A573" s="22"/>
      <c r="B573" s="22"/>
      <c r="C573" s="120"/>
      <c r="D573" s="105"/>
      <c r="E573" s="99"/>
      <c r="F573" s="99"/>
      <c r="G573" s="99"/>
      <c r="H573" s="23" t="s">
        <v>300</v>
      </c>
      <c r="I573" s="2">
        <v>0</v>
      </c>
      <c r="J573" s="2">
        <v>0</v>
      </c>
      <c r="K573" s="2">
        <v>0</v>
      </c>
    </row>
    <row r="574" spans="1:11" s="24" customFormat="1" ht="21.75" customHeight="1">
      <c r="A574" s="22"/>
      <c r="B574" s="22"/>
      <c r="C574" s="120"/>
      <c r="D574" s="105"/>
      <c r="E574" s="99"/>
      <c r="F574" s="99"/>
      <c r="G574" s="99"/>
      <c r="H574" s="23" t="s">
        <v>301</v>
      </c>
      <c r="I574" s="2">
        <v>0</v>
      </c>
      <c r="J574" s="2">
        <v>0</v>
      </c>
      <c r="K574" s="2">
        <v>0</v>
      </c>
    </row>
    <row r="575" spans="1:11" s="24" customFormat="1" ht="18.75" customHeight="1">
      <c r="A575" s="22"/>
      <c r="B575" s="22"/>
      <c r="C575" s="121"/>
      <c r="D575" s="106"/>
      <c r="E575" s="100"/>
      <c r="F575" s="100"/>
      <c r="G575" s="100"/>
      <c r="H575" s="23" t="s">
        <v>126</v>
      </c>
      <c r="I575" s="2">
        <v>0</v>
      </c>
      <c r="J575" s="2">
        <v>0</v>
      </c>
      <c r="K575" s="2">
        <v>0</v>
      </c>
    </row>
    <row r="576" spans="1:11" s="24" customFormat="1" ht="18.75" customHeight="1">
      <c r="A576" s="22"/>
      <c r="B576" s="22"/>
      <c r="C576" s="101" t="s">
        <v>396</v>
      </c>
      <c r="D576" s="104" t="s">
        <v>590</v>
      </c>
      <c r="E576" s="98" t="s">
        <v>397</v>
      </c>
      <c r="F576" s="98" t="s">
        <v>851</v>
      </c>
      <c r="G576" s="98" t="s">
        <v>851</v>
      </c>
      <c r="H576" s="50" t="s">
        <v>298</v>
      </c>
      <c r="I576" s="2">
        <f>I577+I578+I579+I580</f>
        <v>50</v>
      </c>
      <c r="J576" s="2">
        <f>J577+J578+J579+J580</f>
        <v>0</v>
      </c>
      <c r="K576" s="2">
        <f>K577+K578+K579+K580</f>
        <v>0</v>
      </c>
    </row>
    <row r="577" spans="1:11" s="24" customFormat="1" ht="18.75" customHeight="1">
      <c r="A577" s="22"/>
      <c r="B577" s="22"/>
      <c r="C577" s="102"/>
      <c r="D577" s="105"/>
      <c r="E577" s="99"/>
      <c r="F577" s="99"/>
      <c r="G577" s="99"/>
      <c r="H577" s="50" t="s">
        <v>299</v>
      </c>
      <c r="I577" s="2">
        <v>50</v>
      </c>
      <c r="J577" s="2">
        <v>0</v>
      </c>
      <c r="K577" s="2">
        <v>0</v>
      </c>
    </row>
    <row r="578" spans="1:11" s="24" customFormat="1" ht="18.75" customHeight="1">
      <c r="A578" s="22"/>
      <c r="B578" s="22"/>
      <c r="C578" s="102"/>
      <c r="D578" s="105"/>
      <c r="E578" s="99"/>
      <c r="F578" s="99"/>
      <c r="G578" s="99"/>
      <c r="H578" s="50" t="s">
        <v>300</v>
      </c>
      <c r="I578" s="2">
        <v>0</v>
      </c>
      <c r="J578" s="2">
        <v>0</v>
      </c>
      <c r="K578" s="2">
        <v>0</v>
      </c>
    </row>
    <row r="579" spans="1:11" s="24" customFormat="1" ht="18" customHeight="1">
      <c r="A579" s="22"/>
      <c r="B579" s="22"/>
      <c r="C579" s="102"/>
      <c r="D579" s="105"/>
      <c r="E579" s="99"/>
      <c r="F579" s="99"/>
      <c r="G579" s="99"/>
      <c r="H579" s="50" t="s">
        <v>301</v>
      </c>
      <c r="I579" s="2">
        <v>0</v>
      </c>
      <c r="J579" s="2">
        <v>0</v>
      </c>
      <c r="K579" s="2">
        <v>0</v>
      </c>
    </row>
    <row r="580" spans="1:11" s="24" customFormat="1" ht="17.25" customHeight="1">
      <c r="A580" s="22"/>
      <c r="B580" s="22"/>
      <c r="C580" s="103"/>
      <c r="D580" s="106"/>
      <c r="E580" s="100"/>
      <c r="F580" s="100"/>
      <c r="G580" s="100"/>
      <c r="H580" s="50" t="s">
        <v>126</v>
      </c>
      <c r="I580" s="2">
        <v>0</v>
      </c>
      <c r="J580" s="2">
        <v>0</v>
      </c>
      <c r="K580" s="2">
        <v>0</v>
      </c>
    </row>
    <row r="581" spans="1:11" s="24" customFormat="1" ht="20.25" customHeight="1">
      <c r="A581" s="22"/>
      <c r="B581" s="22"/>
      <c r="C581" s="101" t="s">
        <v>398</v>
      </c>
      <c r="D581" s="104" t="s">
        <v>591</v>
      </c>
      <c r="E581" s="98" t="s">
        <v>399</v>
      </c>
      <c r="F581" s="98" t="s">
        <v>852</v>
      </c>
      <c r="G581" s="98" t="s">
        <v>852</v>
      </c>
      <c r="H581" s="23" t="s">
        <v>298</v>
      </c>
      <c r="I581" s="2">
        <f>I582+I583+I584+I585</f>
        <v>100</v>
      </c>
      <c r="J581" s="2">
        <f>J582+J583+J584+J585</f>
        <v>0</v>
      </c>
      <c r="K581" s="2">
        <f>K582+K583+K584+K585</f>
        <v>0</v>
      </c>
    </row>
    <row r="582" spans="1:11" s="24" customFormat="1" ht="17.25" customHeight="1">
      <c r="A582" s="22"/>
      <c r="B582" s="22"/>
      <c r="C582" s="102"/>
      <c r="D582" s="105"/>
      <c r="E582" s="99"/>
      <c r="F582" s="99"/>
      <c r="G582" s="99"/>
      <c r="H582" s="23" t="s">
        <v>299</v>
      </c>
      <c r="I582" s="2">
        <v>100</v>
      </c>
      <c r="J582" s="2">
        <v>0</v>
      </c>
      <c r="K582" s="2">
        <v>0</v>
      </c>
    </row>
    <row r="583" spans="1:11" s="24" customFormat="1" ht="17.25" customHeight="1">
      <c r="A583" s="22"/>
      <c r="B583" s="22"/>
      <c r="C583" s="102"/>
      <c r="D583" s="105"/>
      <c r="E583" s="99"/>
      <c r="F583" s="99"/>
      <c r="G583" s="99"/>
      <c r="H583" s="23" t="s">
        <v>300</v>
      </c>
      <c r="I583" s="2">
        <v>0</v>
      </c>
      <c r="J583" s="2">
        <v>0</v>
      </c>
      <c r="K583" s="2">
        <v>0</v>
      </c>
    </row>
    <row r="584" spans="1:11" s="24" customFormat="1" ht="18.75" customHeight="1">
      <c r="A584" s="22"/>
      <c r="B584" s="22"/>
      <c r="C584" s="102"/>
      <c r="D584" s="105"/>
      <c r="E584" s="99"/>
      <c r="F584" s="99"/>
      <c r="G584" s="99"/>
      <c r="H584" s="23" t="s">
        <v>301</v>
      </c>
      <c r="I584" s="2">
        <v>0</v>
      </c>
      <c r="J584" s="2">
        <v>0</v>
      </c>
      <c r="K584" s="2">
        <v>0</v>
      </c>
    </row>
    <row r="585" spans="1:11" s="24" customFormat="1" ht="15">
      <c r="A585" s="22"/>
      <c r="B585" s="22"/>
      <c r="C585" s="103"/>
      <c r="D585" s="106"/>
      <c r="E585" s="100"/>
      <c r="F585" s="100"/>
      <c r="G585" s="100"/>
      <c r="H585" s="23" t="s">
        <v>126</v>
      </c>
      <c r="I585" s="2">
        <v>0</v>
      </c>
      <c r="J585" s="2">
        <v>0</v>
      </c>
      <c r="K585" s="2">
        <v>0</v>
      </c>
    </row>
    <row r="586" spans="1:11" s="24" customFormat="1" ht="15" customHeight="1">
      <c r="A586" s="22"/>
      <c r="B586" s="22"/>
      <c r="C586" s="101" t="s">
        <v>400</v>
      </c>
      <c r="D586" s="116" t="s">
        <v>593</v>
      </c>
      <c r="E586" s="98" t="s">
        <v>853</v>
      </c>
      <c r="F586" s="98" t="s">
        <v>592</v>
      </c>
      <c r="G586" s="98" t="s">
        <v>93</v>
      </c>
      <c r="H586" s="50" t="s">
        <v>298</v>
      </c>
      <c r="I586" s="2">
        <f>I587+I588+I589+I590</f>
        <v>0</v>
      </c>
      <c r="J586" s="2">
        <f>J587+J588+J589+J590</f>
        <v>100</v>
      </c>
      <c r="K586" s="2">
        <f>K587+K588+K589+K590</f>
        <v>0</v>
      </c>
    </row>
    <row r="587" spans="1:11" s="24" customFormat="1" ht="18" customHeight="1">
      <c r="A587" s="22"/>
      <c r="B587" s="22"/>
      <c r="C587" s="102"/>
      <c r="D587" s="117"/>
      <c r="E587" s="99"/>
      <c r="F587" s="99"/>
      <c r="G587" s="99"/>
      <c r="H587" s="50" t="s">
        <v>299</v>
      </c>
      <c r="I587" s="2">
        <v>0</v>
      </c>
      <c r="J587" s="2">
        <v>100</v>
      </c>
      <c r="K587" s="2">
        <v>0</v>
      </c>
    </row>
    <row r="588" spans="1:11" s="24" customFormat="1" ht="18" customHeight="1">
      <c r="A588" s="22"/>
      <c r="B588" s="22"/>
      <c r="C588" s="102"/>
      <c r="D588" s="117"/>
      <c r="E588" s="99"/>
      <c r="F588" s="99"/>
      <c r="G588" s="99"/>
      <c r="H588" s="50" t="s">
        <v>300</v>
      </c>
      <c r="I588" s="2">
        <v>0</v>
      </c>
      <c r="J588" s="2">
        <v>0</v>
      </c>
      <c r="K588" s="2">
        <v>0</v>
      </c>
    </row>
    <row r="589" spans="1:11" s="24" customFormat="1" ht="22.5" customHeight="1">
      <c r="A589" s="22"/>
      <c r="B589" s="22"/>
      <c r="C589" s="102"/>
      <c r="D589" s="117"/>
      <c r="E589" s="99"/>
      <c r="F589" s="99"/>
      <c r="G589" s="99"/>
      <c r="H589" s="50" t="s">
        <v>301</v>
      </c>
      <c r="I589" s="2">
        <v>0</v>
      </c>
      <c r="J589" s="2">
        <v>0</v>
      </c>
      <c r="K589" s="2">
        <v>0</v>
      </c>
    </row>
    <row r="590" spans="1:11" s="24" customFormat="1" ht="18.75" customHeight="1">
      <c r="A590" s="22"/>
      <c r="B590" s="22"/>
      <c r="C590" s="103"/>
      <c r="D590" s="118"/>
      <c r="E590" s="100"/>
      <c r="F590" s="100"/>
      <c r="G590" s="100"/>
      <c r="H590" s="50" t="s">
        <v>126</v>
      </c>
      <c r="I590" s="2">
        <v>0</v>
      </c>
      <c r="J590" s="2">
        <v>0</v>
      </c>
      <c r="K590" s="2">
        <v>0</v>
      </c>
    </row>
    <row r="591" spans="1:11" s="24" customFormat="1" ht="15" customHeight="1">
      <c r="A591" s="22"/>
      <c r="B591" s="22"/>
      <c r="C591" s="101" t="s">
        <v>475</v>
      </c>
      <c r="D591" s="104" t="s">
        <v>594</v>
      </c>
      <c r="E591" s="98" t="s">
        <v>854</v>
      </c>
      <c r="F591" s="98" t="s">
        <v>595</v>
      </c>
      <c r="G591" s="98" t="s">
        <v>596</v>
      </c>
      <c r="H591" s="23" t="s">
        <v>298</v>
      </c>
      <c r="I591" s="2">
        <f>I592+I593+I594+I595</f>
        <v>0</v>
      </c>
      <c r="J591" s="2">
        <f>J592+J593+J594+J595</f>
        <v>100</v>
      </c>
      <c r="K591" s="2">
        <f>K592+K593+K594+K595</f>
        <v>0</v>
      </c>
    </row>
    <row r="592" spans="1:11" s="24" customFormat="1" ht="15">
      <c r="A592" s="22"/>
      <c r="B592" s="22"/>
      <c r="C592" s="102"/>
      <c r="D592" s="105"/>
      <c r="E592" s="99"/>
      <c r="F592" s="99"/>
      <c r="G592" s="99"/>
      <c r="H592" s="23" t="s">
        <v>299</v>
      </c>
      <c r="I592" s="2">
        <v>0</v>
      </c>
      <c r="J592" s="2">
        <v>100</v>
      </c>
      <c r="K592" s="2">
        <v>0</v>
      </c>
    </row>
    <row r="593" spans="1:11" s="24" customFormat="1" ht="15">
      <c r="A593" s="22"/>
      <c r="B593" s="22"/>
      <c r="C593" s="102"/>
      <c r="D593" s="105"/>
      <c r="E593" s="99"/>
      <c r="F593" s="99"/>
      <c r="G593" s="99"/>
      <c r="H593" s="23" t="s">
        <v>300</v>
      </c>
      <c r="I593" s="2">
        <v>0</v>
      </c>
      <c r="J593" s="2">
        <v>0</v>
      </c>
      <c r="K593" s="2">
        <v>0</v>
      </c>
    </row>
    <row r="594" spans="1:11" s="24" customFormat="1" ht="15">
      <c r="A594" s="22"/>
      <c r="B594" s="22"/>
      <c r="C594" s="102"/>
      <c r="D594" s="105"/>
      <c r="E594" s="99"/>
      <c r="F594" s="99"/>
      <c r="G594" s="99"/>
      <c r="H594" s="23" t="s">
        <v>301</v>
      </c>
      <c r="I594" s="2">
        <v>0</v>
      </c>
      <c r="J594" s="2">
        <v>0</v>
      </c>
      <c r="K594" s="2">
        <v>0</v>
      </c>
    </row>
    <row r="595" spans="1:11" s="24" customFormat="1" ht="15.75" customHeight="1">
      <c r="A595" s="22"/>
      <c r="B595" s="22"/>
      <c r="C595" s="103"/>
      <c r="D595" s="106"/>
      <c r="E595" s="100"/>
      <c r="F595" s="100"/>
      <c r="G595" s="100"/>
      <c r="H595" s="23" t="s">
        <v>126</v>
      </c>
      <c r="I595" s="2">
        <v>0</v>
      </c>
      <c r="J595" s="2">
        <v>0</v>
      </c>
      <c r="K595" s="2">
        <v>0</v>
      </c>
    </row>
    <row r="596" spans="1:11" s="24" customFormat="1" ht="15" customHeight="1">
      <c r="A596" s="22"/>
      <c r="B596" s="22"/>
      <c r="C596" s="101" t="s">
        <v>476</v>
      </c>
      <c r="D596" s="104" t="s">
        <v>192</v>
      </c>
      <c r="E596" s="98" t="s">
        <v>395</v>
      </c>
      <c r="F596" s="98" t="s">
        <v>477</v>
      </c>
      <c r="G596" s="98" t="s">
        <v>93</v>
      </c>
      <c r="H596" s="23" t="s">
        <v>298</v>
      </c>
      <c r="I596" s="2">
        <f>I597+I598+I599+I600</f>
        <v>0</v>
      </c>
      <c r="J596" s="2">
        <f>J597+J598+J599+J600</f>
        <v>50</v>
      </c>
      <c r="K596" s="2">
        <v>0</v>
      </c>
    </row>
    <row r="597" spans="1:11" s="24" customFormat="1" ht="15">
      <c r="A597" s="22"/>
      <c r="B597" s="22"/>
      <c r="C597" s="102"/>
      <c r="D597" s="105"/>
      <c r="E597" s="99"/>
      <c r="F597" s="99"/>
      <c r="G597" s="99"/>
      <c r="H597" s="23" t="s">
        <v>299</v>
      </c>
      <c r="I597" s="2">
        <v>0</v>
      </c>
      <c r="J597" s="2">
        <v>50</v>
      </c>
      <c r="K597" s="2">
        <v>0</v>
      </c>
    </row>
    <row r="598" spans="1:11" s="24" customFormat="1" ht="15">
      <c r="A598" s="22"/>
      <c r="B598" s="22"/>
      <c r="C598" s="102"/>
      <c r="D598" s="105"/>
      <c r="E598" s="99"/>
      <c r="F598" s="99"/>
      <c r="G598" s="99"/>
      <c r="H598" s="23" t="s">
        <v>300</v>
      </c>
      <c r="I598" s="2">
        <v>0</v>
      </c>
      <c r="J598" s="2">
        <v>0</v>
      </c>
      <c r="K598" s="2">
        <v>0</v>
      </c>
    </row>
    <row r="599" spans="1:11" s="24" customFormat="1" ht="15">
      <c r="A599" s="22"/>
      <c r="B599" s="22"/>
      <c r="C599" s="102"/>
      <c r="D599" s="105"/>
      <c r="E599" s="99"/>
      <c r="F599" s="99"/>
      <c r="G599" s="99"/>
      <c r="H599" s="23" t="s">
        <v>301</v>
      </c>
      <c r="I599" s="2">
        <v>0</v>
      </c>
      <c r="J599" s="2">
        <v>0</v>
      </c>
      <c r="K599" s="2">
        <v>0</v>
      </c>
    </row>
    <row r="600" spans="1:11" s="24" customFormat="1" ht="15.75" customHeight="1">
      <c r="A600" s="22"/>
      <c r="B600" s="22"/>
      <c r="C600" s="103"/>
      <c r="D600" s="106"/>
      <c r="E600" s="100"/>
      <c r="F600" s="100"/>
      <c r="G600" s="100"/>
      <c r="H600" s="23" t="s">
        <v>126</v>
      </c>
      <c r="I600" s="2">
        <v>0</v>
      </c>
      <c r="J600" s="2">
        <v>0</v>
      </c>
      <c r="K600" s="2">
        <v>0</v>
      </c>
    </row>
    <row r="601" spans="1:11" s="24" customFormat="1" ht="15" customHeight="1">
      <c r="A601" s="22"/>
      <c r="B601" s="22"/>
      <c r="C601" s="101" t="s">
        <v>478</v>
      </c>
      <c r="D601" s="116" t="s">
        <v>597</v>
      </c>
      <c r="E601" s="98" t="s">
        <v>395</v>
      </c>
      <c r="F601" s="98" t="s">
        <v>598</v>
      </c>
      <c r="G601" s="98" t="s">
        <v>599</v>
      </c>
      <c r="H601" s="23" t="s">
        <v>298</v>
      </c>
      <c r="I601" s="2">
        <f>I602+I603+I604+I605</f>
        <v>0</v>
      </c>
      <c r="J601" s="2">
        <f>J602+J603+J604+J605</f>
        <v>50</v>
      </c>
      <c r="K601" s="2"/>
    </row>
    <row r="602" spans="1:11" s="24" customFormat="1" ht="15">
      <c r="A602" s="22"/>
      <c r="B602" s="22"/>
      <c r="C602" s="102"/>
      <c r="D602" s="117"/>
      <c r="E602" s="99"/>
      <c r="F602" s="99"/>
      <c r="G602" s="99"/>
      <c r="H602" s="23" t="s">
        <v>299</v>
      </c>
      <c r="I602" s="2">
        <v>0</v>
      </c>
      <c r="J602" s="2">
        <v>50</v>
      </c>
      <c r="K602" s="2"/>
    </row>
    <row r="603" spans="1:11" s="24" customFormat="1" ht="15">
      <c r="A603" s="22"/>
      <c r="B603" s="22"/>
      <c r="C603" s="102"/>
      <c r="D603" s="117"/>
      <c r="E603" s="99"/>
      <c r="F603" s="99"/>
      <c r="G603" s="99"/>
      <c r="H603" s="23" t="s">
        <v>300</v>
      </c>
      <c r="I603" s="2">
        <v>0</v>
      </c>
      <c r="J603" s="2">
        <v>0</v>
      </c>
      <c r="K603" s="2">
        <v>0</v>
      </c>
    </row>
    <row r="604" spans="1:11" s="24" customFormat="1" ht="15">
      <c r="A604" s="22"/>
      <c r="B604" s="22"/>
      <c r="C604" s="102"/>
      <c r="D604" s="117"/>
      <c r="E604" s="99"/>
      <c r="F604" s="99"/>
      <c r="G604" s="99"/>
      <c r="H604" s="23" t="s">
        <v>301</v>
      </c>
      <c r="I604" s="2">
        <v>0</v>
      </c>
      <c r="J604" s="2">
        <v>0</v>
      </c>
      <c r="K604" s="2">
        <v>0</v>
      </c>
    </row>
    <row r="605" spans="1:11" s="24" customFormat="1" ht="15.75" customHeight="1">
      <c r="A605" s="22"/>
      <c r="B605" s="22"/>
      <c r="C605" s="103"/>
      <c r="D605" s="118"/>
      <c r="E605" s="100"/>
      <c r="F605" s="100"/>
      <c r="G605" s="100"/>
      <c r="H605" s="23" t="s">
        <v>126</v>
      </c>
      <c r="I605" s="2">
        <v>0</v>
      </c>
      <c r="J605" s="2">
        <v>0</v>
      </c>
      <c r="K605" s="2">
        <v>0</v>
      </c>
    </row>
    <row r="606" spans="1:11" s="24" customFormat="1" ht="15" customHeight="1">
      <c r="A606" s="22"/>
      <c r="B606" s="22"/>
      <c r="C606" s="101" t="s">
        <v>479</v>
      </c>
      <c r="D606" s="116" t="s">
        <v>600</v>
      </c>
      <c r="E606" s="98" t="s">
        <v>480</v>
      </c>
      <c r="F606" s="98" t="s">
        <v>855</v>
      </c>
      <c r="G606" s="98" t="s">
        <v>856</v>
      </c>
      <c r="H606" s="23" t="s">
        <v>298</v>
      </c>
      <c r="I606" s="2">
        <f>I607+I608+I609+I610</f>
        <v>0</v>
      </c>
      <c r="J606" s="2">
        <f>J607+J608+J609+J610</f>
        <v>50</v>
      </c>
      <c r="K606" s="2"/>
    </row>
    <row r="607" spans="1:11" s="24" customFormat="1" ht="15.75" customHeight="1">
      <c r="A607" s="22"/>
      <c r="B607" s="22"/>
      <c r="C607" s="102"/>
      <c r="D607" s="117"/>
      <c r="E607" s="99"/>
      <c r="F607" s="99"/>
      <c r="G607" s="99"/>
      <c r="H607" s="23" t="s">
        <v>299</v>
      </c>
      <c r="I607" s="2">
        <v>0</v>
      </c>
      <c r="J607" s="2">
        <v>50</v>
      </c>
      <c r="K607" s="2"/>
    </row>
    <row r="608" spans="1:11" s="24" customFormat="1" ht="15.75" customHeight="1">
      <c r="A608" s="22"/>
      <c r="B608" s="22"/>
      <c r="C608" s="102"/>
      <c r="D608" s="117"/>
      <c r="E608" s="99"/>
      <c r="F608" s="99"/>
      <c r="G608" s="99"/>
      <c r="H608" s="23" t="s">
        <v>300</v>
      </c>
      <c r="I608" s="2">
        <v>0</v>
      </c>
      <c r="J608" s="2">
        <v>0</v>
      </c>
      <c r="K608" s="2">
        <v>0</v>
      </c>
    </row>
    <row r="609" spans="1:11" s="24" customFormat="1" ht="15">
      <c r="A609" s="22"/>
      <c r="B609" s="22"/>
      <c r="C609" s="102"/>
      <c r="D609" s="117"/>
      <c r="E609" s="99"/>
      <c r="F609" s="99"/>
      <c r="G609" s="99"/>
      <c r="H609" s="23" t="s">
        <v>301</v>
      </c>
      <c r="I609" s="2">
        <v>0</v>
      </c>
      <c r="J609" s="2">
        <v>0</v>
      </c>
      <c r="K609" s="2">
        <v>0</v>
      </c>
    </row>
    <row r="610" spans="1:11" s="24" customFormat="1" ht="18" customHeight="1">
      <c r="A610" s="22"/>
      <c r="B610" s="22"/>
      <c r="C610" s="103"/>
      <c r="D610" s="118"/>
      <c r="E610" s="100"/>
      <c r="F610" s="100"/>
      <c r="G610" s="100"/>
      <c r="H610" s="23" t="s">
        <v>126</v>
      </c>
      <c r="I610" s="2">
        <v>0</v>
      </c>
      <c r="J610" s="2">
        <v>0</v>
      </c>
      <c r="K610" s="2">
        <v>0</v>
      </c>
    </row>
    <row r="611" spans="1:11" s="24" customFormat="1" ht="18.75" customHeight="1">
      <c r="A611" s="22"/>
      <c r="B611" s="22"/>
      <c r="C611" s="113" t="s">
        <v>601</v>
      </c>
      <c r="D611" s="116" t="s">
        <v>602</v>
      </c>
      <c r="E611" s="98" t="s">
        <v>603</v>
      </c>
      <c r="F611" s="98" t="s">
        <v>857</v>
      </c>
      <c r="G611" s="98" t="s">
        <v>857</v>
      </c>
      <c r="H611" s="23" t="s">
        <v>298</v>
      </c>
      <c r="I611" s="2">
        <v>0</v>
      </c>
      <c r="J611" s="2">
        <f>J612+J613+J614+J615</f>
        <v>50</v>
      </c>
      <c r="K611" s="2">
        <v>0</v>
      </c>
    </row>
    <row r="612" spans="1:11" s="24" customFormat="1" ht="18.75" customHeight="1">
      <c r="A612" s="22"/>
      <c r="B612" s="22"/>
      <c r="C612" s="114"/>
      <c r="D612" s="117"/>
      <c r="E612" s="99"/>
      <c r="F612" s="99"/>
      <c r="G612" s="99"/>
      <c r="H612" s="23" t="s">
        <v>299</v>
      </c>
      <c r="I612" s="2">
        <v>0</v>
      </c>
      <c r="J612" s="2">
        <v>50</v>
      </c>
      <c r="K612" s="2">
        <v>0</v>
      </c>
    </row>
    <row r="613" spans="1:11" s="24" customFormat="1" ht="18" customHeight="1">
      <c r="A613" s="22"/>
      <c r="B613" s="22"/>
      <c r="C613" s="114"/>
      <c r="D613" s="117"/>
      <c r="E613" s="99"/>
      <c r="F613" s="99"/>
      <c r="G613" s="99"/>
      <c r="H613" s="23" t="s">
        <v>300</v>
      </c>
      <c r="I613" s="2">
        <v>0</v>
      </c>
      <c r="J613" s="2">
        <v>0</v>
      </c>
      <c r="K613" s="2">
        <v>0</v>
      </c>
    </row>
    <row r="614" spans="1:11" s="24" customFormat="1" ht="18.75" customHeight="1">
      <c r="A614" s="22"/>
      <c r="B614" s="22"/>
      <c r="C614" s="114"/>
      <c r="D614" s="117"/>
      <c r="E614" s="99"/>
      <c r="F614" s="99"/>
      <c r="G614" s="99"/>
      <c r="H614" s="23" t="s">
        <v>301</v>
      </c>
      <c r="I614" s="2">
        <v>0</v>
      </c>
      <c r="J614" s="2">
        <v>0</v>
      </c>
      <c r="K614" s="2">
        <v>0</v>
      </c>
    </row>
    <row r="615" spans="1:11" s="24" customFormat="1" ht="21" customHeight="1">
      <c r="A615" s="22"/>
      <c r="B615" s="22"/>
      <c r="C615" s="115"/>
      <c r="D615" s="118"/>
      <c r="E615" s="100"/>
      <c r="F615" s="100"/>
      <c r="G615" s="100"/>
      <c r="H615" s="23" t="s">
        <v>126</v>
      </c>
      <c r="I615" s="2">
        <v>0</v>
      </c>
      <c r="J615" s="2">
        <v>0</v>
      </c>
      <c r="K615" s="2">
        <v>0</v>
      </c>
    </row>
    <row r="616" spans="1:11" s="24" customFormat="1" ht="18" customHeight="1">
      <c r="A616" s="22"/>
      <c r="B616" s="22"/>
      <c r="C616" s="101" t="s">
        <v>607</v>
      </c>
      <c r="D616" s="116" t="s">
        <v>604</v>
      </c>
      <c r="E616" s="98" t="s">
        <v>854</v>
      </c>
      <c r="F616" s="98" t="s">
        <v>605</v>
      </c>
      <c r="G616" s="98" t="s">
        <v>606</v>
      </c>
      <c r="H616" s="23" t="s">
        <v>298</v>
      </c>
      <c r="I616" s="2">
        <v>0</v>
      </c>
      <c r="J616" s="2">
        <v>0</v>
      </c>
      <c r="K616" s="2">
        <f>K617+K618+K619+K620</f>
        <v>100</v>
      </c>
    </row>
    <row r="617" spans="1:11" s="24" customFormat="1" ht="20.25" customHeight="1">
      <c r="A617" s="22"/>
      <c r="B617" s="22"/>
      <c r="C617" s="102"/>
      <c r="D617" s="117"/>
      <c r="E617" s="99"/>
      <c r="F617" s="99"/>
      <c r="G617" s="99"/>
      <c r="H617" s="23" t="s">
        <v>299</v>
      </c>
      <c r="I617" s="2">
        <v>0</v>
      </c>
      <c r="J617" s="2">
        <v>0</v>
      </c>
      <c r="K617" s="2">
        <v>100</v>
      </c>
    </row>
    <row r="618" spans="1:11" s="24" customFormat="1" ht="18" customHeight="1">
      <c r="A618" s="22"/>
      <c r="B618" s="22"/>
      <c r="C618" s="102"/>
      <c r="D618" s="117"/>
      <c r="E618" s="99"/>
      <c r="F618" s="99"/>
      <c r="G618" s="99"/>
      <c r="H618" s="23" t="s">
        <v>300</v>
      </c>
      <c r="I618" s="2">
        <v>0</v>
      </c>
      <c r="J618" s="2">
        <v>0</v>
      </c>
      <c r="K618" s="2">
        <v>0</v>
      </c>
    </row>
    <row r="619" spans="1:11" s="24" customFormat="1" ht="18" customHeight="1">
      <c r="A619" s="22"/>
      <c r="B619" s="22"/>
      <c r="C619" s="102"/>
      <c r="D619" s="117"/>
      <c r="E619" s="99"/>
      <c r="F619" s="99"/>
      <c r="G619" s="99"/>
      <c r="H619" s="23" t="s">
        <v>301</v>
      </c>
      <c r="I619" s="2">
        <v>0</v>
      </c>
      <c r="J619" s="2">
        <v>0</v>
      </c>
      <c r="K619" s="2">
        <v>0</v>
      </c>
    </row>
    <row r="620" spans="1:11" s="24" customFormat="1" ht="16.5" customHeight="1">
      <c r="A620" s="22"/>
      <c r="B620" s="22"/>
      <c r="C620" s="103"/>
      <c r="D620" s="118"/>
      <c r="E620" s="100"/>
      <c r="F620" s="100"/>
      <c r="G620" s="100"/>
      <c r="H620" s="23" t="s">
        <v>126</v>
      </c>
      <c r="I620" s="2">
        <v>0</v>
      </c>
      <c r="J620" s="2">
        <v>0</v>
      </c>
      <c r="K620" s="2">
        <v>0</v>
      </c>
    </row>
    <row r="621" spans="1:11" s="24" customFormat="1" ht="21.75" customHeight="1">
      <c r="A621" s="22"/>
      <c r="B621" s="22"/>
      <c r="C621" s="101" t="s">
        <v>608</v>
      </c>
      <c r="D621" s="116" t="s">
        <v>609</v>
      </c>
      <c r="E621" s="98" t="s">
        <v>854</v>
      </c>
      <c r="F621" s="98" t="s">
        <v>610</v>
      </c>
      <c r="G621" s="98" t="s">
        <v>611</v>
      </c>
      <c r="H621" s="23" t="s">
        <v>298</v>
      </c>
      <c r="I621" s="2">
        <v>0</v>
      </c>
      <c r="J621" s="2">
        <v>0</v>
      </c>
      <c r="K621" s="2">
        <f>K622+K623+K624+K625</f>
        <v>150</v>
      </c>
    </row>
    <row r="622" spans="1:11" s="24" customFormat="1" ht="15.75" customHeight="1">
      <c r="A622" s="22"/>
      <c r="B622" s="22"/>
      <c r="C622" s="102"/>
      <c r="D622" s="117"/>
      <c r="E622" s="99"/>
      <c r="F622" s="99"/>
      <c r="G622" s="99"/>
      <c r="H622" s="23" t="s">
        <v>299</v>
      </c>
      <c r="I622" s="2">
        <v>0</v>
      </c>
      <c r="J622" s="2">
        <v>0</v>
      </c>
      <c r="K622" s="2">
        <v>150</v>
      </c>
    </row>
    <row r="623" spans="1:11" s="24" customFormat="1" ht="18.75" customHeight="1">
      <c r="A623" s="22"/>
      <c r="B623" s="22"/>
      <c r="C623" s="102"/>
      <c r="D623" s="117"/>
      <c r="E623" s="99"/>
      <c r="F623" s="99"/>
      <c r="G623" s="99"/>
      <c r="H623" s="23" t="s">
        <v>300</v>
      </c>
      <c r="I623" s="2">
        <v>0</v>
      </c>
      <c r="J623" s="2">
        <v>0</v>
      </c>
      <c r="K623" s="2">
        <v>0</v>
      </c>
    </row>
    <row r="624" spans="1:11" s="24" customFormat="1" ht="21" customHeight="1">
      <c r="A624" s="22"/>
      <c r="B624" s="22"/>
      <c r="C624" s="102"/>
      <c r="D624" s="117"/>
      <c r="E624" s="99"/>
      <c r="F624" s="99"/>
      <c r="G624" s="99"/>
      <c r="H624" s="23" t="s">
        <v>301</v>
      </c>
      <c r="I624" s="2">
        <v>0</v>
      </c>
      <c r="J624" s="2">
        <v>0</v>
      </c>
      <c r="K624" s="2">
        <v>0</v>
      </c>
    </row>
    <row r="625" spans="1:11" s="24" customFormat="1" ht="22.5" customHeight="1">
      <c r="A625" s="22"/>
      <c r="B625" s="22"/>
      <c r="C625" s="103"/>
      <c r="D625" s="118"/>
      <c r="E625" s="100"/>
      <c r="F625" s="100"/>
      <c r="G625" s="100"/>
      <c r="H625" s="23" t="s">
        <v>126</v>
      </c>
      <c r="I625" s="2">
        <v>0</v>
      </c>
      <c r="J625" s="2">
        <v>0</v>
      </c>
      <c r="K625" s="2">
        <v>0</v>
      </c>
    </row>
    <row r="626" spans="1:11" s="24" customFormat="1" ht="15" customHeight="1">
      <c r="A626" s="22"/>
      <c r="B626" s="22"/>
      <c r="C626" s="101" t="s">
        <v>612</v>
      </c>
      <c r="D626" s="116" t="s">
        <v>613</v>
      </c>
      <c r="E626" s="98" t="s">
        <v>224</v>
      </c>
      <c r="F626" s="98" t="s">
        <v>614</v>
      </c>
      <c r="G626" s="98" t="s">
        <v>614</v>
      </c>
      <c r="H626" s="23" t="s">
        <v>298</v>
      </c>
      <c r="I626" s="2">
        <v>0</v>
      </c>
      <c r="J626" s="2"/>
      <c r="K626" s="2">
        <f>K627+K628+K629+K630</f>
        <v>50</v>
      </c>
    </row>
    <row r="627" spans="1:11" s="24" customFormat="1" ht="15">
      <c r="A627" s="22"/>
      <c r="B627" s="22"/>
      <c r="C627" s="102"/>
      <c r="D627" s="117"/>
      <c r="E627" s="99"/>
      <c r="F627" s="99"/>
      <c r="G627" s="99"/>
      <c r="H627" s="23" t="s">
        <v>299</v>
      </c>
      <c r="I627" s="2">
        <v>0</v>
      </c>
      <c r="J627" s="2"/>
      <c r="K627" s="2">
        <v>50</v>
      </c>
    </row>
    <row r="628" spans="1:11" s="24" customFormat="1" ht="15">
      <c r="A628" s="22"/>
      <c r="B628" s="22"/>
      <c r="C628" s="102"/>
      <c r="D628" s="117"/>
      <c r="E628" s="99"/>
      <c r="F628" s="99"/>
      <c r="G628" s="99"/>
      <c r="H628" s="23" t="s">
        <v>300</v>
      </c>
      <c r="I628" s="2">
        <v>0</v>
      </c>
      <c r="J628" s="2">
        <f aca="true" t="shared" si="18" ref="J628:K630">J633+J638+J643+J648+J653+J658+J663+J668</f>
        <v>0</v>
      </c>
      <c r="K628" s="2">
        <f t="shared" si="18"/>
        <v>0</v>
      </c>
    </row>
    <row r="629" spans="1:11" s="24" customFormat="1" ht="15">
      <c r="A629" s="22"/>
      <c r="B629" s="22"/>
      <c r="C629" s="102"/>
      <c r="D629" s="117"/>
      <c r="E629" s="99"/>
      <c r="F629" s="99"/>
      <c r="G629" s="99"/>
      <c r="H629" s="23" t="s">
        <v>301</v>
      </c>
      <c r="I629" s="2">
        <v>0</v>
      </c>
      <c r="J629" s="2">
        <f t="shared" si="18"/>
        <v>0</v>
      </c>
      <c r="K629" s="2">
        <f t="shared" si="18"/>
        <v>0</v>
      </c>
    </row>
    <row r="630" spans="1:11" s="24" customFormat="1" ht="15">
      <c r="A630" s="22"/>
      <c r="B630" s="22"/>
      <c r="C630" s="103"/>
      <c r="D630" s="118"/>
      <c r="E630" s="100"/>
      <c r="F630" s="100"/>
      <c r="G630" s="100"/>
      <c r="H630" s="23" t="s">
        <v>126</v>
      </c>
      <c r="I630" s="2">
        <v>0</v>
      </c>
      <c r="J630" s="2">
        <f t="shared" si="18"/>
        <v>0</v>
      </c>
      <c r="K630" s="2">
        <f t="shared" si="18"/>
        <v>0</v>
      </c>
    </row>
    <row r="631" spans="1:11" s="24" customFormat="1" ht="15" customHeight="1">
      <c r="A631" s="22"/>
      <c r="B631" s="22"/>
      <c r="C631" s="101" t="s">
        <v>615</v>
      </c>
      <c r="D631" s="116" t="s">
        <v>858</v>
      </c>
      <c r="E631" s="98" t="s">
        <v>603</v>
      </c>
      <c r="F631" s="98" t="s">
        <v>616</v>
      </c>
      <c r="G631" s="98" t="s">
        <v>617</v>
      </c>
      <c r="H631" s="23" t="s">
        <v>298</v>
      </c>
      <c r="I631" s="2">
        <v>0</v>
      </c>
      <c r="J631" s="2">
        <f>J632+J633+J634+J635</f>
        <v>0</v>
      </c>
      <c r="K631" s="2">
        <f>K632+K633+K634+K635</f>
        <v>50</v>
      </c>
    </row>
    <row r="632" spans="1:11" s="24" customFormat="1" ht="15">
      <c r="A632" s="22"/>
      <c r="B632" s="22"/>
      <c r="C632" s="102"/>
      <c r="D632" s="117"/>
      <c r="E632" s="99"/>
      <c r="F632" s="99"/>
      <c r="G632" s="99"/>
      <c r="H632" s="23" t="s">
        <v>299</v>
      </c>
      <c r="I632" s="2">
        <v>0</v>
      </c>
      <c r="J632" s="2">
        <v>0</v>
      </c>
      <c r="K632" s="2">
        <v>50</v>
      </c>
    </row>
    <row r="633" spans="1:11" s="24" customFormat="1" ht="15">
      <c r="A633" s="22"/>
      <c r="B633" s="22"/>
      <c r="C633" s="102"/>
      <c r="D633" s="117"/>
      <c r="E633" s="99"/>
      <c r="F633" s="99"/>
      <c r="G633" s="99"/>
      <c r="H633" s="23" t="s">
        <v>300</v>
      </c>
      <c r="I633" s="2">
        <v>0</v>
      </c>
      <c r="J633" s="2">
        <v>0</v>
      </c>
      <c r="K633" s="2">
        <v>0</v>
      </c>
    </row>
    <row r="634" spans="1:11" s="24" customFormat="1" ht="15.75" customHeight="1">
      <c r="A634" s="22"/>
      <c r="B634" s="22"/>
      <c r="C634" s="102"/>
      <c r="D634" s="117"/>
      <c r="E634" s="99"/>
      <c r="F634" s="99"/>
      <c r="G634" s="99"/>
      <c r="H634" s="23" t="s">
        <v>301</v>
      </c>
      <c r="I634" s="2">
        <v>0</v>
      </c>
      <c r="J634" s="2">
        <v>0</v>
      </c>
      <c r="K634" s="2">
        <v>0</v>
      </c>
    </row>
    <row r="635" spans="1:11" s="24" customFormat="1" ht="15.75" customHeight="1">
      <c r="A635" s="22"/>
      <c r="B635" s="22"/>
      <c r="C635" s="103"/>
      <c r="D635" s="118"/>
      <c r="E635" s="100"/>
      <c r="F635" s="100"/>
      <c r="G635" s="100"/>
      <c r="H635" s="23" t="s">
        <v>126</v>
      </c>
      <c r="I635" s="2">
        <v>0</v>
      </c>
      <c r="J635" s="2">
        <v>0</v>
      </c>
      <c r="K635" s="2">
        <v>0</v>
      </c>
    </row>
    <row r="636" spans="1:11" s="24" customFormat="1" ht="15" customHeight="1">
      <c r="A636" s="22"/>
      <c r="B636" s="22"/>
      <c r="C636" s="101" t="s">
        <v>618</v>
      </c>
      <c r="D636" s="104" t="s">
        <v>619</v>
      </c>
      <c r="E636" s="98" t="s">
        <v>620</v>
      </c>
      <c r="F636" s="98" t="s">
        <v>621</v>
      </c>
      <c r="G636" s="98" t="s">
        <v>622</v>
      </c>
      <c r="H636" s="23" t="s">
        <v>298</v>
      </c>
      <c r="I636" s="2">
        <f>I637+I638+I639+I640</f>
        <v>0</v>
      </c>
      <c r="J636" s="2">
        <f>J637+J638+J639+J640</f>
        <v>0</v>
      </c>
      <c r="K636" s="2">
        <f>K637+K638+K639+K640</f>
        <v>50</v>
      </c>
    </row>
    <row r="637" spans="1:11" s="24" customFormat="1" ht="15">
      <c r="A637" s="22"/>
      <c r="B637" s="22"/>
      <c r="C637" s="102"/>
      <c r="D637" s="105"/>
      <c r="E637" s="99"/>
      <c r="F637" s="99"/>
      <c r="G637" s="99"/>
      <c r="H637" s="23" t="s">
        <v>299</v>
      </c>
      <c r="I637" s="2"/>
      <c r="J637" s="2">
        <v>0</v>
      </c>
      <c r="K637" s="2">
        <v>50</v>
      </c>
    </row>
    <row r="638" spans="1:11" s="24" customFormat="1" ht="15">
      <c r="A638" s="22"/>
      <c r="B638" s="22"/>
      <c r="C638" s="102"/>
      <c r="D638" s="105"/>
      <c r="E638" s="99"/>
      <c r="F638" s="99"/>
      <c r="G638" s="99"/>
      <c r="H638" s="23" t="s">
        <v>300</v>
      </c>
      <c r="I638" s="2">
        <v>0</v>
      </c>
      <c r="J638" s="2">
        <v>0</v>
      </c>
      <c r="K638" s="2">
        <v>0</v>
      </c>
    </row>
    <row r="639" spans="1:11" s="24" customFormat="1" ht="15">
      <c r="A639" s="22"/>
      <c r="B639" s="22"/>
      <c r="C639" s="102"/>
      <c r="D639" s="105"/>
      <c r="E639" s="99"/>
      <c r="F639" s="99"/>
      <c r="G639" s="99"/>
      <c r="H639" s="23" t="s">
        <v>301</v>
      </c>
      <c r="I639" s="2">
        <v>0</v>
      </c>
      <c r="J639" s="2">
        <v>0</v>
      </c>
      <c r="K639" s="2">
        <v>0</v>
      </c>
    </row>
    <row r="640" spans="1:11" s="24" customFormat="1" ht="15">
      <c r="A640" s="22"/>
      <c r="B640" s="22"/>
      <c r="C640" s="103"/>
      <c r="D640" s="106"/>
      <c r="E640" s="100"/>
      <c r="F640" s="100"/>
      <c r="G640" s="100"/>
      <c r="H640" s="23" t="s">
        <v>126</v>
      </c>
      <c r="I640" s="2">
        <v>0</v>
      </c>
      <c r="J640" s="2">
        <v>0</v>
      </c>
      <c r="K640" s="2">
        <v>0</v>
      </c>
    </row>
    <row r="641" spans="1:11" s="24" customFormat="1" ht="15" customHeight="1">
      <c r="A641" s="22"/>
      <c r="B641" s="22"/>
      <c r="C641" s="113" t="s">
        <v>481</v>
      </c>
      <c r="D641" s="104" t="s">
        <v>982</v>
      </c>
      <c r="E641" s="98" t="s">
        <v>623</v>
      </c>
      <c r="F641" s="98">
        <v>2018</v>
      </c>
      <c r="G641" s="98" t="s">
        <v>624</v>
      </c>
      <c r="H641" s="23" t="s">
        <v>298</v>
      </c>
      <c r="I641" s="2">
        <f>I642+I643+I644+I645</f>
        <v>900</v>
      </c>
      <c r="J641" s="2">
        <f>J642+J643+J644+J645</f>
        <v>900</v>
      </c>
      <c r="K641" s="2">
        <f>K642+K643+K644+K645</f>
        <v>650</v>
      </c>
    </row>
    <row r="642" spans="1:11" s="24" customFormat="1" ht="15">
      <c r="A642" s="22"/>
      <c r="B642" s="22"/>
      <c r="C642" s="114"/>
      <c r="D642" s="105"/>
      <c r="E642" s="99"/>
      <c r="F642" s="99"/>
      <c r="G642" s="99"/>
      <c r="H642" s="23" t="s">
        <v>299</v>
      </c>
      <c r="I642" s="2">
        <f>I647+I652+I657+I662+I667+I672+I677</f>
        <v>900</v>
      </c>
      <c r="J642" s="2">
        <f>J647+J652+J657+J662+J667+J672+J677</f>
        <v>900</v>
      </c>
      <c r="K642" s="2">
        <f>K647+K652+K657+K662+K667+K672+K677+K682</f>
        <v>650</v>
      </c>
    </row>
    <row r="643" spans="1:11" s="24" customFormat="1" ht="15">
      <c r="A643" s="22"/>
      <c r="B643" s="22"/>
      <c r="C643" s="114"/>
      <c r="D643" s="105"/>
      <c r="E643" s="99"/>
      <c r="F643" s="99"/>
      <c r="G643" s="99"/>
      <c r="H643" s="23" t="s">
        <v>300</v>
      </c>
      <c r="I643" s="2">
        <v>0</v>
      </c>
      <c r="J643" s="2">
        <v>0</v>
      </c>
      <c r="K643" s="2">
        <v>0</v>
      </c>
    </row>
    <row r="644" spans="1:11" s="24" customFormat="1" ht="15">
      <c r="A644" s="22"/>
      <c r="B644" s="22"/>
      <c r="C644" s="114"/>
      <c r="D644" s="105"/>
      <c r="E644" s="99"/>
      <c r="F644" s="99"/>
      <c r="G644" s="99"/>
      <c r="H644" s="23" t="s">
        <v>301</v>
      </c>
      <c r="I644" s="2">
        <v>0</v>
      </c>
      <c r="J644" s="2">
        <v>0</v>
      </c>
      <c r="K644" s="2">
        <v>0</v>
      </c>
    </row>
    <row r="645" spans="1:11" s="24" customFormat="1" ht="15.75" customHeight="1">
      <c r="A645" s="22"/>
      <c r="B645" s="22"/>
      <c r="C645" s="115"/>
      <c r="D645" s="106"/>
      <c r="E645" s="100"/>
      <c r="F645" s="100"/>
      <c r="G645" s="100"/>
      <c r="H645" s="23" t="s">
        <v>126</v>
      </c>
      <c r="I645" s="2">
        <v>0</v>
      </c>
      <c r="J645" s="2">
        <v>0</v>
      </c>
      <c r="K645" s="2">
        <v>0</v>
      </c>
    </row>
    <row r="646" spans="1:11" s="24" customFormat="1" ht="17.25" customHeight="1">
      <c r="A646" s="22"/>
      <c r="B646" s="22"/>
      <c r="C646" s="113" t="s">
        <v>482</v>
      </c>
      <c r="D646" s="104" t="s">
        <v>625</v>
      </c>
      <c r="E646" s="98" t="s">
        <v>15</v>
      </c>
      <c r="F646" s="98" t="s">
        <v>225</v>
      </c>
      <c r="G646" s="98" t="s">
        <v>16</v>
      </c>
      <c r="H646" s="23" t="s">
        <v>298</v>
      </c>
      <c r="I646" s="2">
        <f>I647+I648+I649+I650</f>
        <v>800</v>
      </c>
      <c r="J646" s="2" t="s">
        <v>626</v>
      </c>
      <c r="K646" s="2">
        <f>K647+K648+K649+K650</f>
        <v>0</v>
      </c>
    </row>
    <row r="647" spans="1:11" s="24" customFormat="1" ht="15">
      <c r="A647" s="22"/>
      <c r="B647" s="22"/>
      <c r="C647" s="114"/>
      <c r="D647" s="105"/>
      <c r="E647" s="99"/>
      <c r="F647" s="99"/>
      <c r="G647" s="99"/>
      <c r="H647" s="23" t="s">
        <v>299</v>
      </c>
      <c r="I647" s="2">
        <v>800</v>
      </c>
      <c r="J647" s="2"/>
      <c r="K647" s="2">
        <v>0</v>
      </c>
    </row>
    <row r="648" spans="1:11" s="24" customFormat="1" ht="15">
      <c r="A648" s="22"/>
      <c r="B648" s="22"/>
      <c r="C648" s="114"/>
      <c r="D648" s="105"/>
      <c r="E648" s="99"/>
      <c r="F648" s="99"/>
      <c r="G648" s="99"/>
      <c r="H648" s="23" t="s">
        <v>300</v>
      </c>
      <c r="I648" s="2">
        <v>0</v>
      </c>
      <c r="J648" s="2">
        <v>0</v>
      </c>
      <c r="K648" s="2">
        <v>0</v>
      </c>
    </row>
    <row r="649" spans="1:11" s="24" customFormat="1" ht="15">
      <c r="A649" s="22"/>
      <c r="B649" s="22"/>
      <c r="C649" s="114"/>
      <c r="D649" s="105"/>
      <c r="E649" s="99"/>
      <c r="F649" s="99"/>
      <c r="G649" s="99"/>
      <c r="H649" s="23" t="s">
        <v>301</v>
      </c>
      <c r="I649" s="2">
        <v>0</v>
      </c>
      <c r="J649" s="2">
        <v>0</v>
      </c>
      <c r="K649" s="2">
        <v>0</v>
      </c>
    </row>
    <row r="650" spans="1:11" s="24" customFormat="1" ht="12" customHeight="1">
      <c r="A650" s="22"/>
      <c r="B650" s="22"/>
      <c r="C650" s="115"/>
      <c r="D650" s="106"/>
      <c r="E650" s="100"/>
      <c r="F650" s="100"/>
      <c r="G650" s="100"/>
      <c r="H650" s="23" t="s">
        <v>126</v>
      </c>
      <c r="I650" s="2">
        <v>0</v>
      </c>
      <c r="J650" s="2">
        <v>0</v>
      </c>
      <c r="K650" s="2">
        <v>0</v>
      </c>
    </row>
    <row r="651" spans="1:11" s="24" customFormat="1" ht="18.75" customHeight="1">
      <c r="A651" s="22"/>
      <c r="B651" s="22"/>
      <c r="C651" s="101" t="s">
        <v>632</v>
      </c>
      <c r="D651" s="104" t="s">
        <v>627</v>
      </c>
      <c r="E651" s="98" t="s">
        <v>859</v>
      </c>
      <c r="F651" s="98" t="s">
        <v>628</v>
      </c>
      <c r="G651" s="98" t="s">
        <v>629</v>
      </c>
      <c r="H651" s="23" t="s">
        <v>298</v>
      </c>
      <c r="I651" s="2">
        <f>I652+I653+I654+I655</f>
        <v>100</v>
      </c>
      <c r="J651" s="2">
        <f>J652+J653+J654+J655</f>
        <v>0</v>
      </c>
      <c r="K651" s="2">
        <f>K652+K653+K654+K655</f>
        <v>0</v>
      </c>
    </row>
    <row r="652" spans="1:11" s="24" customFormat="1" ht="16.5" customHeight="1">
      <c r="A652" s="22"/>
      <c r="B652" s="22"/>
      <c r="C652" s="102"/>
      <c r="D652" s="105"/>
      <c r="E652" s="99"/>
      <c r="F652" s="99"/>
      <c r="G652" s="99"/>
      <c r="H652" s="23" t="s">
        <v>299</v>
      </c>
      <c r="I652" s="2">
        <v>100</v>
      </c>
      <c r="J652" s="2"/>
      <c r="K652" s="2">
        <v>0</v>
      </c>
    </row>
    <row r="653" spans="1:11" s="24" customFormat="1" ht="15.75" customHeight="1">
      <c r="A653" s="22"/>
      <c r="B653" s="22"/>
      <c r="C653" s="102"/>
      <c r="D653" s="105"/>
      <c r="E653" s="99"/>
      <c r="F653" s="99"/>
      <c r="G653" s="99"/>
      <c r="H653" s="23" t="s">
        <v>300</v>
      </c>
      <c r="I653" s="2"/>
      <c r="J653" s="2">
        <v>0</v>
      </c>
      <c r="K653" s="2">
        <v>0</v>
      </c>
    </row>
    <row r="654" spans="1:11" s="24" customFormat="1" ht="15">
      <c r="A654" s="22"/>
      <c r="B654" s="22"/>
      <c r="C654" s="102"/>
      <c r="D654" s="105"/>
      <c r="E654" s="99"/>
      <c r="F654" s="99"/>
      <c r="G654" s="99"/>
      <c r="H654" s="23" t="s">
        <v>301</v>
      </c>
      <c r="I654" s="2">
        <v>0</v>
      </c>
      <c r="J654" s="2">
        <v>0</v>
      </c>
      <c r="K654" s="2">
        <v>0</v>
      </c>
    </row>
    <row r="655" spans="3:11" s="22" customFormat="1" ht="15">
      <c r="C655" s="103"/>
      <c r="D655" s="106"/>
      <c r="E655" s="100"/>
      <c r="F655" s="100"/>
      <c r="G655" s="100"/>
      <c r="H655" s="23" t="s">
        <v>126</v>
      </c>
      <c r="I655" s="2">
        <v>0</v>
      </c>
      <c r="J655" s="2">
        <v>0</v>
      </c>
      <c r="K655" s="2">
        <v>0</v>
      </c>
    </row>
    <row r="656" spans="3:11" s="22" customFormat="1" ht="15" customHeight="1">
      <c r="C656" s="101" t="s">
        <v>13</v>
      </c>
      <c r="D656" s="104" t="s">
        <v>633</v>
      </c>
      <c r="E656" s="98" t="s">
        <v>406</v>
      </c>
      <c r="F656" s="98" t="s">
        <v>631</v>
      </c>
      <c r="G656" s="98" t="s">
        <v>630</v>
      </c>
      <c r="H656" s="23" t="s">
        <v>298</v>
      </c>
      <c r="I656" s="2">
        <f>-J6907</f>
        <v>0</v>
      </c>
      <c r="J656" s="2">
        <f>J657+J658+J659+J660</f>
        <v>300</v>
      </c>
      <c r="K656" s="2">
        <f>-C77</f>
        <v>0</v>
      </c>
    </row>
    <row r="657" spans="3:11" s="22" customFormat="1" ht="15">
      <c r="C657" s="102"/>
      <c r="D657" s="105"/>
      <c r="E657" s="99"/>
      <c r="F657" s="99"/>
      <c r="G657" s="99"/>
      <c r="H657" s="23" t="s">
        <v>299</v>
      </c>
      <c r="I657" s="2">
        <v>0</v>
      </c>
      <c r="J657" s="2">
        <v>300</v>
      </c>
      <c r="K657" s="2"/>
    </row>
    <row r="658" spans="3:11" s="22" customFormat="1" ht="15">
      <c r="C658" s="102"/>
      <c r="D658" s="105"/>
      <c r="E658" s="99"/>
      <c r="F658" s="99"/>
      <c r="G658" s="99"/>
      <c r="H658" s="23" t="s">
        <v>300</v>
      </c>
      <c r="I658" s="2">
        <v>0</v>
      </c>
      <c r="J658" s="2">
        <v>0</v>
      </c>
      <c r="K658" s="2">
        <v>0</v>
      </c>
    </row>
    <row r="659" spans="3:11" s="22" customFormat="1" ht="15">
      <c r="C659" s="102"/>
      <c r="D659" s="105"/>
      <c r="E659" s="99"/>
      <c r="F659" s="99"/>
      <c r="G659" s="99"/>
      <c r="H659" s="23" t="s">
        <v>301</v>
      </c>
      <c r="I659" s="2">
        <v>0</v>
      </c>
      <c r="J659" s="2">
        <v>0</v>
      </c>
      <c r="K659" s="2">
        <v>0</v>
      </c>
    </row>
    <row r="660" spans="3:11" s="22" customFormat="1" ht="15">
      <c r="C660" s="103"/>
      <c r="D660" s="106"/>
      <c r="E660" s="100"/>
      <c r="F660" s="100"/>
      <c r="G660" s="100"/>
      <c r="H660" s="23" t="s">
        <v>126</v>
      </c>
      <c r="I660" s="2">
        <v>0</v>
      </c>
      <c r="J660" s="2">
        <v>0</v>
      </c>
      <c r="K660" s="2">
        <v>0</v>
      </c>
    </row>
    <row r="661" spans="3:11" s="22" customFormat="1" ht="18.75" customHeight="1">
      <c r="C661" s="101" t="s">
        <v>14</v>
      </c>
      <c r="D661" s="104" t="s">
        <v>634</v>
      </c>
      <c r="E661" s="98" t="s">
        <v>860</v>
      </c>
      <c r="F661" s="98" t="s">
        <v>407</v>
      </c>
      <c r="G661" s="98" t="s">
        <v>408</v>
      </c>
      <c r="H661" s="23" t="s">
        <v>298</v>
      </c>
      <c r="I661" s="2">
        <f>I662+I663+I664+I665</f>
        <v>0</v>
      </c>
      <c r="J661" s="2">
        <f>J662+J663+J664+J665</f>
        <v>300</v>
      </c>
      <c r="K661" s="2"/>
    </row>
    <row r="662" spans="3:11" s="22" customFormat="1" ht="15">
      <c r="C662" s="102"/>
      <c r="D662" s="105"/>
      <c r="E662" s="99"/>
      <c r="F662" s="99"/>
      <c r="G662" s="99"/>
      <c r="H662" s="23" t="s">
        <v>299</v>
      </c>
      <c r="I662" s="2">
        <v>0</v>
      </c>
      <c r="J662" s="2">
        <v>300</v>
      </c>
      <c r="K662" s="2"/>
    </row>
    <row r="663" spans="3:11" s="22" customFormat="1" ht="15">
      <c r="C663" s="102"/>
      <c r="D663" s="105"/>
      <c r="E663" s="99"/>
      <c r="F663" s="99"/>
      <c r="G663" s="99"/>
      <c r="H663" s="23" t="s">
        <v>300</v>
      </c>
      <c r="I663" s="2">
        <v>0</v>
      </c>
      <c r="J663" s="2">
        <v>0</v>
      </c>
      <c r="K663" s="2">
        <v>0</v>
      </c>
    </row>
    <row r="664" spans="3:11" s="22" customFormat="1" ht="15">
      <c r="C664" s="102"/>
      <c r="D664" s="105"/>
      <c r="E664" s="99"/>
      <c r="F664" s="99"/>
      <c r="G664" s="99"/>
      <c r="H664" s="23" t="s">
        <v>301</v>
      </c>
      <c r="I664" s="2">
        <v>0</v>
      </c>
      <c r="J664" s="2">
        <v>0</v>
      </c>
      <c r="K664" s="2">
        <v>0</v>
      </c>
    </row>
    <row r="665" spans="3:11" s="22" customFormat="1" ht="15.75" customHeight="1">
      <c r="C665" s="103"/>
      <c r="D665" s="106"/>
      <c r="E665" s="100"/>
      <c r="F665" s="100"/>
      <c r="G665" s="100"/>
      <c r="H665" s="23" t="s">
        <v>126</v>
      </c>
      <c r="I665" s="2">
        <v>0</v>
      </c>
      <c r="J665" s="2">
        <v>0</v>
      </c>
      <c r="K665" s="2">
        <v>0</v>
      </c>
    </row>
    <row r="666" spans="3:11" s="22" customFormat="1" ht="15.75" customHeight="1">
      <c r="C666" s="101" t="s">
        <v>17</v>
      </c>
      <c r="D666" s="104" t="s">
        <v>973</v>
      </c>
      <c r="E666" s="98" t="s">
        <v>409</v>
      </c>
      <c r="F666" s="98" t="s">
        <v>410</v>
      </c>
      <c r="G666" s="98" t="s">
        <v>477</v>
      </c>
      <c r="H666" s="23" t="s">
        <v>298</v>
      </c>
      <c r="I666" s="2">
        <f>I667+I668+I669+I670</f>
        <v>0</v>
      </c>
      <c r="J666" s="2">
        <f>J667+J668+J669+J670</f>
        <v>100</v>
      </c>
      <c r="K666" s="2"/>
    </row>
    <row r="667" spans="3:11" s="22" customFormat="1" ht="15.75" customHeight="1">
      <c r="C667" s="102"/>
      <c r="D667" s="105"/>
      <c r="E667" s="99"/>
      <c r="F667" s="99"/>
      <c r="G667" s="99"/>
      <c r="H667" s="23" t="s">
        <v>299</v>
      </c>
      <c r="I667" s="2">
        <v>0</v>
      </c>
      <c r="J667" s="2">
        <v>100</v>
      </c>
      <c r="K667" s="2"/>
    </row>
    <row r="668" spans="3:11" s="22" customFormat="1" ht="15.75" customHeight="1">
      <c r="C668" s="102"/>
      <c r="D668" s="105"/>
      <c r="E668" s="99"/>
      <c r="F668" s="99"/>
      <c r="G668" s="99"/>
      <c r="H668" s="23" t="s">
        <v>300</v>
      </c>
      <c r="I668" s="2">
        <v>0</v>
      </c>
      <c r="J668" s="2">
        <v>0</v>
      </c>
      <c r="K668" s="2">
        <v>0</v>
      </c>
    </row>
    <row r="669" spans="3:11" s="22" customFormat="1" ht="15.75" customHeight="1">
      <c r="C669" s="102"/>
      <c r="D669" s="105"/>
      <c r="E669" s="99"/>
      <c r="F669" s="99"/>
      <c r="G669" s="99"/>
      <c r="H669" s="23" t="s">
        <v>301</v>
      </c>
      <c r="I669" s="2">
        <v>0</v>
      </c>
      <c r="J669" s="2">
        <v>0</v>
      </c>
      <c r="K669" s="2">
        <v>0</v>
      </c>
    </row>
    <row r="670" spans="3:11" s="22" customFormat="1" ht="15.75" customHeight="1">
      <c r="C670" s="103"/>
      <c r="D670" s="106"/>
      <c r="E670" s="100"/>
      <c r="F670" s="100"/>
      <c r="G670" s="100"/>
      <c r="H670" s="23" t="s">
        <v>126</v>
      </c>
      <c r="I670" s="2">
        <v>0</v>
      </c>
      <c r="J670" s="2">
        <v>0</v>
      </c>
      <c r="K670" s="2">
        <v>0</v>
      </c>
    </row>
    <row r="671" spans="3:11" s="22" customFormat="1" ht="15.75" customHeight="1">
      <c r="C671" s="101" t="s">
        <v>635</v>
      </c>
      <c r="D671" s="104" t="s">
        <v>636</v>
      </c>
      <c r="E671" s="98" t="s">
        <v>406</v>
      </c>
      <c r="F671" s="98" t="s">
        <v>637</v>
      </c>
      <c r="G671" s="98" t="s">
        <v>501</v>
      </c>
      <c r="H671" s="23" t="s">
        <v>298</v>
      </c>
      <c r="I671" s="2">
        <f>I672+I673+I674+I675</f>
        <v>0</v>
      </c>
      <c r="J671" s="2">
        <f>J672+J673+J674+J675</f>
        <v>200</v>
      </c>
      <c r="K671" s="2" t="s">
        <v>626</v>
      </c>
    </row>
    <row r="672" spans="3:11" s="22" customFormat="1" ht="15.75" customHeight="1">
      <c r="C672" s="102"/>
      <c r="D672" s="105"/>
      <c r="E672" s="99"/>
      <c r="F672" s="99"/>
      <c r="G672" s="99"/>
      <c r="H672" s="23" t="s">
        <v>299</v>
      </c>
      <c r="I672" s="2">
        <v>0</v>
      </c>
      <c r="J672" s="2">
        <v>200</v>
      </c>
      <c r="K672" s="2">
        <v>0</v>
      </c>
    </row>
    <row r="673" spans="3:11" s="22" customFormat="1" ht="15.75" customHeight="1">
      <c r="C673" s="102"/>
      <c r="D673" s="105"/>
      <c r="E673" s="99"/>
      <c r="F673" s="99"/>
      <c r="G673" s="99"/>
      <c r="H673" s="23" t="s">
        <v>300</v>
      </c>
      <c r="I673" s="2">
        <v>0</v>
      </c>
      <c r="J673" s="2">
        <v>0</v>
      </c>
      <c r="K673" s="2">
        <v>0</v>
      </c>
    </row>
    <row r="674" spans="3:11" s="22" customFormat="1" ht="15.75" customHeight="1">
      <c r="C674" s="102"/>
      <c r="D674" s="105"/>
      <c r="E674" s="99"/>
      <c r="F674" s="99"/>
      <c r="G674" s="99"/>
      <c r="H674" s="23" t="s">
        <v>301</v>
      </c>
      <c r="I674" s="2">
        <v>0</v>
      </c>
      <c r="J674" s="2">
        <v>0</v>
      </c>
      <c r="K674" s="2">
        <v>0</v>
      </c>
    </row>
    <row r="675" spans="3:11" s="22" customFormat="1" ht="15.75" customHeight="1">
      <c r="C675" s="103"/>
      <c r="D675" s="106"/>
      <c r="E675" s="100"/>
      <c r="F675" s="100"/>
      <c r="G675" s="100"/>
      <c r="H675" s="23" t="s">
        <v>126</v>
      </c>
      <c r="I675" s="2">
        <v>0</v>
      </c>
      <c r="J675" s="2">
        <v>0</v>
      </c>
      <c r="K675" s="2">
        <v>0</v>
      </c>
    </row>
    <row r="676" spans="3:11" s="22" customFormat="1" ht="15.75" customHeight="1">
      <c r="C676" s="160" t="s">
        <v>638</v>
      </c>
      <c r="D676" s="124" t="s">
        <v>639</v>
      </c>
      <c r="E676" s="112" t="s">
        <v>406</v>
      </c>
      <c r="F676" s="112" t="s">
        <v>640</v>
      </c>
      <c r="G676" s="112" t="s">
        <v>641</v>
      </c>
      <c r="H676" s="23" t="s">
        <v>298</v>
      </c>
      <c r="I676" s="2" t="e">
        <f>-#REF!</f>
        <v>#REF!</v>
      </c>
      <c r="J676" s="2">
        <f>-F7</f>
        <v>0</v>
      </c>
      <c r="K676" s="2">
        <f>K677+K678+K679+K680</f>
        <v>550</v>
      </c>
    </row>
    <row r="677" spans="3:11" s="22" customFormat="1" ht="15.75" customHeight="1">
      <c r="C677" s="160"/>
      <c r="D677" s="124"/>
      <c r="E677" s="112"/>
      <c r="F677" s="112"/>
      <c r="G677" s="112"/>
      <c r="H677" s="23" t="s">
        <v>299</v>
      </c>
      <c r="I677" s="2">
        <v>0</v>
      </c>
      <c r="J677" s="2">
        <v>0</v>
      </c>
      <c r="K677" s="2">
        <v>550</v>
      </c>
    </row>
    <row r="678" spans="3:11" s="22" customFormat="1" ht="15.75" customHeight="1">
      <c r="C678" s="160"/>
      <c r="D678" s="124"/>
      <c r="E678" s="112"/>
      <c r="F678" s="112"/>
      <c r="G678" s="112"/>
      <c r="H678" s="23" t="s">
        <v>300</v>
      </c>
      <c r="I678" s="2">
        <v>0</v>
      </c>
      <c r="J678" s="2">
        <v>0</v>
      </c>
      <c r="K678" s="2">
        <v>0</v>
      </c>
    </row>
    <row r="679" spans="3:11" s="22" customFormat="1" ht="15.75" customHeight="1">
      <c r="C679" s="160"/>
      <c r="D679" s="124"/>
      <c r="E679" s="112"/>
      <c r="F679" s="112"/>
      <c r="G679" s="112"/>
      <c r="H679" s="23" t="s">
        <v>301</v>
      </c>
      <c r="I679" s="2">
        <v>0</v>
      </c>
      <c r="J679" s="2">
        <v>0</v>
      </c>
      <c r="K679" s="2">
        <v>0</v>
      </c>
    </row>
    <row r="680" spans="3:11" s="22" customFormat="1" ht="14.25" customHeight="1">
      <c r="C680" s="160"/>
      <c r="D680" s="124"/>
      <c r="E680" s="112"/>
      <c r="F680" s="112"/>
      <c r="G680" s="112"/>
      <c r="H680" s="23" t="s">
        <v>126</v>
      </c>
      <c r="I680" s="2">
        <v>0</v>
      </c>
      <c r="J680" s="2">
        <v>0</v>
      </c>
      <c r="K680" s="2">
        <v>0</v>
      </c>
    </row>
    <row r="681" spans="3:11" s="22" customFormat="1" ht="15.75" customHeight="1">
      <c r="C681" s="101" t="s">
        <v>863</v>
      </c>
      <c r="D681" s="104" t="s">
        <v>968</v>
      </c>
      <c r="E681" s="98" t="s">
        <v>409</v>
      </c>
      <c r="F681" s="98" t="s">
        <v>861</v>
      </c>
      <c r="G681" s="98" t="s">
        <v>862</v>
      </c>
      <c r="H681" s="23" t="s">
        <v>298</v>
      </c>
      <c r="I681" s="2">
        <f>I682+I683+I684+I685</f>
        <v>0</v>
      </c>
      <c r="J681" s="2">
        <f>J682+J683+J684+J685</f>
        <v>0</v>
      </c>
      <c r="K681" s="2">
        <f>K682+K683+K684+K685</f>
        <v>100</v>
      </c>
    </row>
    <row r="682" spans="3:11" s="22" customFormat="1" ht="15.75" customHeight="1">
      <c r="C682" s="102"/>
      <c r="D682" s="105"/>
      <c r="E682" s="99"/>
      <c r="F682" s="99"/>
      <c r="G682" s="99"/>
      <c r="H682" s="23" t="s">
        <v>299</v>
      </c>
      <c r="I682" s="2">
        <v>0</v>
      </c>
      <c r="J682" s="2">
        <v>0</v>
      </c>
      <c r="K682" s="2">
        <v>100</v>
      </c>
    </row>
    <row r="683" spans="3:11" s="22" customFormat="1" ht="15.75" customHeight="1">
      <c r="C683" s="102"/>
      <c r="D683" s="105"/>
      <c r="E683" s="99"/>
      <c r="F683" s="99"/>
      <c r="G683" s="99"/>
      <c r="H683" s="23" t="s">
        <v>300</v>
      </c>
      <c r="I683" s="2">
        <v>0</v>
      </c>
      <c r="J683" s="2">
        <v>0</v>
      </c>
      <c r="K683" s="2">
        <v>0</v>
      </c>
    </row>
    <row r="684" spans="3:11" s="22" customFormat="1" ht="15.75" customHeight="1">
      <c r="C684" s="102"/>
      <c r="D684" s="105"/>
      <c r="E684" s="99"/>
      <c r="F684" s="99"/>
      <c r="G684" s="99"/>
      <c r="H684" s="23" t="s">
        <v>301</v>
      </c>
      <c r="I684" s="2">
        <v>0</v>
      </c>
      <c r="J684" s="2">
        <v>0</v>
      </c>
      <c r="K684" s="2">
        <v>0</v>
      </c>
    </row>
    <row r="685" spans="3:11" s="22" customFormat="1" ht="15.75" customHeight="1">
      <c r="C685" s="103"/>
      <c r="D685" s="106"/>
      <c r="E685" s="100"/>
      <c r="F685" s="100"/>
      <c r="G685" s="100"/>
      <c r="H685" s="23" t="s">
        <v>126</v>
      </c>
      <c r="I685" s="2">
        <v>0</v>
      </c>
      <c r="J685" s="2">
        <v>0</v>
      </c>
      <c r="K685" s="2">
        <v>0</v>
      </c>
    </row>
    <row r="686" spans="2:11" s="22" customFormat="1" ht="22.5" customHeight="1">
      <c r="B686" s="37"/>
      <c r="C686" s="101" t="s">
        <v>411</v>
      </c>
      <c r="D686" s="116" t="s">
        <v>211</v>
      </c>
      <c r="E686" s="98" t="s">
        <v>326</v>
      </c>
      <c r="F686" s="98" t="s">
        <v>426</v>
      </c>
      <c r="G686" s="98" t="s">
        <v>546</v>
      </c>
      <c r="H686" s="23" t="s">
        <v>298</v>
      </c>
      <c r="I686" s="2">
        <f>I687+I688+I689+I690</f>
        <v>500</v>
      </c>
      <c r="J686" s="2">
        <f>J687+J688+J689+J690</f>
        <v>500</v>
      </c>
      <c r="K686" s="2">
        <f>K687+K688+K689+K690</f>
        <v>450</v>
      </c>
    </row>
    <row r="687" spans="3:11" s="22" customFormat="1" ht="15">
      <c r="C687" s="102"/>
      <c r="D687" s="117"/>
      <c r="E687" s="99"/>
      <c r="F687" s="99"/>
      <c r="G687" s="99"/>
      <c r="H687" s="23" t="s">
        <v>299</v>
      </c>
      <c r="I687" s="2">
        <f>I692</f>
        <v>500</v>
      </c>
      <c r="J687" s="2">
        <f>J692</f>
        <v>500</v>
      </c>
      <c r="K687" s="2">
        <f>K692</f>
        <v>450</v>
      </c>
    </row>
    <row r="688" spans="3:11" s="22" customFormat="1" ht="15">
      <c r="C688" s="102"/>
      <c r="D688" s="117"/>
      <c r="E688" s="99"/>
      <c r="F688" s="99"/>
      <c r="G688" s="99"/>
      <c r="H688" s="23" t="s">
        <v>300</v>
      </c>
      <c r="I688" s="2">
        <f aca="true" t="shared" si="19" ref="I688:K690">I693</f>
        <v>0</v>
      </c>
      <c r="J688" s="2">
        <f t="shared" si="19"/>
        <v>0</v>
      </c>
      <c r="K688" s="2">
        <f t="shared" si="19"/>
        <v>0</v>
      </c>
    </row>
    <row r="689" spans="3:11" s="22" customFormat="1" ht="15">
      <c r="C689" s="102"/>
      <c r="D689" s="117"/>
      <c r="E689" s="99"/>
      <c r="F689" s="99"/>
      <c r="G689" s="99"/>
      <c r="H689" s="23" t="s">
        <v>301</v>
      </c>
      <c r="I689" s="2">
        <f t="shared" si="19"/>
        <v>0</v>
      </c>
      <c r="J689" s="2">
        <f t="shared" si="19"/>
        <v>0</v>
      </c>
      <c r="K689" s="2">
        <f t="shared" si="19"/>
        <v>0</v>
      </c>
    </row>
    <row r="690" spans="3:11" s="22" customFormat="1" ht="14.25" customHeight="1">
      <c r="C690" s="103"/>
      <c r="D690" s="118"/>
      <c r="E690" s="100"/>
      <c r="F690" s="100"/>
      <c r="G690" s="100"/>
      <c r="H690" s="23" t="s">
        <v>126</v>
      </c>
      <c r="I690" s="2">
        <f t="shared" si="19"/>
        <v>0</v>
      </c>
      <c r="J690" s="2">
        <f t="shared" si="19"/>
        <v>0</v>
      </c>
      <c r="K690" s="2">
        <f t="shared" si="19"/>
        <v>0</v>
      </c>
    </row>
    <row r="691" spans="3:11" s="22" customFormat="1" ht="20.25" customHeight="1">
      <c r="C691" s="101" t="s">
        <v>212</v>
      </c>
      <c r="D691" s="116" t="s">
        <v>213</v>
      </c>
      <c r="E691" s="98" t="s">
        <v>327</v>
      </c>
      <c r="F691" s="98" t="s">
        <v>426</v>
      </c>
      <c r="G691" s="98" t="s">
        <v>546</v>
      </c>
      <c r="H691" s="23" t="s">
        <v>298</v>
      </c>
      <c r="I691" s="2">
        <v>500</v>
      </c>
      <c r="J691" s="2">
        <v>500</v>
      </c>
      <c r="K691" s="2">
        <v>450</v>
      </c>
    </row>
    <row r="692" spans="3:11" s="22" customFormat="1" ht="15">
      <c r="C692" s="102"/>
      <c r="D692" s="117"/>
      <c r="E692" s="99"/>
      <c r="F692" s="99"/>
      <c r="G692" s="99"/>
      <c r="H692" s="23" t="s">
        <v>299</v>
      </c>
      <c r="I692" s="2">
        <v>500</v>
      </c>
      <c r="J692" s="2">
        <v>500</v>
      </c>
      <c r="K692" s="2">
        <v>450</v>
      </c>
    </row>
    <row r="693" spans="3:11" s="22" customFormat="1" ht="15">
      <c r="C693" s="102"/>
      <c r="D693" s="117"/>
      <c r="E693" s="99"/>
      <c r="F693" s="99"/>
      <c r="G693" s="99"/>
      <c r="H693" s="23" t="s">
        <v>300</v>
      </c>
      <c r="I693" s="2">
        <v>0</v>
      </c>
      <c r="J693" s="2">
        <v>0</v>
      </c>
      <c r="K693" s="2">
        <v>0</v>
      </c>
    </row>
    <row r="694" spans="3:11" s="22" customFormat="1" ht="15">
      <c r="C694" s="102"/>
      <c r="D694" s="117"/>
      <c r="E694" s="99"/>
      <c r="F694" s="99"/>
      <c r="G694" s="99"/>
      <c r="H694" s="23" t="s">
        <v>301</v>
      </c>
      <c r="I694" s="2">
        <v>0</v>
      </c>
      <c r="J694" s="2">
        <v>0</v>
      </c>
      <c r="K694" s="2">
        <v>0</v>
      </c>
    </row>
    <row r="695" spans="3:11" s="22" customFormat="1" ht="18" customHeight="1">
      <c r="C695" s="103"/>
      <c r="D695" s="118"/>
      <c r="E695" s="100"/>
      <c r="F695" s="100"/>
      <c r="G695" s="100"/>
      <c r="H695" s="23" t="s">
        <v>126</v>
      </c>
      <c r="I695" s="2">
        <v>0</v>
      </c>
      <c r="J695" s="2">
        <v>0</v>
      </c>
      <c r="K695" s="2">
        <v>0</v>
      </c>
    </row>
    <row r="696" spans="1:11" s="22" customFormat="1" ht="18" customHeight="1">
      <c r="A696" s="38"/>
      <c r="C696" s="101" t="s">
        <v>214</v>
      </c>
      <c r="D696" s="116" t="s">
        <v>215</v>
      </c>
      <c r="E696" s="98" t="s">
        <v>165</v>
      </c>
      <c r="F696" s="98" t="s">
        <v>426</v>
      </c>
      <c r="G696" s="98" t="s">
        <v>546</v>
      </c>
      <c r="H696" s="23" t="s">
        <v>298</v>
      </c>
      <c r="I696" s="2">
        <f>I697+I698+I699+I700</f>
        <v>1000</v>
      </c>
      <c r="J696" s="2">
        <f>J697+J698+J699+J700</f>
        <v>1000</v>
      </c>
      <c r="K696" s="2">
        <f>K697+K698+K699+K700</f>
        <v>1300</v>
      </c>
    </row>
    <row r="697" spans="3:11" s="22" customFormat="1" ht="20.25" customHeight="1">
      <c r="C697" s="102"/>
      <c r="D697" s="117"/>
      <c r="E697" s="99"/>
      <c r="F697" s="99"/>
      <c r="G697" s="99"/>
      <c r="H697" s="23" t="s">
        <v>299</v>
      </c>
      <c r="I697" s="2">
        <f aca="true" t="shared" si="20" ref="I697:K700">I702+I707+I712+I727+I717+I722</f>
        <v>1000</v>
      </c>
      <c r="J697" s="2">
        <f t="shared" si="20"/>
        <v>1000</v>
      </c>
      <c r="K697" s="2">
        <f t="shared" si="20"/>
        <v>1300</v>
      </c>
    </row>
    <row r="698" spans="3:11" s="22" customFormat="1" ht="20.25" customHeight="1">
      <c r="C698" s="102"/>
      <c r="D698" s="117"/>
      <c r="E698" s="99"/>
      <c r="F698" s="99"/>
      <c r="G698" s="99"/>
      <c r="H698" s="23" t="s">
        <v>300</v>
      </c>
      <c r="I698" s="2">
        <f t="shared" si="20"/>
        <v>0</v>
      </c>
      <c r="J698" s="2">
        <f t="shared" si="20"/>
        <v>0</v>
      </c>
      <c r="K698" s="2">
        <f t="shared" si="20"/>
        <v>0</v>
      </c>
    </row>
    <row r="699" spans="3:11" s="22" customFormat="1" ht="15.75" customHeight="1">
      <c r="C699" s="102"/>
      <c r="D699" s="117"/>
      <c r="E699" s="99"/>
      <c r="F699" s="99"/>
      <c r="G699" s="99"/>
      <c r="H699" s="23" t="s">
        <v>301</v>
      </c>
      <c r="I699" s="2">
        <f t="shared" si="20"/>
        <v>0</v>
      </c>
      <c r="J699" s="2">
        <f t="shared" si="20"/>
        <v>0</v>
      </c>
      <c r="K699" s="2">
        <f t="shared" si="20"/>
        <v>0</v>
      </c>
    </row>
    <row r="700" spans="3:11" s="22" customFormat="1" ht="18" customHeight="1">
      <c r="C700" s="103"/>
      <c r="D700" s="118"/>
      <c r="E700" s="100"/>
      <c r="F700" s="100"/>
      <c r="G700" s="100"/>
      <c r="H700" s="23" t="s">
        <v>126</v>
      </c>
      <c r="I700" s="2">
        <f t="shared" si="20"/>
        <v>0</v>
      </c>
      <c r="J700" s="2">
        <f t="shared" si="20"/>
        <v>0</v>
      </c>
      <c r="K700" s="2">
        <f t="shared" si="20"/>
        <v>0</v>
      </c>
    </row>
    <row r="701" spans="3:11" s="22" customFormat="1" ht="18.75" customHeight="1">
      <c r="C701" s="101" t="s">
        <v>216</v>
      </c>
      <c r="D701" s="116" t="s">
        <v>983</v>
      </c>
      <c r="E701" s="98" t="s">
        <v>217</v>
      </c>
      <c r="F701" s="98" t="s">
        <v>643</v>
      </c>
      <c r="G701" s="98" t="s">
        <v>644</v>
      </c>
      <c r="H701" s="23" t="s">
        <v>298</v>
      </c>
      <c r="I701" s="2">
        <f>I702</f>
        <v>100</v>
      </c>
      <c r="J701" s="2">
        <f>J702</f>
        <v>950</v>
      </c>
      <c r="K701" s="2">
        <f>K702</f>
        <v>100</v>
      </c>
    </row>
    <row r="702" spans="3:11" s="22" customFormat="1" ht="18" customHeight="1">
      <c r="C702" s="102"/>
      <c r="D702" s="117"/>
      <c r="E702" s="99"/>
      <c r="F702" s="99"/>
      <c r="G702" s="99"/>
      <c r="H702" s="23" t="s">
        <v>299</v>
      </c>
      <c r="I702" s="2">
        <v>100</v>
      </c>
      <c r="J702" s="2">
        <v>950</v>
      </c>
      <c r="K702" s="2">
        <v>100</v>
      </c>
    </row>
    <row r="703" spans="3:11" s="22" customFormat="1" ht="18" customHeight="1">
      <c r="C703" s="102"/>
      <c r="D703" s="117"/>
      <c r="E703" s="99"/>
      <c r="F703" s="99"/>
      <c r="G703" s="99"/>
      <c r="H703" s="23" t="s">
        <v>300</v>
      </c>
      <c r="I703" s="2">
        <v>0</v>
      </c>
      <c r="J703" s="2">
        <v>0</v>
      </c>
      <c r="K703" s="2">
        <v>0</v>
      </c>
    </row>
    <row r="704" spans="3:11" s="22" customFormat="1" ht="18" customHeight="1">
      <c r="C704" s="102"/>
      <c r="D704" s="117"/>
      <c r="E704" s="99"/>
      <c r="F704" s="99"/>
      <c r="G704" s="99"/>
      <c r="H704" s="23" t="s">
        <v>301</v>
      </c>
      <c r="I704" s="2">
        <v>0</v>
      </c>
      <c r="J704" s="2">
        <v>0</v>
      </c>
      <c r="K704" s="2">
        <v>0</v>
      </c>
    </row>
    <row r="705" spans="3:11" s="22" customFormat="1" ht="17.25" customHeight="1">
      <c r="C705" s="103"/>
      <c r="D705" s="118"/>
      <c r="E705" s="100"/>
      <c r="F705" s="100"/>
      <c r="G705" s="100"/>
      <c r="H705" s="23" t="s">
        <v>126</v>
      </c>
      <c r="I705" s="2">
        <v>0</v>
      </c>
      <c r="J705" s="2">
        <v>0</v>
      </c>
      <c r="K705" s="2">
        <v>0</v>
      </c>
    </row>
    <row r="706" spans="3:11" s="22" customFormat="1" ht="18.75" customHeight="1">
      <c r="C706" s="101" t="s">
        <v>218</v>
      </c>
      <c r="D706" s="104" t="s">
        <v>984</v>
      </c>
      <c r="E706" s="98" t="s">
        <v>219</v>
      </c>
      <c r="F706" s="98" t="s">
        <v>642</v>
      </c>
      <c r="G706" s="98" t="s">
        <v>645</v>
      </c>
      <c r="H706" s="23" t="s">
        <v>298</v>
      </c>
      <c r="I706" s="2">
        <f>I707</f>
        <v>100</v>
      </c>
      <c r="J706" s="2"/>
      <c r="K706" s="2"/>
    </row>
    <row r="707" spans="3:11" s="22" customFormat="1" ht="18" customHeight="1">
      <c r="C707" s="102"/>
      <c r="D707" s="105"/>
      <c r="E707" s="99"/>
      <c r="F707" s="99"/>
      <c r="G707" s="99"/>
      <c r="H707" s="23" t="s">
        <v>299</v>
      </c>
      <c r="I707" s="2">
        <v>100</v>
      </c>
      <c r="J707" s="2"/>
      <c r="K707" s="2"/>
    </row>
    <row r="708" spans="3:11" s="22" customFormat="1" ht="18" customHeight="1">
      <c r="C708" s="102"/>
      <c r="D708" s="105"/>
      <c r="E708" s="99"/>
      <c r="F708" s="99"/>
      <c r="G708" s="99"/>
      <c r="H708" s="23" t="s">
        <v>300</v>
      </c>
      <c r="I708" s="2">
        <v>0</v>
      </c>
      <c r="J708" s="2">
        <v>0</v>
      </c>
      <c r="K708" s="2">
        <v>0</v>
      </c>
    </row>
    <row r="709" spans="3:11" s="22" customFormat="1" ht="17.25" customHeight="1">
      <c r="C709" s="102"/>
      <c r="D709" s="105"/>
      <c r="E709" s="99"/>
      <c r="F709" s="99"/>
      <c r="G709" s="99"/>
      <c r="H709" s="23" t="s">
        <v>301</v>
      </c>
      <c r="I709" s="2">
        <v>0</v>
      </c>
      <c r="J709" s="2">
        <v>0</v>
      </c>
      <c r="K709" s="2">
        <v>0</v>
      </c>
    </row>
    <row r="710" spans="3:11" s="22" customFormat="1" ht="17.25" customHeight="1">
      <c r="C710" s="103"/>
      <c r="D710" s="106"/>
      <c r="E710" s="100"/>
      <c r="F710" s="100"/>
      <c r="G710" s="100"/>
      <c r="H710" s="23" t="s">
        <v>126</v>
      </c>
      <c r="I710" s="2">
        <v>0</v>
      </c>
      <c r="J710" s="2">
        <v>0</v>
      </c>
      <c r="K710" s="2">
        <v>0</v>
      </c>
    </row>
    <row r="711" spans="3:11" s="22" customFormat="1" ht="17.25" customHeight="1">
      <c r="C711" s="101" t="s">
        <v>220</v>
      </c>
      <c r="D711" s="104" t="s">
        <v>647</v>
      </c>
      <c r="E711" s="98" t="s">
        <v>646</v>
      </c>
      <c r="F711" s="98" t="s">
        <v>261</v>
      </c>
      <c r="G711" s="98">
        <v>2018</v>
      </c>
      <c r="H711" s="23" t="s">
        <v>298</v>
      </c>
      <c r="I711" s="2">
        <f>I712</f>
        <v>200</v>
      </c>
      <c r="J711" s="2">
        <f>J712+J713+J714+J715</f>
        <v>0</v>
      </c>
      <c r="K711" s="2">
        <f>K712+K713+K714+K715</f>
        <v>0</v>
      </c>
    </row>
    <row r="712" spans="3:11" s="22" customFormat="1" ht="20.25" customHeight="1">
      <c r="C712" s="102"/>
      <c r="D712" s="105"/>
      <c r="E712" s="99"/>
      <c r="F712" s="99"/>
      <c r="G712" s="99"/>
      <c r="H712" s="23" t="s">
        <v>299</v>
      </c>
      <c r="I712" s="2">
        <v>200</v>
      </c>
      <c r="J712" s="2">
        <v>0</v>
      </c>
      <c r="K712" s="2">
        <v>0</v>
      </c>
    </row>
    <row r="713" spans="3:11" s="22" customFormat="1" ht="17.25" customHeight="1">
      <c r="C713" s="102"/>
      <c r="D713" s="105"/>
      <c r="E713" s="99"/>
      <c r="F713" s="99"/>
      <c r="G713" s="99"/>
      <c r="H713" s="23" t="s">
        <v>300</v>
      </c>
      <c r="I713" s="2">
        <v>0</v>
      </c>
      <c r="J713" s="2">
        <v>0</v>
      </c>
      <c r="K713" s="2">
        <v>0</v>
      </c>
    </row>
    <row r="714" spans="3:11" s="22" customFormat="1" ht="17.25" customHeight="1">
      <c r="C714" s="102"/>
      <c r="D714" s="105"/>
      <c r="E714" s="99"/>
      <c r="F714" s="99"/>
      <c r="G714" s="99"/>
      <c r="H714" s="23" t="s">
        <v>301</v>
      </c>
      <c r="I714" s="2">
        <v>0</v>
      </c>
      <c r="J714" s="2">
        <v>0</v>
      </c>
      <c r="K714" s="2">
        <v>0</v>
      </c>
    </row>
    <row r="715" spans="3:11" s="22" customFormat="1" ht="17.25" customHeight="1">
      <c r="C715" s="103"/>
      <c r="D715" s="106"/>
      <c r="E715" s="100"/>
      <c r="F715" s="100"/>
      <c r="G715" s="100"/>
      <c r="H715" s="23" t="s">
        <v>126</v>
      </c>
      <c r="I715" s="2">
        <v>0</v>
      </c>
      <c r="J715" s="2">
        <v>0</v>
      </c>
      <c r="K715" s="2">
        <v>0</v>
      </c>
    </row>
    <row r="716" spans="3:11" s="22" customFormat="1" ht="21.75" customHeight="1">
      <c r="C716" s="101" t="s">
        <v>221</v>
      </c>
      <c r="D716" s="104" t="s">
        <v>866</v>
      </c>
      <c r="E716" s="98" t="s">
        <v>217</v>
      </c>
      <c r="F716" s="98" t="s">
        <v>864</v>
      </c>
      <c r="G716" s="98" t="s">
        <v>865</v>
      </c>
      <c r="H716" s="23" t="s">
        <v>298</v>
      </c>
      <c r="I716" s="2">
        <f>I717+I718+I719+I720</f>
        <v>0</v>
      </c>
      <c r="J716" s="2"/>
      <c r="K716" s="2">
        <f>K717</f>
        <v>1150</v>
      </c>
    </row>
    <row r="717" spans="3:11" s="22" customFormat="1" ht="15">
      <c r="C717" s="102"/>
      <c r="D717" s="105"/>
      <c r="E717" s="99"/>
      <c r="F717" s="99"/>
      <c r="G717" s="99"/>
      <c r="H717" s="23" t="s">
        <v>299</v>
      </c>
      <c r="I717" s="2">
        <v>0</v>
      </c>
      <c r="J717" s="2"/>
      <c r="K717" s="2">
        <v>1150</v>
      </c>
    </row>
    <row r="718" spans="3:11" s="22" customFormat="1" ht="15">
      <c r="C718" s="102"/>
      <c r="D718" s="105"/>
      <c r="E718" s="99"/>
      <c r="F718" s="99"/>
      <c r="G718" s="99"/>
      <c r="H718" s="23" t="s">
        <v>300</v>
      </c>
      <c r="I718" s="2">
        <v>0</v>
      </c>
      <c r="J718" s="2">
        <v>0</v>
      </c>
      <c r="K718" s="2">
        <v>0</v>
      </c>
    </row>
    <row r="719" spans="1:11" s="24" customFormat="1" ht="15">
      <c r="A719" s="22"/>
      <c r="B719" s="22"/>
      <c r="C719" s="102"/>
      <c r="D719" s="105"/>
      <c r="E719" s="99"/>
      <c r="F719" s="99"/>
      <c r="G719" s="99"/>
      <c r="H719" s="23" t="s">
        <v>301</v>
      </c>
      <c r="I719" s="2">
        <v>0</v>
      </c>
      <c r="J719" s="2">
        <v>0</v>
      </c>
      <c r="K719" s="2">
        <v>0</v>
      </c>
    </row>
    <row r="720" spans="1:11" s="24" customFormat="1" ht="20.25" customHeight="1">
      <c r="A720" s="22"/>
      <c r="B720" s="22"/>
      <c r="C720" s="103"/>
      <c r="D720" s="106"/>
      <c r="E720" s="100"/>
      <c r="F720" s="100"/>
      <c r="G720" s="100"/>
      <c r="H720" s="23" t="s">
        <v>126</v>
      </c>
      <c r="I720" s="2">
        <v>0</v>
      </c>
      <c r="J720" s="2">
        <v>0</v>
      </c>
      <c r="K720" s="2">
        <v>0</v>
      </c>
    </row>
    <row r="721" spans="1:11" s="24" customFormat="1" ht="15.75" customHeight="1">
      <c r="A721" s="22"/>
      <c r="B721" s="22"/>
      <c r="C721" s="101" t="s">
        <v>222</v>
      </c>
      <c r="D721" s="104" t="s">
        <v>931</v>
      </c>
      <c r="E721" s="98" t="s">
        <v>925</v>
      </c>
      <c r="F721" s="98" t="s">
        <v>426</v>
      </c>
      <c r="G721" s="98" t="s">
        <v>546</v>
      </c>
      <c r="H721" s="1" t="s">
        <v>298</v>
      </c>
      <c r="I721" s="2">
        <f>I722+I723+I724+I725</f>
        <v>50</v>
      </c>
      <c r="J721" s="2">
        <f>J722+J723+J724+J725</f>
        <v>50</v>
      </c>
      <c r="K721" s="2">
        <f>K722+K723+K724+K725</f>
        <v>50</v>
      </c>
    </row>
    <row r="722" spans="1:11" s="24" customFormat="1" ht="15.75" customHeight="1">
      <c r="A722" s="22"/>
      <c r="B722" s="22"/>
      <c r="C722" s="102"/>
      <c r="D722" s="105"/>
      <c r="E722" s="99"/>
      <c r="F722" s="99"/>
      <c r="G722" s="99"/>
      <c r="H722" s="1" t="s">
        <v>299</v>
      </c>
      <c r="I722" s="2">
        <v>50</v>
      </c>
      <c r="J722" s="2">
        <v>50</v>
      </c>
      <c r="K722" s="2">
        <v>50</v>
      </c>
    </row>
    <row r="723" spans="1:11" s="24" customFormat="1" ht="15.75" customHeight="1">
      <c r="A723" s="22"/>
      <c r="B723" s="22"/>
      <c r="C723" s="102"/>
      <c r="D723" s="105"/>
      <c r="E723" s="99"/>
      <c r="F723" s="99"/>
      <c r="G723" s="99"/>
      <c r="H723" s="1" t="s">
        <v>300</v>
      </c>
      <c r="I723" s="2">
        <v>0</v>
      </c>
      <c r="J723" s="2">
        <v>0</v>
      </c>
      <c r="K723" s="2">
        <v>0</v>
      </c>
    </row>
    <row r="724" spans="1:11" s="24" customFormat="1" ht="15.75" customHeight="1">
      <c r="A724" s="22"/>
      <c r="B724" s="22"/>
      <c r="C724" s="102"/>
      <c r="D724" s="105"/>
      <c r="E724" s="99"/>
      <c r="F724" s="99"/>
      <c r="G724" s="99"/>
      <c r="H724" s="1" t="s">
        <v>301</v>
      </c>
      <c r="I724" s="2">
        <v>0</v>
      </c>
      <c r="J724" s="2">
        <v>0</v>
      </c>
      <c r="K724" s="2">
        <v>0</v>
      </c>
    </row>
    <row r="725" spans="1:11" s="24" customFormat="1" ht="15.75" customHeight="1">
      <c r="A725" s="22"/>
      <c r="B725" s="22"/>
      <c r="C725" s="103"/>
      <c r="D725" s="105"/>
      <c r="E725" s="100"/>
      <c r="F725" s="100"/>
      <c r="G725" s="100"/>
      <c r="H725" s="1" t="s">
        <v>126</v>
      </c>
      <c r="I725" s="2">
        <v>0</v>
      </c>
      <c r="J725" s="2">
        <v>0</v>
      </c>
      <c r="K725" s="2">
        <v>0</v>
      </c>
    </row>
    <row r="726" spans="3:11" s="22" customFormat="1" ht="17.25" customHeight="1">
      <c r="C726" s="101" t="s">
        <v>223</v>
      </c>
      <c r="D726" s="104" t="s">
        <v>867</v>
      </c>
      <c r="E726" s="98" t="s">
        <v>165</v>
      </c>
      <c r="F726" s="98">
        <v>2018</v>
      </c>
      <c r="G726" s="98">
        <v>2018</v>
      </c>
      <c r="H726" s="23" t="s">
        <v>298</v>
      </c>
      <c r="I726" s="2">
        <f>I727</f>
        <v>550</v>
      </c>
      <c r="J726" s="2"/>
      <c r="K726" s="2"/>
    </row>
    <row r="727" spans="3:11" s="22" customFormat="1" ht="17.25" customHeight="1">
      <c r="C727" s="102"/>
      <c r="D727" s="105"/>
      <c r="E727" s="99"/>
      <c r="F727" s="99"/>
      <c r="G727" s="99"/>
      <c r="H727" s="23" t="s">
        <v>299</v>
      </c>
      <c r="I727" s="2">
        <v>550</v>
      </c>
      <c r="J727" s="2"/>
      <c r="K727" s="2"/>
    </row>
    <row r="728" spans="3:11" s="22" customFormat="1" ht="17.25" customHeight="1">
      <c r="C728" s="102"/>
      <c r="D728" s="105"/>
      <c r="E728" s="99"/>
      <c r="F728" s="99"/>
      <c r="G728" s="99"/>
      <c r="H728" s="23" t="s">
        <v>300</v>
      </c>
      <c r="I728" s="2"/>
      <c r="J728" s="2"/>
      <c r="K728" s="2"/>
    </row>
    <row r="729" spans="3:11" s="22" customFormat="1" ht="17.25" customHeight="1">
      <c r="C729" s="102"/>
      <c r="D729" s="105"/>
      <c r="E729" s="99"/>
      <c r="F729" s="99"/>
      <c r="G729" s="99"/>
      <c r="H729" s="23" t="s">
        <v>301</v>
      </c>
      <c r="I729" s="2"/>
      <c r="J729" s="2"/>
      <c r="K729" s="2"/>
    </row>
    <row r="730" spans="3:11" s="22" customFormat="1" ht="17.25" customHeight="1">
      <c r="C730" s="103"/>
      <c r="D730" s="106"/>
      <c r="E730" s="100"/>
      <c r="F730" s="100"/>
      <c r="G730" s="100"/>
      <c r="H730" s="23" t="s">
        <v>126</v>
      </c>
      <c r="I730" s="2"/>
      <c r="J730" s="2"/>
      <c r="K730" s="2"/>
    </row>
    <row r="731" spans="1:11" s="16" customFormat="1" ht="17.25" customHeight="1">
      <c r="A731" s="17"/>
      <c r="B731" s="17"/>
      <c r="C731" s="228" t="s">
        <v>226</v>
      </c>
      <c r="D731" s="229" t="s">
        <v>78</v>
      </c>
      <c r="E731" s="221" t="s">
        <v>250</v>
      </c>
      <c r="F731" s="221">
        <v>2018</v>
      </c>
      <c r="G731" s="221">
        <v>2020</v>
      </c>
      <c r="H731" s="10" t="s">
        <v>298</v>
      </c>
      <c r="I731" s="9">
        <f>I732+I733+I734+I735</f>
        <v>280455.30000000005</v>
      </c>
      <c r="J731" s="9">
        <f>J732+J733+J734+J735</f>
        <v>294024.9</v>
      </c>
      <c r="K731" s="9">
        <f>K732+K733+K734+K735</f>
        <v>305291.9</v>
      </c>
    </row>
    <row r="732" spans="1:11" s="16" customFormat="1" ht="16.5" customHeight="1">
      <c r="A732" s="17"/>
      <c r="B732" s="17"/>
      <c r="C732" s="228"/>
      <c r="D732" s="229"/>
      <c r="E732" s="221"/>
      <c r="F732" s="221"/>
      <c r="G732" s="221"/>
      <c r="H732" s="10" t="s">
        <v>299</v>
      </c>
      <c r="I732" s="9">
        <f>I737+I742+I767+I827+I857</f>
        <v>84126.5</v>
      </c>
      <c r="J732" s="9">
        <f>J737+J742+J767+J827+J857</f>
        <v>99128.5</v>
      </c>
      <c r="K732" s="9">
        <f>K737+K742+K767+K827+K857</f>
        <v>102364.2</v>
      </c>
    </row>
    <row r="733" spans="1:11" s="16" customFormat="1" ht="15.75" customHeight="1">
      <c r="A733" s="17"/>
      <c r="B733" s="17"/>
      <c r="C733" s="228"/>
      <c r="D733" s="229"/>
      <c r="E733" s="221"/>
      <c r="F733" s="221"/>
      <c r="G733" s="221"/>
      <c r="H733" s="10" t="s">
        <v>300</v>
      </c>
      <c r="I733" s="9">
        <f aca="true" t="shared" si="21" ref="I733:K735">I738+I743+I768+I828+I858</f>
        <v>4757.9</v>
      </c>
      <c r="J733" s="9">
        <f t="shared" si="21"/>
        <v>4757.9</v>
      </c>
      <c r="K733" s="9">
        <f t="shared" si="21"/>
        <v>4757.9</v>
      </c>
    </row>
    <row r="734" spans="1:11" s="16" customFormat="1" ht="17.25" customHeight="1">
      <c r="A734" s="17"/>
      <c r="B734" s="17"/>
      <c r="C734" s="228"/>
      <c r="D734" s="229"/>
      <c r="E734" s="221"/>
      <c r="F734" s="221"/>
      <c r="G734" s="221"/>
      <c r="H734" s="10" t="s">
        <v>301</v>
      </c>
      <c r="I734" s="9">
        <f t="shared" si="21"/>
        <v>191186</v>
      </c>
      <c r="J734" s="9">
        <f t="shared" si="21"/>
        <v>189739</v>
      </c>
      <c r="K734" s="9">
        <f t="shared" si="21"/>
        <v>197755.1</v>
      </c>
    </row>
    <row r="735" spans="1:11" s="16" customFormat="1" ht="17.25" customHeight="1">
      <c r="A735" s="17"/>
      <c r="B735" s="17"/>
      <c r="C735" s="228"/>
      <c r="D735" s="229"/>
      <c r="E735" s="221"/>
      <c r="F735" s="221"/>
      <c r="G735" s="221"/>
      <c r="H735" s="10" t="s">
        <v>126</v>
      </c>
      <c r="I735" s="9">
        <f t="shared" si="21"/>
        <v>384.9</v>
      </c>
      <c r="J735" s="9">
        <f t="shared" si="21"/>
        <v>399.5</v>
      </c>
      <c r="K735" s="9">
        <f t="shared" si="21"/>
        <v>414.7</v>
      </c>
    </row>
    <row r="736" spans="1:11" s="24" customFormat="1" ht="23.25" customHeight="1">
      <c r="A736" s="22"/>
      <c r="B736" s="22"/>
      <c r="C736" s="101" t="s">
        <v>135</v>
      </c>
      <c r="D736" s="125" t="s">
        <v>1007</v>
      </c>
      <c r="E736" s="129" t="s">
        <v>326</v>
      </c>
      <c r="F736" s="98" t="s">
        <v>691</v>
      </c>
      <c r="G736" s="98" t="s">
        <v>692</v>
      </c>
      <c r="H736" s="1" t="s">
        <v>298</v>
      </c>
      <c r="I736" s="2">
        <f>I737+I738+I739+I740</f>
        <v>271982.9</v>
      </c>
      <c r="J736" s="2">
        <f>J737+J738+J739+J740</f>
        <v>285552.5</v>
      </c>
      <c r="K736" s="2">
        <f>K737+K738+K739+K740</f>
        <v>296819.5</v>
      </c>
    </row>
    <row r="737" spans="1:11" s="24" customFormat="1" ht="18" customHeight="1">
      <c r="A737" s="22"/>
      <c r="B737" s="22"/>
      <c r="C737" s="102"/>
      <c r="D737" s="126"/>
      <c r="E737" s="130"/>
      <c r="F737" s="99"/>
      <c r="G737" s="99"/>
      <c r="H737" s="1" t="s">
        <v>299</v>
      </c>
      <c r="I737" s="2">
        <v>80412</v>
      </c>
      <c r="J737" s="2">
        <v>95414</v>
      </c>
      <c r="K737" s="2">
        <v>98649.7</v>
      </c>
    </row>
    <row r="738" spans="1:11" s="24" customFormat="1" ht="15">
      <c r="A738" s="22"/>
      <c r="B738" s="22"/>
      <c r="C738" s="102"/>
      <c r="D738" s="126"/>
      <c r="E738" s="130"/>
      <c r="F738" s="99"/>
      <c r="G738" s="99"/>
      <c r="H738" s="1" t="s">
        <v>300</v>
      </c>
      <c r="I738" s="2">
        <v>0</v>
      </c>
      <c r="J738" s="2">
        <v>0</v>
      </c>
      <c r="K738" s="2">
        <v>0</v>
      </c>
    </row>
    <row r="739" spans="1:11" s="24" customFormat="1" ht="15">
      <c r="A739" s="22"/>
      <c r="B739" s="22"/>
      <c r="C739" s="102"/>
      <c r="D739" s="126"/>
      <c r="E739" s="130"/>
      <c r="F739" s="99"/>
      <c r="G739" s="99"/>
      <c r="H739" s="1" t="s">
        <v>301</v>
      </c>
      <c r="I739" s="2">
        <v>191186</v>
      </c>
      <c r="J739" s="2">
        <v>189739</v>
      </c>
      <c r="K739" s="2">
        <v>197755.1</v>
      </c>
    </row>
    <row r="740" spans="1:11" s="24" customFormat="1" ht="15">
      <c r="A740" s="22"/>
      <c r="B740" s="22"/>
      <c r="C740" s="103"/>
      <c r="D740" s="127"/>
      <c r="E740" s="131"/>
      <c r="F740" s="100"/>
      <c r="G740" s="100"/>
      <c r="H740" s="1" t="s">
        <v>126</v>
      </c>
      <c r="I740" s="2">
        <v>384.9</v>
      </c>
      <c r="J740" s="2">
        <v>399.5</v>
      </c>
      <c r="K740" s="2">
        <v>414.7</v>
      </c>
    </row>
    <row r="741" spans="1:11" s="24" customFormat="1" ht="18" customHeight="1">
      <c r="A741" s="22"/>
      <c r="B741" s="22"/>
      <c r="C741" s="119" t="s">
        <v>136</v>
      </c>
      <c r="D741" s="104" t="s">
        <v>175</v>
      </c>
      <c r="E741" s="98" t="s">
        <v>442</v>
      </c>
      <c r="F741" s="98">
        <v>2018</v>
      </c>
      <c r="G741" s="98">
        <v>2020</v>
      </c>
      <c r="H741" s="23" t="s">
        <v>298</v>
      </c>
      <c r="I741" s="2">
        <f>I742+I743+I744+I745</f>
        <v>2289.4</v>
      </c>
      <c r="J741" s="2">
        <f>J742+J743+J744+J745</f>
        <v>2289.4</v>
      </c>
      <c r="K741" s="2">
        <f>K742+K743+K744+K745</f>
        <v>2289.4</v>
      </c>
    </row>
    <row r="742" spans="1:11" s="24" customFormat="1" ht="15" customHeight="1">
      <c r="A742" s="22"/>
      <c r="B742" s="22"/>
      <c r="C742" s="120"/>
      <c r="D742" s="105"/>
      <c r="E742" s="99"/>
      <c r="F742" s="99"/>
      <c r="G742" s="99"/>
      <c r="H742" s="23" t="s">
        <v>299</v>
      </c>
      <c r="I742" s="2">
        <f>I747+I752+I757+I762</f>
        <v>1521.4</v>
      </c>
      <c r="J742" s="2">
        <f>J747+J752+J757+J762</f>
        <v>1521.4</v>
      </c>
      <c r="K742" s="2">
        <f>K747+K752+K757+K762</f>
        <v>1521.4</v>
      </c>
    </row>
    <row r="743" spans="1:11" s="24" customFormat="1" ht="15">
      <c r="A743" s="22"/>
      <c r="B743" s="22"/>
      <c r="C743" s="120"/>
      <c r="D743" s="105"/>
      <c r="E743" s="99"/>
      <c r="F743" s="99"/>
      <c r="G743" s="99"/>
      <c r="H743" s="23" t="s">
        <v>300</v>
      </c>
      <c r="I743" s="2">
        <f aca="true" t="shared" si="22" ref="I743:K745">I748+I753+I758+I763</f>
        <v>768</v>
      </c>
      <c r="J743" s="2">
        <f t="shared" si="22"/>
        <v>768</v>
      </c>
      <c r="K743" s="2">
        <f t="shared" si="22"/>
        <v>768</v>
      </c>
    </row>
    <row r="744" spans="1:11" s="24" customFormat="1" ht="15">
      <c r="A744" s="22"/>
      <c r="B744" s="22"/>
      <c r="C744" s="120"/>
      <c r="D744" s="105"/>
      <c r="E744" s="99"/>
      <c r="F744" s="99"/>
      <c r="G744" s="99"/>
      <c r="H744" s="23" t="s">
        <v>301</v>
      </c>
      <c r="I744" s="2">
        <f t="shared" si="22"/>
        <v>0</v>
      </c>
      <c r="J744" s="2">
        <f t="shared" si="22"/>
        <v>0</v>
      </c>
      <c r="K744" s="2">
        <f t="shared" si="22"/>
        <v>0</v>
      </c>
    </row>
    <row r="745" spans="1:11" s="24" customFormat="1" ht="15">
      <c r="A745" s="22"/>
      <c r="B745" s="22"/>
      <c r="C745" s="121"/>
      <c r="D745" s="106"/>
      <c r="E745" s="100"/>
      <c r="F745" s="100"/>
      <c r="G745" s="100"/>
      <c r="H745" s="23" t="s">
        <v>126</v>
      </c>
      <c r="I745" s="2">
        <f t="shared" si="22"/>
        <v>0</v>
      </c>
      <c r="J745" s="2">
        <f t="shared" si="22"/>
        <v>0</v>
      </c>
      <c r="K745" s="2">
        <f t="shared" si="22"/>
        <v>0</v>
      </c>
    </row>
    <row r="746" spans="1:11" s="24" customFormat="1" ht="15" customHeight="1">
      <c r="A746" s="22"/>
      <c r="B746" s="22"/>
      <c r="C746" s="119" t="s">
        <v>137</v>
      </c>
      <c r="D746" s="122" t="s">
        <v>693</v>
      </c>
      <c r="E746" s="140" t="s">
        <v>694</v>
      </c>
      <c r="F746" s="140" t="s">
        <v>261</v>
      </c>
      <c r="G746" s="140" t="s">
        <v>644</v>
      </c>
      <c r="H746" s="1" t="s">
        <v>298</v>
      </c>
      <c r="I746" s="2">
        <f>I747+I748+I749+I750</f>
        <v>350</v>
      </c>
      <c r="J746" s="2">
        <f>J747+J748+J749+J750</f>
        <v>350</v>
      </c>
      <c r="K746" s="2">
        <f>K747+K748+K749+K750</f>
        <v>350</v>
      </c>
    </row>
    <row r="747" spans="1:11" s="24" customFormat="1" ht="15">
      <c r="A747" s="22"/>
      <c r="B747" s="22"/>
      <c r="C747" s="120"/>
      <c r="D747" s="123"/>
      <c r="E747" s="140"/>
      <c r="F747" s="140"/>
      <c r="G747" s="140"/>
      <c r="H747" s="1" t="s">
        <v>299</v>
      </c>
      <c r="I747" s="2">
        <v>350</v>
      </c>
      <c r="J747" s="2">
        <v>350</v>
      </c>
      <c r="K747" s="2">
        <v>350</v>
      </c>
    </row>
    <row r="748" spans="1:11" s="24" customFormat="1" ht="15">
      <c r="A748" s="22"/>
      <c r="B748" s="22"/>
      <c r="C748" s="120"/>
      <c r="D748" s="123"/>
      <c r="E748" s="140"/>
      <c r="F748" s="140"/>
      <c r="G748" s="140"/>
      <c r="H748" s="1" t="s">
        <v>300</v>
      </c>
      <c r="I748" s="2">
        <v>0</v>
      </c>
      <c r="J748" s="2">
        <v>0</v>
      </c>
      <c r="K748" s="2">
        <v>0</v>
      </c>
    </row>
    <row r="749" spans="1:11" s="24" customFormat="1" ht="15">
      <c r="A749" s="22"/>
      <c r="B749" s="22"/>
      <c r="C749" s="120"/>
      <c r="D749" s="123"/>
      <c r="E749" s="140"/>
      <c r="F749" s="140"/>
      <c r="G749" s="140"/>
      <c r="H749" s="1" t="s">
        <v>301</v>
      </c>
      <c r="I749" s="2">
        <v>0</v>
      </c>
      <c r="J749" s="2">
        <v>0</v>
      </c>
      <c r="K749" s="2">
        <v>0</v>
      </c>
    </row>
    <row r="750" spans="1:11" s="24" customFormat="1" ht="15">
      <c r="A750" s="22"/>
      <c r="B750" s="22"/>
      <c r="C750" s="121"/>
      <c r="D750" s="123"/>
      <c r="E750" s="140"/>
      <c r="F750" s="140"/>
      <c r="G750" s="140"/>
      <c r="H750" s="1" t="s">
        <v>126</v>
      </c>
      <c r="I750" s="2">
        <v>0</v>
      </c>
      <c r="J750" s="2">
        <v>0</v>
      </c>
      <c r="K750" s="2">
        <v>0</v>
      </c>
    </row>
    <row r="751" spans="1:11" s="24" customFormat="1" ht="15" customHeight="1">
      <c r="A751" s="22"/>
      <c r="B751" s="22"/>
      <c r="C751" s="119" t="s">
        <v>138</v>
      </c>
      <c r="D751" s="122" t="s">
        <v>695</v>
      </c>
      <c r="E751" s="140" t="s">
        <v>343</v>
      </c>
      <c r="F751" s="140" t="s">
        <v>261</v>
      </c>
      <c r="G751" s="140" t="s">
        <v>644</v>
      </c>
      <c r="H751" s="1" t="s">
        <v>298</v>
      </c>
      <c r="I751" s="2">
        <f>I752+I753+I754+I755</f>
        <v>300</v>
      </c>
      <c r="J751" s="2">
        <f>J752+J753+J754+J755</f>
        <v>300</v>
      </c>
      <c r="K751" s="2">
        <f>K752+K753+K754+K755</f>
        <v>300</v>
      </c>
    </row>
    <row r="752" spans="1:11" s="24" customFormat="1" ht="15.75" customHeight="1">
      <c r="A752" s="22"/>
      <c r="B752" s="22"/>
      <c r="C752" s="120"/>
      <c r="D752" s="123"/>
      <c r="E752" s="140"/>
      <c r="F752" s="140"/>
      <c r="G752" s="140"/>
      <c r="H752" s="1" t="s">
        <v>299</v>
      </c>
      <c r="I752" s="2">
        <v>300</v>
      </c>
      <c r="J752" s="2">
        <v>300</v>
      </c>
      <c r="K752" s="2">
        <v>300</v>
      </c>
    </row>
    <row r="753" spans="1:11" s="24" customFormat="1" ht="15">
      <c r="A753" s="22"/>
      <c r="B753" s="22"/>
      <c r="C753" s="120"/>
      <c r="D753" s="123"/>
      <c r="E753" s="140"/>
      <c r="F753" s="140"/>
      <c r="G753" s="140"/>
      <c r="H753" s="1" t="s">
        <v>300</v>
      </c>
      <c r="I753" s="2">
        <v>0</v>
      </c>
      <c r="J753" s="2">
        <v>0</v>
      </c>
      <c r="K753" s="2">
        <v>0</v>
      </c>
    </row>
    <row r="754" spans="1:11" s="24" customFormat="1" ht="15">
      <c r="A754" s="22"/>
      <c r="B754" s="22"/>
      <c r="C754" s="120"/>
      <c r="D754" s="123"/>
      <c r="E754" s="140"/>
      <c r="F754" s="140"/>
      <c r="G754" s="140"/>
      <c r="H754" s="1" t="s">
        <v>301</v>
      </c>
      <c r="I754" s="2">
        <v>0</v>
      </c>
      <c r="J754" s="2">
        <v>0</v>
      </c>
      <c r="K754" s="2">
        <v>0</v>
      </c>
    </row>
    <row r="755" spans="1:11" s="24" customFormat="1" ht="18.75" customHeight="1">
      <c r="A755" s="22"/>
      <c r="B755" s="22"/>
      <c r="C755" s="121"/>
      <c r="D755" s="123"/>
      <c r="E755" s="140"/>
      <c r="F755" s="140"/>
      <c r="G755" s="140"/>
      <c r="H755" s="1" t="s">
        <v>126</v>
      </c>
      <c r="I755" s="2">
        <v>0</v>
      </c>
      <c r="J755" s="2">
        <v>0</v>
      </c>
      <c r="K755" s="2">
        <v>0</v>
      </c>
    </row>
    <row r="756" spans="1:11" s="24" customFormat="1" ht="15" customHeight="1">
      <c r="A756" s="22"/>
      <c r="B756" s="22"/>
      <c r="C756" s="151" t="s">
        <v>139</v>
      </c>
      <c r="D756" s="153" t="s">
        <v>696</v>
      </c>
      <c r="E756" s="129" t="s">
        <v>276</v>
      </c>
      <c r="F756" s="129" t="s">
        <v>261</v>
      </c>
      <c r="G756" s="129" t="s">
        <v>644</v>
      </c>
      <c r="H756" s="1" t="s">
        <v>298</v>
      </c>
      <c r="I756" s="2">
        <f>I757+I758+I759+I760</f>
        <v>350</v>
      </c>
      <c r="J756" s="2">
        <f>J757+J758+J759+J760</f>
        <v>350</v>
      </c>
      <c r="K756" s="2">
        <f>K757+K758+K759+K760</f>
        <v>350</v>
      </c>
    </row>
    <row r="757" spans="1:11" s="24" customFormat="1" ht="15" customHeight="1">
      <c r="A757" s="22"/>
      <c r="B757" s="22"/>
      <c r="C757" s="151"/>
      <c r="D757" s="154"/>
      <c r="E757" s="130"/>
      <c r="F757" s="130"/>
      <c r="G757" s="130"/>
      <c r="H757" s="1" t="s">
        <v>299</v>
      </c>
      <c r="I757" s="2">
        <v>350</v>
      </c>
      <c r="J757" s="2">
        <v>350</v>
      </c>
      <c r="K757" s="2">
        <v>350</v>
      </c>
    </row>
    <row r="758" spans="1:11" s="24" customFormat="1" ht="15">
      <c r="A758" s="22"/>
      <c r="B758" s="22"/>
      <c r="C758" s="151"/>
      <c r="D758" s="154"/>
      <c r="E758" s="130"/>
      <c r="F758" s="130"/>
      <c r="G758" s="130"/>
      <c r="H758" s="1" t="s">
        <v>300</v>
      </c>
      <c r="I758" s="2">
        <v>0</v>
      </c>
      <c r="J758" s="2">
        <v>0</v>
      </c>
      <c r="K758" s="2">
        <v>0</v>
      </c>
    </row>
    <row r="759" spans="1:11" s="24" customFormat="1" ht="15">
      <c r="A759" s="22"/>
      <c r="B759" s="22"/>
      <c r="C759" s="151"/>
      <c r="D759" s="154"/>
      <c r="E759" s="130"/>
      <c r="F759" s="130"/>
      <c r="G759" s="130"/>
      <c r="H759" s="1" t="s">
        <v>301</v>
      </c>
      <c r="I759" s="2">
        <v>0</v>
      </c>
      <c r="J759" s="2">
        <v>0</v>
      </c>
      <c r="K759" s="2">
        <v>0</v>
      </c>
    </row>
    <row r="760" spans="1:11" s="24" customFormat="1" ht="15">
      <c r="A760" s="22"/>
      <c r="B760" s="22"/>
      <c r="C760" s="151"/>
      <c r="D760" s="155"/>
      <c r="E760" s="131"/>
      <c r="F760" s="131"/>
      <c r="G760" s="131"/>
      <c r="H760" s="1" t="s">
        <v>126</v>
      </c>
      <c r="I760" s="2">
        <v>0</v>
      </c>
      <c r="J760" s="2">
        <v>0</v>
      </c>
      <c r="K760" s="2">
        <v>0</v>
      </c>
    </row>
    <row r="761" spans="1:11" s="24" customFormat="1" ht="15" customHeight="1">
      <c r="A761" s="22"/>
      <c r="B761" s="22"/>
      <c r="C761" s="151" t="s">
        <v>767</v>
      </c>
      <c r="D761" s="153" t="s">
        <v>985</v>
      </c>
      <c r="E761" s="129" t="s">
        <v>768</v>
      </c>
      <c r="F761" s="129" t="s">
        <v>261</v>
      </c>
      <c r="G761" s="129" t="s">
        <v>644</v>
      </c>
      <c r="H761" s="1" t="s">
        <v>298</v>
      </c>
      <c r="I761" s="2">
        <f>I762+I763+I764+I765</f>
        <v>1289.4</v>
      </c>
      <c r="J761" s="2">
        <f>J762+J763+J764+J765</f>
        <v>1289.4</v>
      </c>
      <c r="K761" s="2">
        <f>K762+K763+K764+K765</f>
        <v>1289.4</v>
      </c>
    </row>
    <row r="762" spans="1:11" s="24" customFormat="1" ht="15" customHeight="1">
      <c r="A762" s="22"/>
      <c r="B762" s="22"/>
      <c r="C762" s="151"/>
      <c r="D762" s="154"/>
      <c r="E762" s="130"/>
      <c r="F762" s="130"/>
      <c r="G762" s="130"/>
      <c r="H762" s="1" t="s">
        <v>299</v>
      </c>
      <c r="I762" s="2">
        <v>521.4</v>
      </c>
      <c r="J762" s="2">
        <v>521.4</v>
      </c>
      <c r="K762" s="2">
        <v>521.4</v>
      </c>
    </row>
    <row r="763" spans="1:11" s="24" customFormat="1" ht="15">
      <c r="A763" s="22"/>
      <c r="B763" s="22"/>
      <c r="C763" s="151"/>
      <c r="D763" s="154"/>
      <c r="E763" s="130"/>
      <c r="F763" s="130"/>
      <c r="G763" s="130"/>
      <c r="H763" s="1" t="s">
        <v>300</v>
      </c>
      <c r="I763" s="2">
        <v>768</v>
      </c>
      <c r="J763" s="2">
        <v>768</v>
      </c>
      <c r="K763" s="2">
        <v>768</v>
      </c>
    </row>
    <row r="764" spans="1:11" s="24" customFormat="1" ht="15">
      <c r="A764" s="22"/>
      <c r="B764" s="22"/>
      <c r="C764" s="151"/>
      <c r="D764" s="154"/>
      <c r="E764" s="130"/>
      <c r="F764" s="130"/>
      <c r="G764" s="130"/>
      <c r="H764" s="1" t="s">
        <v>301</v>
      </c>
      <c r="I764" s="2">
        <v>0</v>
      </c>
      <c r="J764" s="2">
        <v>0</v>
      </c>
      <c r="K764" s="2">
        <v>0</v>
      </c>
    </row>
    <row r="765" spans="1:11" s="24" customFormat="1" ht="15">
      <c r="A765" s="22"/>
      <c r="B765" s="22"/>
      <c r="C765" s="151"/>
      <c r="D765" s="155"/>
      <c r="E765" s="131"/>
      <c r="F765" s="131"/>
      <c r="G765" s="131"/>
      <c r="H765" s="1" t="s">
        <v>126</v>
      </c>
      <c r="I765" s="2">
        <v>0</v>
      </c>
      <c r="J765" s="2">
        <v>0</v>
      </c>
      <c r="K765" s="2">
        <v>0</v>
      </c>
    </row>
    <row r="766" spans="1:11" s="24" customFormat="1" ht="18" customHeight="1">
      <c r="A766" s="22"/>
      <c r="B766" s="22"/>
      <c r="C766" s="151" t="s">
        <v>140</v>
      </c>
      <c r="D766" s="123" t="s">
        <v>341</v>
      </c>
      <c r="E766" s="140" t="s">
        <v>327</v>
      </c>
      <c r="F766" s="140">
        <v>2018</v>
      </c>
      <c r="G766" s="140">
        <v>2020</v>
      </c>
      <c r="H766" s="1" t="s">
        <v>298</v>
      </c>
      <c r="I766" s="2">
        <f>I767+I768+I769+I770</f>
        <v>1515</v>
      </c>
      <c r="J766" s="2">
        <f>J767+J768+J769+J770</f>
        <v>1515</v>
      </c>
      <c r="K766" s="2">
        <f>K767+K768+K769+K770</f>
        <v>1515</v>
      </c>
    </row>
    <row r="767" spans="1:11" s="24" customFormat="1" ht="17.25" customHeight="1">
      <c r="A767" s="22"/>
      <c r="B767" s="22"/>
      <c r="C767" s="151"/>
      <c r="D767" s="123"/>
      <c r="E767" s="140"/>
      <c r="F767" s="140"/>
      <c r="G767" s="140"/>
      <c r="H767" s="1" t="s">
        <v>299</v>
      </c>
      <c r="I767" s="2">
        <f>I772+I777+I782+I787+I792+I797+I802+I807+I812+I817+I822</f>
        <v>1515</v>
      </c>
      <c r="J767" s="2">
        <f>J772+J777+J782+J787+J792+J797+J802+J807+J812+J817+J822</f>
        <v>1515</v>
      </c>
      <c r="K767" s="2">
        <f>K772+K777+K782+K787+K792+K797+K802+K807+K812+K817+K822</f>
        <v>1515</v>
      </c>
    </row>
    <row r="768" spans="1:11" s="24" customFormat="1" ht="19.5" customHeight="1">
      <c r="A768" s="22"/>
      <c r="B768" s="22"/>
      <c r="C768" s="151"/>
      <c r="D768" s="123"/>
      <c r="E768" s="140"/>
      <c r="F768" s="140"/>
      <c r="G768" s="140"/>
      <c r="H768" s="1" t="s">
        <v>300</v>
      </c>
      <c r="I768" s="2">
        <f aca="true" t="shared" si="23" ref="I768:K770">I773+I778+I783+I788+I793+I798+I803+I808+I813</f>
        <v>0</v>
      </c>
      <c r="J768" s="2">
        <f t="shared" si="23"/>
        <v>0</v>
      </c>
      <c r="K768" s="2">
        <f t="shared" si="23"/>
        <v>0</v>
      </c>
    </row>
    <row r="769" spans="1:11" s="24" customFormat="1" ht="19.5" customHeight="1">
      <c r="A769" s="22"/>
      <c r="B769" s="22"/>
      <c r="C769" s="151"/>
      <c r="D769" s="123"/>
      <c r="E769" s="140"/>
      <c r="F769" s="140"/>
      <c r="G769" s="140"/>
      <c r="H769" s="1" t="s">
        <v>301</v>
      </c>
      <c r="I769" s="2">
        <f t="shared" si="23"/>
        <v>0</v>
      </c>
      <c r="J769" s="2">
        <f t="shared" si="23"/>
        <v>0</v>
      </c>
      <c r="K769" s="2">
        <f t="shared" si="23"/>
        <v>0</v>
      </c>
    </row>
    <row r="770" spans="1:11" s="24" customFormat="1" ht="19.5" customHeight="1">
      <c r="A770" s="22"/>
      <c r="B770" s="22"/>
      <c r="C770" s="151"/>
      <c r="D770" s="123"/>
      <c r="E770" s="140"/>
      <c r="F770" s="140"/>
      <c r="G770" s="140"/>
      <c r="H770" s="1" t="s">
        <v>126</v>
      </c>
      <c r="I770" s="2">
        <f t="shared" si="23"/>
        <v>0</v>
      </c>
      <c r="J770" s="2">
        <f t="shared" si="23"/>
        <v>0</v>
      </c>
      <c r="K770" s="2">
        <f t="shared" si="23"/>
        <v>0</v>
      </c>
    </row>
    <row r="771" spans="1:11" s="24" customFormat="1" ht="16.5" customHeight="1">
      <c r="A771" s="22"/>
      <c r="B771" s="22"/>
      <c r="C771" s="151" t="s">
        <v>141</v>
      </c>
      <c r="D771" s="122" t="s">
        <v>697</v>
      </c>
      <c r="E771" s="140" t="s">
        <v>116</v>
      </c>
      <c r="F771" s="140" t="s">
        <v>698</v>
      </c>
      <c r="G771" s="140" t="s">
        <v>698</v>
      </c>
      <c r="H771" s="1" t="s">
        <v>298</v>
      </c>
      <c r="I771" s="2">
        <f>I772+I773+I774+I775</f>
        <v>75</v>
      </c>
      <c r="J771" s="2">
        <f>J772+J773+J774+J775</f>
        <v>0</v>
      </c>
      <c r="K771" s="2">
        <f>K772+K773+K774+K775</f>
        <v>0</v>
      </c>
    </row>
    <row r="772" spans="1:11" s="24" customFormat="1" ht="17.25" customHeight="1">
      <c r="A772" s="22"/>
      <c r="B772" s="22"/>
      <c r="C772" s="151"/>
      <c r="D772" s="123"/>
      <c r="E772" s="140"/>
      <c r="F772" s="140"/>
      <c r="G772" s="140"/>
      <c r="H772" s="1" t="s">
        <v>299</v>
      </c>
      <c r="I772" s="2">
        <v>75</v>
      </c>
      <c r="J772" s="2"/>
      <c r="K772" s="2"/>
    </row>
    <row r="773" spans="1:11" s="24" customFormat="1" ht="14.25" customHeight="1">
      <c r="A773" s="22"/>
      <c r="B773" s="22"/>
      <c r="C773" s="151"/>
      <c r="D773" s="123"/>
      <c r="E773" s="140"/>
      <c r="F773" s="140"/>
      <c r="G773" s="140"/>
      <c r="H773" s="1" t="s">
        <v>300</v>
      </c>
      <c r="I773" s="2">
        <v>0</v>
      </c>
      <c r="J773" s="2">
        <v>0</v>
      </c>
      <c r="K773" s="2">
        <v>0</v>
      </c>
    </row>
    <row r="774" spans="1:11" s="24" customFormat="1" ht="16.5" customHeight="1">
      <c r="A774" s="22"/>
      <c r="B774" s="22"/>
      <c r="C774" s="151"/>
      <c r="D774" s="123"/>
      <c r="E774" s="140"/>
      <c r="F774" s="140"/>
      <c r="G774" s="140"/>
      <c r="H774" s="1" t="s">
        <v>301</v>
      </c>
      <c r="I774" s="2">
        <v>0</v>
      </c>
      <c r="J774" s="2">
        <v>0</v>
      </c>
      <c r="K774" s="2">
        <v>0</v>
      </c>
    </row>
    <row r="775" spans="1:11" s="24" customFormat="1" ht="16.5" customHeight="1">
      <c r="A775" s="22"/>
      <c r="B775" s="22"/>
      <c r="C775" s="151"/>
      <c r="D775" s="123"/>
      <c r="E775" s="140"/>
      <c r="F775" s="140"/>
      <c r="G775" s="140"/>
      <c r="H775" s="1" t="s">
        <v>126</v>
      </c>
      <c r="I775" s="2">
        <v>0</v>
      </c>
      <c r="J775" s="2">
        <v>0</v>
      </c>
      <c r="K775" s="2">
        <v>0</v>
      </c>
    </row>
    <row r="776" spans="1:11" s="24" customFormat="1" ht="16.5" customHeight="1">
      <c r="A776" s="22"/>
      <c r="B776" s="22"/>
      <c r="C776" s="152" t="s">
        <v>142</v>
      </c>
      <c r="D776" s="122" t="s">
        <v>699</v>
      </c>
      <c r="E776" s="112" t="s">
        <v>116</v>
      </c>
      <c r="F776" s="98" t="s">
        <v>700</v>
      </c>
      <c r="G776" s="98" t="s">
        <v>700</v>
      </c>
      <c r="H776" s="23" t="s">
        <v>298</v>
      </c>
      <c r="I776" s="2">
        <f>I777+I778+I779+I780</f>
        <v>100</v>
      </c>
      <c r="J776" s="2">
        <f>J777+J778+J779+J780</f>
        <v>0</v>
      </c>
      <c r="K776" s="2">
        <f>K777+K778+K779+K780</f>
        <v>0</v>
      </c>
    </row>
    <row r="777" spans="1:11" s="24" customFormat="1" ht="15" customHeight="1">
      <c r="A777" s="22"/>
      <c r="B777" s="22"/>
      <c r="C777" s="152"/>
      <c r="D777" s="122"/>
      <c r="E777" s="112"/>
      <c r="F777" s="99"/>
      <c r="G777" s="99"/>
      <c r="H777" s="23" t="s">
        <v>299</v>
      </c>
      <c r="I777" s="2">
        <v>100</v>
      </c>
      <c r="J777" s="2">
        <v>0</v>
      </c>
      <c r="K777" s="2">
        <v>0</v>
      </c>
    </row>
    <row r="778" spans="1:11" s="24" customFormat="1" ht="15">
      <c r="A778" s="22"/>
      <c r="B778" s="22"/>
      <c r="C778" s="152"/>
      <c r="D778" s="122"/>
      <c r="E778" s="112"/>
      <c r="F778" s="99"/>
      <c r="G778" s="99"/>
      <c r="H778" s="23" t="s">
        <v>300</v>
      </c>
      <c r="I778" s="2">
        <v>0</v>
      </c>
      <c r="J778" s="2">
        <v>0</v>
      </c>
      <c r="K778" s="2">
        <v>0</v>
      </c>
    </row>
    <row r="779" spans="1:11" s="24" customFormat="1" ht="15">
      <c r="A779" s="22"/>
      <c r="B779" s="22"/>
      <c r="C779" s="152"/>
      <c r="D779" s="122"/>
      <c r="E779" s="112"/>
      <c r="F779" s="99"/>
      <c r="G779" s="99"/>
      <c r="H779" s="23" t="s">
        <v>301</v>
      </c>
      <c r="I779" s="2">
        <v>0</v>
      </c>
      <c r="J779" s="2">
        <v>0</v>
      </c>
      <c r="K779" s="2">
        <v>0</v>
      </c>
    </row>
    <row r="780" spans="1:11" s="24" customFormat="1" ht="15">
      <c r="A780" s="22"/>
      <c r="B780" s="22"/>
      <c r="C780" s="152"/>
      <c r="D780" s="122"/>
      <c r="E780" s="112"/>
      <c r="F780" s="100"/>
      <c r="G780" s="100"/>
      <c r="H780" s="23" t="s">
        <v>126</v>
      </c>
      <c r="I780" s="2">
        <v>0</v>
      </c>
      <c r="J780" s="2">
        <v>0</v>
      </c>
      <c r="K780" s="2">
        <v>0</v>
      </c>
    </row>
    <row r="781" spans="1:11" s="24" customFormat="1" ht="15" customHeight="1">
      <c r="A781" s="22"/>
      <c r="B781" s="22"/>
      <c r="C781" s="152" t="s">
        <v>143</v>
      </c>
      <c r="D781" s="122" t="s">
        <v>701</v>
      </c>
      <c r="E781" s="98" t="s">
        <v>116</v>
      </c>
      <c r="F781" s="98" t="s">
        <v>702</v>
      </c>
      <c r="G781" s="98" t="s">
        <v>702</v>
      </c>
      <c r="H781" s="23" t="s">
        <v>298</v>
      </c>
      <c r="I781" s="2">
        <f>I782+I783+I784+I785</f>
        <v>25</v>
      </c>
      <c r="J781" s="2">
        <f>J782+J783+J784+J785</f>
        <v>0</v>
      </c>
      <c r="K781" s="2">
        <f>K782+K783+K784+K785</f>
        <v>0</v>
      </c>
    </row>
    <row r="782" spans="1:11" s="24" customFormat="1" ht="18.75" customHeight="1">
      <c r="A782" s="22"/>
      <c r="B782" s="22"/>
      <c r="C782" s="152"/>
      <c r="D782" s="105"/>
      <c r="E782" s="99"/>
      <c r="F782" s="99"/>
      <c r="G782" s="99"/>
      <c r="H782" s="23" t="s">
        <v>299</v>
      </c>
      <c r="I782" s="2">
        <v>25</v>
      </c>
      <c r="J782" s="2">
        <v>0</v>
      </c>
      <c r="K782" s="2">
        <v>0</v>
      </c>
    </row>
    <row r="783" spans="1:11" s="24" customFormat="1" ht="24.75" customHeight="1">
      <c r="A783" s="22"/>
      <c r="B783" s="22"/>
      <c r="C783" s="152"/>
      <c r="D783" s="105"/>
      <c r="E783" s="99"/>
      <c r="F783" s="99"/>
      <c r="G783" s="99"/>
      <c r="H783" s="23" t="s">
        <v>300</v>
      </c>
      <c r="I783" s="2">
        <v>0</v>
      </c>
      <c r="J783" s="2">
        <v>0</v>
      </c>
      <c r="K783" s="2">
        <v>0</v>
      </c>
    </row>
    <row r="784" spans="1:11" s="24" customFormat="1" ht="24" customHeight="1">
      <c r="A784" s="22"/>
      <c r="B784" s="22"/>
      <c r="C784" s="152"/>
      <c r="D784" s="105"/>
      <c r="E784" s="99"/>
      <c r="F784" s="99"/>
      <c r="G784" s="99"/>
      <c r="H784" s="23" t="s">
        <v>301</v>
      </c>
      <c r="I784" s="2">
        <v>0</v>
      </c>
      <c r="J784" s="2">
        <v>0</v>
      </c>
      <c r="K784" s="2">
        <v>0</v>
      </c>
    </row>
    <row r="785" spans="1:11" s="24" customFormat="1" ht="18.75" customHeight="1">
      <c r="A785" s="22"/>
      <c r="B785" s="22"/>
      <c r="C785" s="152"/>
      <c r="D785" s="106"/>
      <c r="E785" s="100"/>
      <c r="F785" s="100"/>
      <c r="G785" s="100"/>
      <c r="H785" s="23" t="s">
        <v>126</v>
      </c>
      <c r="I785" s="2">
        <v>0</v>
      </c>
      <c r="J785" s="2">
        <v>0</v>
      </c>
      <c r="K785" s="2">
        <v>0</v>
      </c>
    </row>
    <row r="786" spans="1:11" s="24" customFormat="1" ht="15" customHeight="1">
      <c r="A786" s="22"/>
      <c r="B786" s="22"/>
      <c r="C786" s="152" t="s">
        <v>266</v>
      </c>
      <c r="D786" s="122" t="s">
        <v>703</v>
      </c>
      <c r="E786" s="112" t="s">
        <v>116</v>
      </c>
      <c r="F786" s="112" t="s">
        <v>348</v>
      </c>
      <c r="G786" s="112" t="s">
        <v>665</v>
      </c>
      <c r="H786" s="23" t="s">
        <v>298</v>
      </c>
      <c r="I786" s="2">
        <f>I788+I787+I789+I790</f>
        <v>100</v>
      </c>
      <c r="J786" s="2">
        <f>J788+J787+J789+J790</f>
        <v>300</v>
      </c>
      <c r="K786" s="2">
        <f>K788+K787+K789+K790</f>
        <v>300</v>
      </c>
    </row>
    <row r="787" spans="1:11" s="24" customFormat="1" ht="14.25" customHeight="1">
      <c r="A787" s="22"/>
      <c r="B787" s="26"/>
      <c r="C787" s="152"/>
      <c r="D787" s="122"/>
      <c r="E787" s="112"/>
      <c r="F787" s="112"/>
      <c r="G787" s="112"/>
      <c r="H787" s="23" t="s">
        <v>299</v>
      </c>
      <c r="I787" s="2">
        <v>100</v>
      </c>
      <c r="J787" s="2">
        <v>300</v>
      </c>
      <c r="K787" s="2">
        <v>300</v>
      </c>
    </row>
    <row r="788" spans="1:11" s="24" customFormat="1" ht="19.5" customHeight="1">
      <c r="A788" s="22"/>
      <c r="B788" s="26"/>
      <c r="C788" s="152"/>
      <c r="D788" s="122"/>
      <c r="E788" s="112"/>
      <c r="F788" s="112"/>
      <c r="G788" s="112"/>
      <c r="H788" s="23" t="s">
        <v>300</v>
      </c>
      <c r="I788" s="2">
        <v>0</v>
      </c>
      <c r="J788" s="2">
        <v>0</v>
      </c>
      <c r="K788" s="2">
        <v>0</v>
      </c>
    </row>
    <row r="789" spans="1:11" s="24" customFormat="1" ht="15">
      <c r="A789" s="22"/>
      <c r="B789" s="26"/>
      <c r="C789" s="152"/>
      <c r="D789" s="122"/>
      <c r="E789" s="112"/>
      <c r="F789" s="112"/>
      <c r="G789" s="112"/>
      <c r="H789" s="23" t="s">
        <v>301</v>
      </c>
      <c r="I789" s="2">
        <v>0</v>
      </c>
      <c r="J789" s="2">
        <v>0</v>
      </c>
      <c r="K789" s="2">
        <v>0</v>
      </c>
    </row>
    <row r="790" spans="1:11" s="24" customFormat="1" ht="15">
      <c r="A790" s="22"/>
      <c r="B790" s="26"/>
      <c r="C790" s="152"/>
      <c r="D790" s="122"/>
      <c r="E790" s="112"/>
      <c r="F790" s="112"/>
      <c r="G790" s="112"/>
      <c r="H790" s="23" t="s">
        <v>126</v>
      </c>
      <c r="I790" s="2">
        <v>0</v>
      </c>
      <c r="J790" s="2">
        <v>0</v>
      </c>
      <c r="K790" s="2">
        <v>0</v>
      </c>
    </row>
    <row r="791" spans="1:11" s="24" customFormat="1" ht="15" customHeight="1">
      <c r="A791" s="22"/>
      <c r="B791" s="26"/>
      <c r="C791" s="152" t="s">
        <v>267</v>
      </c>
      <c r="D791" s="122" t="s">
        <v>704</v>
      </c>
      <c r="E791" s="112" t="s">
        <v>276</v>
      </c>
      <c r="F791" s="112">
        <v>2018</v>
      </c>
      <c r="G791" s="112">
        <v>2020</v>
      </c>
      <c r="H791" s="23" t="s">
        <v>298</v>
      </c>
      <c r="I791" s="2">
        <f>I792+I793+I794+I795</f>
        <v>565</v>
      </c>
      <c r="J791" s="2">
        <f>J792+J793+J794+J795</f>
        <v>565</v>
      </c>
      <c r="K791" s="2">
        <f>K792+K793+K794+K795</f>
        <v>565</v>
      </c>
    </row>
    <row r="792" spans="1:11" s="24" customFormat="1" ht="14.25" customHeight="1">
      <c r="A792" s="22"/>
      <c r="B792" s="22"/>
      <c r="C792" s="152"/>
      <c r="D792" s="122"/>
      <c r="E792" s="112"/>
      <c r="F792" s="112"/>
      <c r="G792" s="112"/>
      <c r="H792" s="23" t="s">
        <v>299</v>
      </c>
      <c r="I792" s="2">
        <v>565</v>
      </c>
      <c r="J792" s="2">
        <v>565</v>
      </c>
      <c r="K792" s="2">
        <v>565</v>
      </c>
    </row>
    <row r="793" spans="1:11" s="24" customFormat="1" ht="19.5" customHeight="1">
      <c r="A793" s="22"/>
      <c r="B793" s="22"/>
      <c r="C793" s="152"/>
      <c r="D793" s="122"/>
      <c r="E793" s="112"/>
      <c r="F793" s="112"/>
      <c r="G793" s="112"/>
      <c r="H793" s="23" t="s">
        <v>300</v>
      </c>
      <c r="I793" s="2">
        <v>0</v>
      </c>
      <c r="J793" s="2">
        <v>0</v>
      </c>
      <c r="K793" s="2">
        <v>0</v>
      </c>
    </row>
    <row r="794" spans="1:11" s="24" customFormat="1" ht="15">
      <c r="A794" s="22"/>
      <c r="B794" s="22"/>
      <c r="C794" s="152"/>
      <c r="D794" s="122"/>
      <c r="E794" s="112"/>
      <c r="F794" s="112"/>
      <c r="G794" s="112"/>
      <c r="H794" s="23" t="s">
        <v>301</v>
      </c>
      <c r="I794" s="2">
        <v>0</v>
      </c>
      <c r="J794" s="2">
        <v>0</v>
      </c>
      <c r="K794" s="2">
        <v>0</v>
      </c>
    </row>
    <row r="795" spans="1:11" s="24" customFormat="1" ht="15">
      <c r="A795" s="22"/>
      <c r="B795" s="22"/>
      <c r="C795" s="152"/>
      <c r="D795" s="122"/>
      <c r="E795" s="112"/>
      <c r="F795" s="112"/>
      <c r="G795" s="112"/>
      <c r="H795" s="23" t="s">
        <v>126</v>
      </c>
      <c r="I795" s="2">
        <v>0</v>
      </c>
      <c r="J795" s="2">
        <v>0</v>
      </c>
      <c r="K795" s="2">
        <v>0</v>
      </c>
    </row>
    <row r="796" spans="1:11" s="24" customFormat="1" ht="15" customHeight="1">
      <c r="A796" s="22"/>
      <c r="B796" s="22"/>
      <c r="C796" s="109" t="s">
        <v>144</v>
      </c>
      <c r="D796" s="167" t="s">
        <v>705</v>
      </c>
      <c r="E796" s="217" t="s">
        <v>343</v>
      </c>
      <c r="F796" s="218">
        <v>2018</v>
      </c>
      <c r="G796" s="44">
        <v>2018</v>
      </c>
      <c r="H796" s="23" t="s">
        <v>298</v>
      </c>
      <c r="I796" s="2">
        <f>I797+I798+I799+I800</f>
        <v>200</v>
      </c>
      <c r="J796" s="2">
        <f>J797+J798+J799+J800</f>
        <v>0</v>
      </c>
      <c r="K796" s="2">
        <f>K797+K798+K799+K800</f>
        <v>0</v>
      </c>
    </row>
    <row r="797" spans="1:11" s="24" customFormat="1" ht="15">
      <c r="A797" s="22"/>
      <c r="B797" s="22"/>
      <c r="C797" s="110"/>
      <c r="D797" s="167"/>
      <c r="E797" s="217"/>
      <c r="F797" s="219"/>
      <c r="G797" s="45"/>
      <c r="H797" s="23" t="s">
        <v>299</v>
      </c>
      <c r="I797" s="2">
        <v>200</v>
      </c>
      <c r="J797" s="2"/>
      <c r="K797" s="2"/>
    </row>
    <row r="798" spans="1:11" s="24" customFormat="1" ht="15">
      <c r="A798" s="22"/>
      <c r="B798" s="22"/>
      <c r="C798" s="110"/>
      <c r="D798" s="167"/>
      <c r="E798" s="217"/>
      <c r="F798" s="219"/>
      <c r="G798" s="45"/>
      <c r="H798" s="23" t="s">
        <v>300</v>
      </c>
      <c r="I798" s="2">
        <v>0</v>
      </c>
      <c r="J798" s="2">
        <v>0</v>
      </c>
      <c r="K798" s="2">
        <v>0</v>
      </c>
    </row>
    <row r="799" spans="1:11" s="24" customFormat="1" ht="15">
      <c r="A799" s="22"/>
      <c r="B799" s="22"/>
      <c r="C799" s="110"/>
      <c r="D799" s="167"/>
      <c r="E799" s="217"/>
      <c r="F799" s="219"/>
      <c r="G799" s="45"/>
      <c r="H799" s="23" t="s">
        <v>301</v>
      </c>
      <c r="I799" s="2">
        <v>0</v>
      </c>
      <c r="J799" s="2">
        <v>0</v>
      </c>
      <c r="K799" s="2">
        <v>0</v>
      </c>
    </row>
    <row r="800" spans="1:11" s="24" customFormat="1" ht="15">
      <c r="A800" s="22"/>
      <c r="B800" s="22"/>
      <c r="C800" s="111"/>
      <c r="D800" s="167"/>
      <c r="E800" s="217"/>
      <c r="F800" s="220"/>
      <c r="G800" s="46"/>
      <c r="H800" s="23" t="s">
        <v>126</v>
      </c>
      <c r="I800" s="2">
        <v>0</v>
      </c>
      <c r="J800" s="2">
        <v>0</v>
      </c>
      <c r="K800" s="2">
        <v>0</v>
      </c>
    </row>
    <row r="801" spans="1:11" s="24" customFormat="1" ht="15" customHeight="1">
      <c r="A801" s="22"/>
      <c r="B801" s="22"/>
      <c r="C801" s="109" t="s">
        <v>64</v>
      </c>
      <c r="D801" s="167" t="s">
        <v>706</v>
      </c>
      <c r="E801" s="218" t="s">
        <v>343</v>
      </c>
      <c r="F801" s="218">
        <v>2019</v>
      </c>
      <c r="G801" s="218">
        <v>2019</v>
      </c>
      <c r="H801" s="23" t="s">
        <v>298</v>
      </c>
      <c r="I801" s="2">
        <f>I802+I803+I804+I805</f>
        <v>0</v>
      </c>
      <c r="J801" s="2">
        <f>J802+J803+J804+J805</f>
        <v>300</v>
      </c>
      <c r="K801" s="2">
        <f>K802+K803+K804+K805</f>
        <v>0</v>
      </c>
    </row>
    <row r="802" spans="1:11" s="24" customFormat="1" ht="15">
      <c r="A802" s="22"/>
      <c r="B802" s="22"/>
      <c r="C802" s="110"/>
      <c r="D802" s="215"/>
      <c r="E802" s="219"/>
      <c r="F802" s="219"/>
      <c r="G802" s="219"/>
      <c r="H802" s="23" t="s">
        <v>299</v>
      </c>
      <c r="I802" s="2"/>
      <c r="J802" s="2">
        <v>300</v>
      </c>
      <c r="K802" s="2">
        <v>0</v>
      </c>
    </row>
    <row r="803" spans="1:11" s="24" customFormat="1" ht="15">
      <c r="A803" s="22"/>
      <c r="B803" s="22"/>
      <c r="C803" s="110"/>
      <c r="D803" s="215"/>
      <c r="E803" s="219"/>
      <c r="F803" s="219"/>
      <c r="G803" s="219"/>
      <c r="H803" s="23" t="s">
        <v>300</v>
      </c>
      <c r="I803" s="2">
        <v>0</v>
      </c>
      <c r="J803" s="2">
        <v>0</v>
      </c>
      <c r="K803" s="2">
        <v>0</v>
      </c>
    </row>
    <row r="804" spans="1:11" s="24" customFormat="1" ht="15">
      <c r="A804" s="22"/>
      <c r="B804" s="22"/>
      <c r="C804" s="110"/>
      <c r="D804" s="215"/>
      <c r="E804" s="219"/>
      <c r="F804" s="219"/>
      <c r="G804" s="219"/>
      <c r="H804" s="23" t="s">
        <v>301</v>
      </c>
      <c r="I804" s="2">
        <v>0</v>
      </c>
      <c r="J804" s="2">
        <v>0</v>
      </c>
      <c r="K804" s="2">
        <v>0</v>
      </c>
    </row>
    <row r="805" spans="1:11" s="24" customFormat="1" ht="15">
      <c r="A805" s="22"/>
      <c r="B805" s="22"/>
      <c r="C805" s="111"/>
      <c r="D805" s="216"/>
      <c r="E805" s="220"/>
      <c r="F805" s="220"/>
      <c r="G805" s="220"/>
      <c r="H805" s="23" t="s">
        <v>126</v>
      </c>
      <c r="I805" s="2">
        <v>0</v>
      </c>
      <c r="J805" s="2">
        <v>0</v>
      </c>
      <c r="K805" s="2">
        <v>0</v>
      </c>
    </row>
    <row r="806" spans="1:11" s="24" customFormat="1" ht="14.25" customHeight="1">
      <c r="A806" s="22"/>
      <c r="B806" s="22"/>
      <c r="C806" s="152" t="s">
        <v>350</v>
      </c>
      <c r="D806" s="167" t="s">
        <v>707</v>
      </c>
      <c r="E806" s="217" t="s">
        <v>343</v>
      </c>
      <c r="F806" s="217">
        <v>2020</v>
      </c>
      <c r="G806" s="217">
        <v>2020</v>
      </c>
      <c r="H806" s="23" t="s">
        <v>298</v>
      </c>
      <c r="I806" s="2">
        <f>I807+I808+I809+I810</f>
        <v>0</v>
      </c>
      <c r="J806" s="2">
        <f>J807+J808+J809+J810</f>
        <v>0</v>
      </c>
      <c r="K806" s="2">
        <f>K807+K808+K809+K810</f>
        <v>300</v>
      </c>
    </row>
    <row r="807" spans="1:11" s="24" customFormat="1" ht="15" customHeight="1">
      <c r="A807" s="22"/>
      <c r="B807" s="22"/>
      <c r="C807" s="152"/>
      <c r="D807" s="167"/>
      <c r="E807" s="217"/>
      <c r="F807" s="217"/>
      <c r="G807" s="217"/>
      <c r="H807" s="23" t="s">
        <v>299</v>
      </c>
      <c r="I807" s="2"/>
      <c r="J807" s="2">
        <v>0</v>
      </c>
      <c r="K807" s="2">
        <v>300</v>
      </c>
    </row>
    <row r="808" spans="1:11" s="24" customFormat="1" ht="15">
      <c r="A808" s="22"/>
      <c r="B808" s="22"/>
      <c r="C808" s="152"/>
      <c r="D808" s="167"/>
      <c r="E808" s="217"/>
      <c r="F808" s="217"/>
      <c r="G808" s="217"/>
      <c r="H808" s="23" t="s">
        <v>300</v>
      </c>
      <c r="I808" s="2">
        <v>0</v>
      </c>
      <c r="J808" s="2">
        <v>0</v>
      </c>
      <c r="K808" s="2">
        <v>0</v>
      </c>
    </row>
    <row r="809" spans="1:11" s="24" customFormat="1" ht="15">
      <c r="A809" s="22"/>
      <c r="B809" s="22"/>
      <c r="C809" s="152"/>
      <c r="D809" s="167"/>
      <c r="E809" s="217"/>
      <c r="F809" s="217"/>
      <c r="G809" s="217"/>
      <c r="H809" s="23" t="s">
        <v>301</v>
      </c>
      <c r="I809" s="2">
        <v>0</v>
      </c>
      <c r="J809" s="2">
        <v>0</v>
      </c>
      <c r="K809" s="2">
        <v>0</v>
      </c>
    </row>
    <row r="810" spans="1:11" s="24" customFormat="1" ht="15">
      <c r="A810" s="22"/>
      <c r="B810" s="22"/>
      <c r="C810" s="152"/>
      <c r="D810" s="167"/>
      <c r="E810" s="217"/>
      <c r="F810" s="217"/>
      <c r="G810" s="217"/>
      <c r="H810" s="23" t="s">
        <v>126</v>
      </c>
      <c r="I810" s="2">
        <v>0</v>
      </c>
      <c r="J810" s="2">
        <v>0</v>
      </c>
      <c r="K810" s="2">
        <v>0</v>
      </c>
    </row>
    <row r="811" spans="1:11" s="24" customFormat="1" ht="15.75" customHeight="1">
      <c r="A811" s="22"/>
      <c r="B811" s="22"/>
      <c r="C811" s="152" t="s">
        <v>351</v>
      </c>
      <c r="D811" s="167" t="s">
        <v>872</v>
      </c>
      <c r="E811" s="217" t="s">
        <v>343</v>
      </c>
      <c r="F811" s="217">
        <v>2018</v>
      </c>
      <c r="G811" s="217">
        <v>2018</v>
      </c>
      <c r="H811" s="23" t="s">
        <v>298</v>
      </c>
      <c r="I811" s="2">
        <f>I812+I813+I814+I815</f>
        <v>100</v>
      </c>
      <c r="J811" s="2">
        <f>J812+J813+J814+J815</f>
        <v>0</v>
      </c>
      <c r="K811" s="2">
        <f>K812+K813+K814+K815</f>
        <v>0</v>
      </c>
    </row>
    <row r="812" spans="1:11" s="24" customFormat="1" ht="15" customHeight="1">
      <c r="A812" s="22"/>
      <c r="B812" s="22"/>
      <c r="C812" s="152"/>
      <c r="D812" s="167"/>
      <c r="E812" s="217"/>
      <c r="F812" s="217"/>
      <c r="G812" s="217"/>
      <c r="H812" s="23" t="s">
        <v>299</v>
      </c>
      <c r="I812" s="2">
        <v>100</v>
      </c>
      <c r="J812" s="2">
        <v>0</v>
      </c>
      <c r="K812" s="2"/>
    </row>
    <row r="813" spans="1:11" s="24" customFormat="1" ht="15">
      <c r="A813" s="22"/>
      <c r="B813" s="22"/>
      <c r="C813" s="152"/>
      <c r="D813" s="167"/>
      <c r="E813" s="217"/>
      <c r="F813" s="217"/>
      <c r="G813" s="217"/>
      <c r="H813" s="23" t="s">
        <v>300</v>
      </c>
      <c r="I813" s="2">
        <v>0</v>
      </c>
      <c r="J813" s="2">
        <v>0</v>
      </c>
      <c r="K813" s="2">
        <v>0</v>
      </c>
    </row>
    <row r="814" spans="1:11" s="24" customFormat="1" ht="15">
      <c r="A814" s="22"/>
      <c r="B814" s="22"/>
      <c r="C814" s="152"/>
      <c r="D814" s="167"/>
      <c r="E814" s="217"/>
      <c r="F814" s="217"/>
      <c r="G814" s="217"/>
      <c r="H814" s="23" t="s">
        <v>301</v>
      </c>
      <c r="I814" s="2">
        <v>0</v>
      </c>
      <c r="J814" s="2">
        <v>0</v>
      </c>
      <c r="K814" s="2">
        <v>0</v>
      </c>
    </row>
    <row r="815" spans="1:11" s="24" customFormat="1" ht="15.75" customHeight="1">
      <c r="A815" s="22"/>
      <c r="B815" s="22"/>
      <c r="C815" s="152"/>
      <c r="D815" s="167"/>
      <c r="E815" s="217"/>
      <c r="F815" s="217"/>
      <c r="G815" s="217"/>
      <c r="H815" s="23" t="s">
        <v>126</v>
      </c>
      <c r="I815" s="2">
        <v>0</v>
      </c>
      <c r="J815" s="2">
        <v>0</v>
      </c>
      <c r="K815" s="2">
        <v>0</v>
      </c>
    </row>
    <row r="816" spans="1:11" s="24" customFormat="1" ht="15.75" customHeight="1">
      <c r="A816" s="22"/>
      <c r="B816" s="22"/>
      <c r="C816" s="152" t="s">
        <v>82</v>
      </c>
      <c r="D816" s="104" t="s">
        <v>873</v>
      </c>
      <c r="E816" s="98" t="s">
        <v>117</v>
      </c>
      <c r="F816" s="112">
        <v>2018</v>
      </c>
      <c r="G816" s="112">
        <v>2020</v>
      </c>
      <c r="H816" s="23" t="s">
        <v>298</v>
      </c>
      <c r="I816" s="2">
        <v>300</v>
      </c>
      <c r="J816" s="2">
        <f>J817+J818+J819+J820</f>
        <v>300</v>
      </c>
      <c r="K816" s="2">
        <f>K817+K818+K819+K820</f>
        <v>300</v>
      </c>
    </row>
    <row r="817" spans="1:11" s="24" customFormat="1" ht="15" customHeight="1">
      <c r="A817" s="22"/>
      <c r="B817" s="22"/>
      <c r="C817" s="152"/>
      <c r="D817" s="105"/>
      <c r="E817" s="99"/>
      <c r="F817" s="112"/>
      <c r="G817" s="112"/>
      <c r="H817" s="23" t="s">
        <v>299</v>
      </c>
      <c r="I817" s="2">
        <v>300</v>
      </c>
      <c r="J817" s="2">
        <v>300</v>
      </c>
      <c r="K817" s="2">
        <v>300</v>
      </c>
    </row>
    <row r="818" spans="1:11" s="24" customFormat="1" ht="15">
      <c r="A818" s="22"/>
      <c r="B818" s="22"/>
      <c r="C818" s="152"/>
      <c r="D818" s="105"/>
      <c r="E818" s="99"/>
      <c r="F818" s="112"/>
      <c r="G818" s="112"/>
      <c r="H818" s="23" t="s">
        <v>300</v>
      </c>
      <c r="I818" s="2">
        <v>0</v>
      </c>
      <c r="J818" s="2">
        <v>0</v>
      </c>
      <c r="K818" s="2">
        <v>0</v>
      </c>
    </row>
    <row r="819" spans="1:11" s="24" customFormat="1" ht="22.5" customHeight="1">
      <c r="A819" s="22"/>
      <c r="B819" s="22"/>
      <c r="C819" s="152"/>
      <c r="D819" s="105"/>
      <c r="E819" s="99"/>
      <c r="F819" s="112"/>
      <c r="G819" s="112"/>
      <c r="H819" s="23" t="s">
        <v>301</v>
      </c>
      <c r="I819" s="2">
        <v>0</v>
      </c>
      <c r="J819" s="2">
        <v>0</v>
      </c>
      <c r="K819" s="2">
        <v>0</v>
      </c>
    </row>
    <row r="820" spans="1:11" s="24" customFormat="1" ht="34.5" customHeight="1">
      <c r="A820" s="22"/>
      <c r="B820" s="22"/>
      <c r="C820" s="152"/>
      <c r="D820" s="106"/>
      <c r="E820" s="100"/>
      <c r="F820" s="112"/>
      <c r="G820" s="112"/>
      <c r="H820" s="23" t="s">
        <v>126</v>
      </c>
      <c r="I820" s="2">
        <v>0</v>
      </c>
      <c r="J820" s="2">
        <v>0</v>
      </c>
      <c r="K820" s="2">
        <v>0</v>
      </c>
    </row>
    <row r="821" spans="1:11" s="24" customFormat="1" ht="15.75" customHeight="1">
      <c r="A821" s="22"/>
      <c r="B821" s="22"/>
      <c r="C821" s="152" t="s">
        <v>83</v>
      </c>
      <c r="D821" s="122" t="s">
        <v>932</v>
      </c>
      <c r="E821" s="98" t="s">
        <v>927</v>
      </c>
      <c r="F821" s="112">
        <v>2018</v>
      </c>
      <c r="G821" s="112">
        <v>2020</v>
      </c>
      <c r="H821" s="23" t="s">
        <v>298</v>
      </c>
      <c r="I821" s="2">
        <f>I822+I823+I824+I825</f>
        <v>50</v>
      </c>
      <c r="J821" s="2">
        <f>J822+J823+J824+J825</f>
        <v>50</v>
      </c>
      <c r="K821" s="2">
        <f>K822+K823+K824+K825</f>
        <v>50</v>
      </c>
    </row>
    <row r="822" spans="1:11" s="24" customFormat="1" ht="15" customHeight="1">
      <c r="A822" s="22"/>
      <c r="B822" s="22"/>
      <c r="C822" s="152"/>
      <c r="D822" s="122"/>
      <c r="E822" s="99"/>
      <c r="F822" s="112"/>
      <c r="G822" s="112"/>
      <c r="H822" s="23" t="s">
        <v>299</v>
      </c>
      <c r="I822" s="2">
        <v>50</v>
      </c>
      <c r="J822" s="2">
        <v>50</v>
      </c>
      <c r="K822" s="2">
        <v>50</v>
      </c>
    </row>
    <row r="823" spans="1:11" s="24" customFormat="1" ht="15">
      <c r="A823" s="22"/>
      <c r="B823" s="22"/>
      <c r="C823" s="152"/>
      <c r="D823" s="122"/>
      <c r="E823" s="99"/>
      <c r="F823" s="112"/>
      <c r="G823" s="112"/>
      <c r="H823" s="23" t="s">
        <v>300</v>
      </c>
      <c r="I823" s="2">
        <v>0</v>
      </c>
      <c r="J823" s="2">
        <v>0</v>
      </c>
      <c r="K823" s="2">
        <v>0</v>
      </c>
    </row>
    <row r="824" spans="1:11" s="24" customFormat="1" ht="15">
      <c r="A824" s="22"/>
      <c r="B824" s="22"/>
      <c r="C824" s="152"/>
      <c r="D824" s="122"/>
      <c r="E824" s="99"/>
      <c r="F824" s="112"/>
      <c r="G824" s="112"/>
      <c r="H824" s="23" t="s">
        <v>301</v>
      </c>
      <c r="I824" s="2">
        <v>0</v>
      </c>
      <c r="J824" s="2">
        <v>0</v>
      </c>
      <c r="K824" s="2">
        <v>0</v>
      </c>
    </row>
    <row r="825" spans="1:11" s="24" customFormat="1" ht="12.75" customHeight="1">
      <c r="A825" s="22"/>
      <c r="B825" s="22"/>
      <c r="C825" s="152"/>
      <c r="D825" s="122"/>
      <c r="E825" s="100"/>
      <c r="F825" s="112"/>
      <c r="G825" s="112"/>
      <c r="H825" s="23" t="s">
        <v>126</v>
      </c>
      <c r="I825" s="2">
        <v>0</v>
      </c>
      <c r="J825" s="2">
        <v>0</v>
      </c>
      <c r="K825" s="2">
        <v>0</v>
      </c>
    </row>
    <row r="826" spans="1:11" s="24" customFormat="1" ht="15" customHeight="1">
      <c r="A826" s="22"/>
      <c r="B826" s="22"/>
      <c r="C826" s="151" t="s">
        <v>58</v>
      </c>
      <c r="D826" s="254" t="s">
        <v>342</v>
      </c>
      <c r="E826" s="160" t="s">
        <v>123</v>
      </c>
      <c r="F826" s="160" t="s">
        <v>708</v>
      </c>
      <c r="G826" s="160" t="s">
        <v>709</v>
      </c>
      <c r="H826" s="27" t="s">
        <v>298</v>
      </c>
      <c r="I826" s="2">
        <f>I827+I828+I829+I830</f>
        <v>185</v>
      </c>
      <c r="J826" s="2">
        <f>J827+J828+J829+J830</f>
        <v>185</v>
      </c>
      <c r="K826" s="2">
        <f>K827+K828+K829+K830</f>
        <v>185</v>
      </c>
    </row>
    <row r="827" spans="1:11" s="24" customFormat="1" ht="13.5" customHeight="1">
      <c r="A827" s="22"/>
      <c r="B827" s="22"/>
      <c r="C827" s="151"/>
      <c r="D827" s="254"/>
      <c r="E827" s="160"/>
      <c r="F827" s="160"/>
      <c r="G827" s="160"/>
      <c r="H827" s="27" t="s">
        <v>282</v>
      </c>
      <c r="I827" s="2">
        <f>I832+I837+I842+I847+I852</f>
        <v>185</v>
      </c>
      <c r="J827" s="2">
        <f>J832+J837+J842+J847+J852</f>
        <v>185</v>
      </c>
      <c r="K827" s="2">
        <f>K832+K837+K842+K847+K852</f>
        <v>185</v>
      </c>
    </row>
    <row r="828" spans="1:11" s="24" customFormat="1" ht="15">
      <c r="A828" s="22"/>
      <c r="B828" s="22"/>
      <c r="C828" s="151"/>
      <c r="D828" s="254"/>
      <c r="E828" s="160"/>
      <c r="F828" s="160"/>
      <c r="G828" s="160"/>
      <c r="H828" s="27" t="s">
        <v>300</v>
      </c>
      <c r="I828" s="2">
        <v>0</v>
      </c>
      <c r="J828" s="2">
        <v>0</v>
      </c>
      <c r="K828" s="2">
        <v>0</v>
      </c>
    </row>
    <row r="829" spans="1:11" s="24" customFormat="1" ht="15">
      <c r="A829" s="22"/>
      <c r="B829" s="22"/>
      <c r="C829" s="151"/>
      <c r="D829" s="254"/>
      <c r="E829" s="160"/>
      <c r="F829" s="160"/>
      <c r="G829" s="160"/>
      <c r="H829" s="27" t="s">
        <v>301</v>
      </c>
      <c r="I829" s="2">
        <v>0</v>
      </c>
      <c r="J829" s="2">
        <v>0</v>
      </c>
      <c r="K829" s="2">
        <v>0</v>
      </c>
    </row>
    <row r="830" spans="1:11" s="24" customFormat="1" ht="15">
      <c r="A830" s="22"/>
      <c r="B830" s="22"/>
      <c r="C830" s="151"/>
      <c r="D830" s="254"/>
      <c r="E830" s="160"/>
      <c r="F830" s="160"/>
      <c r="G830" s="160"/>
      <c r="H830" s="27" t="s">
        <v>126</v>
      </c>
      <c r="I830" s="2">
        <v>0</v>
      </c>
      <c r="J830" s="2">
        <v>0</v>
      </c>
      <c r="K830" s="2">
        <v>0</v>
      </c>
    </row>
    <row r="831" spans="1:11" s="24" customFormat="1" ht="15" customHeight="1">
      <c r="A831" s="22"/>
      <c r="B831" s="22"/>
      <c r="C831" s="151" t="s">
        <v>145</v>
      </c>
      <c r="D831" s="122" t="s">
        <v>710</v>
      </c>
      <c r="E831" s="140" t="s">
        <v>116</v>
      </c>
      <c r="F831" s="112" t="s">
        <v>261</v>
      </c>
      <c r="G831" s="140">
        <v>2020</v>
      </c>
      <c r="H831" s="23" t="s">
        <v>59</v>
      </c>
      <c r="I831" s="2">
        <f>I832+I833+I834+I835</f>
        <v>45</v>
      </c>
      <c r="J831" s="2">
        <f>J832+J833+J834+J835</f>
        <v>45</v>
      </c>
      <c r="K831" s="2">
        <f>K832+K833+K834+K835</f>
        <v>45</v>
      </c>
    </row>
    <row r="832" spans="1:11" s="24" customFormat="1" ht="15.75" customHeight="1">
      <c r="A832" s="22"/>
      <c r="B832" s="22"/>
      <c r="C832" s="151"/>
      <c r="D832" s="253"/>
      <c r="E832" s="140"/>
      <c r="F832" s="112"/>
      <c r="G832" s="140"/>
      <c r="H832" s="23" t="s">
        <v>299</v>
      </c>
      <c r="I832" s="2">
        <v>45</v>
      </c>
      <c r="J832" s="2">
        <v>45</v>
      </c>
      <c r="K832" s="2">
        <v>45</v>
      </c>
    </row>
    <row r="833" spans="1:11" s="24" customFormat="1" ht="15">
      <c r="A833" s="22"/>
      <c r="B833" s="22"/>
      <c r="C833" s="151"/>
      <c r="D833" s="253"/>
      <c r="E833" s="140"/>
      <c r="F833" s="112"/>
      <c r="G833" s="140"/>
      <c r="H833" s="23" t="s">
        <v>300</v>
      </c>
      <c r="I833" s="2">
        <v>0</v>
      </c>
      <c r="J833" s="2">
        <v>0</v>
      </c>
      <c r="K833" s="2">
        <v>0</v>
      </c>
    </row>
    <row r="834" spans="1:11" s="28" customFormat="1" ht="15">
      <c r="A834" s="26"/>
      <c r="B834" s="26"/>
      <c r="C834" s="151"/>
      <c r="D834" s="253"/>
      <c r="E834" s="140"/>
      <c r="F834" s="112"/>
      <c r="G834" s="140"/>
      <c r="H834" s="23" t="s">
        <v>301</v>
      </c>
      <c r="I834" s="2">
        <v>0</v>
      </c>
      <c r="J834" s="2">
        <v>0</v>
      </c>
      <c r="K834" s="2">
        <v>0</v>
      </c>
    </row>
    <row r="835" spans="1:11" s="28" customFormat="1" ht="21.75" customHeight="1">
      <c r="A835" s="26"/>
      <c r="B835" s="26"/>
      <c r="C835" s="151"/>
      <c r="D835" s="253"/>
      <c r="E835" s="140"/>
      <c r="F835" s="112"/>
      <c r="G835" s="140"/>
      <c r="H835" s="23" t="s">
        <v>126</v>
      </c>
      <c r="I835" s="2">
        <v>0</v>
      </c>
      <c r="J835" s="2">
        <v>0</v>
      </c>
      <c r="K835" s="2">
        <v>0</v>
      </c>
    </row>
    <row r="836" spans="1:11" s="24" customFormat="1" ht="15" customHeight="1">
      <c r="A836" s="22"/>
      <c r="B836" s="22"/>
      <c r="C836" s="152" t="s">
        <v>60</v>
      </c>
      <c r="D836" s="122" t="s">
        <v>711</v>
      </c>
      <c r="E836" s="112" t="s">
        <v>276</v>
      </c>
      <c r="F836" s="112" t="s">
        <v>349</v>
      </c>
      <c r="G836" s="140">
        <v>2020</v>
      </c>
      <c r="H836" s="23" t="s">
        <v>298</v>
      </c>
      <c r="I836" s="2">
        <f>I837+I838+I839+I840</f>
        <v>100</v>
      </c>
      <c r="J836" s="2">
        <f>J837+J838+J839+J840</f>
        <v>100</v>
      </c>
      <c r="K836" s="2">
        <f>K837+K838+K839+K840</f>
        <v>100</v>
      </c>
    </row>
    <row r="837" spans="1:11" s="24" customFormat="1" ht="16.5" customHeight="1">
      <c r="A837" s="22"/>
      <c r="B837" s="22"/>
      <c r="C837" s="152"/>
      <c r="D837" s="122"/>
      <c r="E837" s="112"/>
      <c r="F837" s="112"/>
      <c r="G837" s="140"/>
      <c r="H837" s="23" t="s">
        <v>282</v>
      </c>
      <c r="I837" s="2">
        <v>100</v>
      </c>
      <c r="J837" s="2">
        <v>100</v>
      </c>
      <c r="K837" s="2">
        <v>100</v>
      </c>
    </row>
    <row r="838" spans="1:11" s="24" customFormat="1" ht="18" customHeight="1">
      <c r="A838" s="22"/>
      <c r="B838" s="22"/>
      <c r="C838" s="152"/>
      <c r="D838" s="122"/>
      <c r="E838" s="112"/>
      <c r="F838" s="112"/>
      <c r="G838" s="140"/>
      <c r="H838" s="27" t="s">
        <v>300</v>
      </c>
      <c r="I838" s="2">
        <v>0</v>
      </c>
      <c r="J838" s="2">
        <v>0</v>
      </c>
      <c r="K838" s="2">
        <v>0</v>
      </c>
    </row>
    <row r="839" spans="1:11" s="24" customFormat="1" ht="15">
      <c r="A839" s="22"/>
      <c r="B839" s="22"/>
      <c r="C839" s="152"/>
      <c r="D839" s="122"/>
      <c r="E839" s="112"/>
      <c r="F839" s="112"/>
      <c r="G839" s="140"/>
      <c r="H839" s="27" t="s">
        <v>301</v>
      </c>
      <c r="I839" s="2">
        <v>0</v>
      </c>
      <c r="J839" s="2">
        <v>0</v>
      </c>
      <c r="K839" s="2">
        <v>0</v>
      </c>
    </row>
    <row r="840" spans="1:11" s="24" customFormat="1" ht="16.5" customHeight="1">
      <c r="A840" s="22"/>
      <c r="B840" s="22"/>
      <c r="C840" s="152"/>
      <c r="D840" s="122"/>
      <c r="E840" s="112"/>
      <c r="F840" s="112"/>
      <c r="G840" s="140"/>
      <c r="H840" s="27" t="s">
        <v>126</v>
      </c>
      <c r="I840" s="2">
        <v>0</v>
      </c>
      <c r="J840" s="2">
        <v>0</v>
      </c>
      <c r="K840" s="2">
        <v>0</v>
      </c>
    </row>
    <row r="841" spans="1:11" s="24" customFormat="1" ht="18.75" customHeight="1">
      <c r="A841" s="22"/>
      <c r="B841" s="22"/>
      <c r="C841" s="152" t="s">
        <v>80</v>
      </c>
      <c r="D841" s="122" t="s">
        <v>712</v>
      </c>
      <c r="E841" s="112" t="s">
        <v>713</v>
      </c>
      <c r="F841" s="112" t="s">
        <v>349</v>
      </c>
      <c r="G841" s="112" t="s">
        <v>665</v>
      </c>
      <c r="H841" s="23" t="s">
        <v>298</v>
      </c>
      <c r="I841" s="2">
        <f>I842+I843+I844+I845</f>
        <v>10</v>
      </c>
      <c r="J841" s="2">
        <f>J842+J843+J844+J845</f>
        <v>10</v>
      </c>
      <c r="K841" s="2">
        <f>K842+K843+K844+K845</f>
        <v>10</v>
      </c>
    </row>
    <row r="842" spans="1:11" s="24" customFormat="1" ht="16.5" customHeight="1">
      <c r="A842" s="22"/>
      <c r="B842" s="22"/>
      <c r="C842" s="152"/>
      <c r="D842" s="122"/>
      <c r="E842" s="112"/>
      <c r="F842" s="112"/>
      <c r="G842" s="112"/>
      <c r="H842" s="29" t="s">
        <v>299</v>
      </c>
      <c r="I842" s="2">
        <v>10</v>
      </c>
      <c r="J842" s="2">
        <v>10</v>
      </c>
      <c r="K842" s="2">
        <v>10</v>
      </c>
    </row>
    <row r="843" spans="1:11" s="24" customFormat="1" ht="18" customHeight="1">
      <c r="A843" s="22"/>
      <c r="B843" s="22"/>
      <c r="C843" s="152"/>
      <c r="D843" s="122"/>
      <c r="E843" s="112"/>
      <c r="F843" s="112"/>
      <c r="G843" s="112"/>
      <c r="H843" s="23" t="s">
        <v>300</v>
      </c>
      <c r="I843" s="2">
        <v>0</v>
      </c>
      <c r="J843" s="2">
        <v>0</v>
      </c>
      <c r="K843" s="2">
        <v>0</v>
      </c>
    </row>
    <row r="844" spans="1:11" s="24" customFormat="1" ht="15">
      <c r="A844" s="22"/>
      <c r="B844" s="22"/>
      <c r="C844" s="152"/>
      <c r="D844" s="122"/>
      <c r="E844" s="112"/>
      <c r="F844" s="112"/>
      <c r="G844" s="112"/>
      <c r="H844" s="23" t="s">
        <v>301</v>
      </c>
      <c r="I844" s="2">
        <v>0</v>
      </c>
      <c r="J844" s="2">
        <v>0</v>
      </c>
      <c r="K844" s="2">
        <v>0</v>
      </c>
    </row>
    <row r="845" spans="1:11" s="24" customFormat="1" ht="15">
      <c r="A845" s="22"/>
      <c r="B845" s="22"/>
      <c r="C845" s="152"/>
      <c r="D845" s="122"/>
      <c r="E845" s="112"/>
      <c r="F845" s="112"/>
      <c r="G845" s="112"/>
      <c r="H845" s="23" t="s">
        <v>126</v>
      </c>
      <c r="I845" s="2">
        <v>0</v>
      </c>
      <c r="J845" s="2">
        <v>0</v>
      </c>
      <c r="K845" s="2">
        <v>0</v>
      </c>
    </row>
    <row r="846" spans="1:11" s="24" customFormat="1" ht="19.5" customHeight="1">
      <c r="A846" s="22"/>
      <c r="B846" s="22"/>
      <c r="C846" s="152" t="s">
        <v>81</v>
      </c>
      <c r="D846" s="104" t="s">
        <v>714</v>
      </c>
      <c r="E846" s="98" t="s">
        <v>713</v>
      </c>
      <c r="F846" s="98" t="s">
        <v>349</v>
      </c>
      <c r="G846" s="112" t="s">
        <v>665</v>
      </c>
      <c r="H846" s="23" t="s">
        <v>298</v>
      </c>
      <c r="I846" s="2">
        <f>I847+I848+I849+I850</f>
        <v>20</v>
      </c>
      <c r="J846" s="2">
        <f>J847+J848+J849+J850</f>
        <v>20</v>
      </c>
      <c r="K846" s="2">
        <f>K847+K848+K849+K850</f>
        <v>20</v>
      </c>
    </row>
    <row r="847" spans="1:11" s="24" customFormat="1" ht="18.75" customHeight="1">
      <c r="A847" s="22"/>
      <c r="B847" s="22"/>
      <c r="C847" s="152"/>
      <c r="D847" s="105"/>
      <c r="E847" s="99"/>
      <c r="F847" s="99"/>
      <c r="G847" s="112"/>
      <c r="H847" s="23" t="s">
        <v>299</v>
      </c>
      <c r="I847" s="2">
        <v>20</v>
      </c>
      <c r="J847" s="2">
        <v>20</v>
      </c>
      <c r="K847" s="2">
        <v>20</v>
      </c>
    </row>
    <row r="848" spans="1:11" s="24" customFormat="1" ht="15">
      <c r="A848" s="22"/>
      <c r="B848" s="22"/>
      <c r="C848" s="152"/>
      <c r="D848" s="105"/>
      <c r="E848" s="99"/>
      <c r="F848" s="99"/>
      <c r="G848" s="112"/>
      <c r="H848" s="23" t="s">
        <v>300</v>
      </c>
      <c r="I848" s="2">
        <v>0</v>
      </c>
      <c r="J848" s="2">
        <v>0</v>
      </c>
      <c r="K848" s="2">
        <v>0</v>
      </c>
    </row>
    <row r="849" spans="1:11" s="24" customFormat="1" ht="15">
      <c r="A849" s="22"/>
      <c r="B849" s="22"/>
      <c r="C849" s="152"/>
      <c r="D849" s="105"/>
      <c r="E849" s="99"/>
      <c r="F849" s="99"/>
      <c r="G849" s="112"/>
      <c r="H849" s="23" t="s">
        <v>301</v>
      </c>
      <c r="I849" s="2">
        <v>0</v>
      </c>
      <c r="J849" s="2">
        <v>0</v>
      </c>
      <c r="K849" s="2">
        <v>0</v>
      </c>
    </row>
    <row r="850" spans="1:11" s="24" customFormat="1" ht="20.25" customHeight="1">
      <c r="A850" s="22"/>
      <c r="B850" s="22"/>
      <c r="C850" s="152"/>
      <c r="D850" s="106"/>
      <c r="E850" s="100"/>
      <c r="F850" s="100"/>
      <c r="G850" s="112"/>
      <c r="H850" s="23" t="s">
        <v>126</v>
      </c>
      <c r="I850" s="2">
        <v>0</v>
      </c>
      <c r="J850" s="2">
        <v>0</v>
      </c>
      <c r="K850" s="2">
        <v>0</v>
      </c>
    </row>
    <row r="851" spans="1:11" s="24" customFormat="1" ht="15" customHeight="1">
      <c r="A851" s="22"/>
      <c r="B851" s="22"/>
      <c r="C851" s="109" t="s">
        <v>61</v>
      </c>
      <c r="D851" s="104" t="s">
        <v>715</v>
      </c>
      <c r="E851" s="98" t="s">
        <v>713</v>
      </c>
      <c r="F851" s="98" t="s">
        <v>349</v>
      </c>
      <c r="G851" s="112" t="s">
        <v>665</v>
      </c>
      <c r="H851" s="23" t="s">
        <v>298</v>
      </c>
      <c r="I851" s="2">
        <f>I852+I853+I854+I855</f>
        <v>10</v>
      </c>
      <c r="J851" s="2">
        <f>J852+J853+J854+J855</f>
        <v>10</v>
      </c>
      <c r="K851" s="2">
        <f>K852+K853+K854+K855</f>
        <v>10</v>
      </c>
    </row>
    <row r="852" spans="1:11" s="24" customFormat="1" ht="17.25" customHeight="1">
      <c r="A852" s="22"/>
      <c r="B852" s="22"/>
      <c r="C852" s="110"/>
      <c r="D852" s="105"/>
      <c r="E852" s="99"/>
      <c r="F852" s="99"/>
      <c r="G852" s="112"/>
      <c r="H852" s="23" t="s">
        <v>299</v>
      </c>
      <c r="I852" s="2">
        <v>10</v>
      </c>
      <c r="J852" s="2">
        <v>10</v>
      </c>
      <c r="K852" s="2">
        <v>10</v>
      </c>
    </row>
    <row r="853" spans="1:11" s="24" customFormat="1" ht="15.75" customHeight="1">
      <c r="A853" s="22"/>
      <c r="B853" s="22"/>
      <c r="C853" s="110"/>
      <c r="D853" s="105"/>
      <c r="E853" s="99"/>
      <c r="F853" s="99"/>
      <c r="G853" s="112"/>
      <c r="H853" s="23" t="s">
        <v>300</v>
      </c>
      <c r="I853" s="2">
        <v>0</v>
      </c>
      <c r="J853" s="2">
        <v>0</v>
      </c>
      <c r="K853" s="2">
        <v>0</v>
      </c>
    </row>
    <row r="854" spans="1:11" s="24" customFormat="1" ht="19.5" customHeight="1">
      <c r="A854" s="22"/>
      <c r="B854" s="22"/>
      <c r="C854" s="110"/>
      <c r="D854" s="105"/>
      <c r="E854" s="99"/>
      <c r="F854" s="99"/>
      <c r="G854" s="112"/>
      <c r="H854" s="23" t="s">
        <v>301</v>
      </c>
      <c r="I854" s="2">
        <v>0</v>
      </c>
      <c r="J854" s="2">
        <v>0</v>
      </c>
      <c r="K854" s="2">
        <v>0</v>
      </c>
    </row>
    <row r="855" spans="1:11" s="24" customFormat="1" ht="19.5" customHeight="1">
      <c r="A855" s="22"/>
      <c r="B855" s="22"/>
      <c r="C855" s="111"/>
      <c r="D855" s="106"/>
      <c r="E855" s="100"/>
      <c r="F855" s="100"/>
      <c r="G855" s="112"/>
      <c r="H855" s="23" t="s">
        <v>126</v>
      </c>
      <c r="I855" s="2">
        <v>0</v>
      </c>
      <c r="J855" s="2">
        <v>0</v>
      </c>
      <c r="K855" s="2">
        <v>0</v>
      </c>
    </row>
    <row r="856" spans="1:11" s="24" customFormat="1" ht="15" customHeight="1">
      <c r="A856" s="22"/>
      <c r="B856" s="22"/>
      <c r="C856" s="109" t="s">
        <v>769</v>
      </c>
      <c r="D856" s="104" t="s">
        <v>770</v>
      </c>
      <c r="E856" s="98" t="s">
        <v>123</v>
      </c>
      <c r="F856" s="98" t="s">
        <v>349</v>
      </c>
      <c r="G856" s="112" t="s">
        <v>665</v>
      </c>
      <c r="H856" s="23" t="s">
        <v>298</v>
      </c>
      <c r="I856" s="2">
        <f>I857+I858+I859+I860</f>
        <v>4483</v>
      </c>
      <c r="J856" s="2">
        <f>J857+J858+J859+J860</f>
        <v>4483</v>
      </c>
      <c r="K856" s="2">
        <f>K857+K858+K859+K860</f>
        <v>4483</v>
      </c>
    </row>
    <row r="857" spans="1:11" s="24" customFormat="1" ht="17.25" customHeight="1">
      <c r="A857" s="22"/>
      <c r="B857" s="22"/>
      <c r="C857" s="110"/>
      <c r="D857" s="105"/>
      <c r="E857" s="99"/>
      <c r="F857" s="99"/>
      <c r="G857" s="112"/>
      <c r="H857" s="23" t="s">
        <v>299</v>
      </c>
      <c r="I857" s="2">
        <v>493.1</v>
      </c>
      <c r="J857" s="2">
        <v>493.1</v>
      </c>
      <c r="K857" s="2">
        <v>493.1</v>
      </c>
    </row>
    <row r="858" spans="1:11" s="24" customFormat="1" ht="19.5" customHeight="1">
      <c r="A858" s="22"/>
      <c r="B858" s="22"/>
      <c r="C858" s="110"/>
      <c r="D858" s="105"/>
      <c r="E858" s="99"/>
      <c r="F858" s="99"/>
      <c r="G858" s="112"/>
      <c r="H858" s="23" t="s">
        <v>300</v>
      </c>
      <c r="I858" s="2">
        <v>3989.9</v>
      </c>
      <c r="J858" s="2">
        <v>3989.9</v>
      </c>
      <c r="K858" s="2">
        <v>3989.9</v>
      </c>
    </row>
    <row r="859" spans="1:11" s="24" customFormat="1" ht="19.5" customHeight="1">
      <c r="A859" s="22"/>
      <c r="B859" s="22"/>
      <c r="C859" s="110"/>
      <c r="D859" s="105"/>
      <c r="E859" s="99"/>
      <c r="F859" s="99"/>
      <c r="G859" s="112"/>
      <c r="H859" s="23" t="s">
        <v>301</v>
      </c>
      <c r="I859" s="2">
        <v>0</v>
      </c>
      <c r="J859" s="2">
        <v>0</v>
      </c>
      <c r="K859" s="2">
        <v>0</v>
      </c>
    </row>
    <row r="860" spans="1:11" s="24" customFormat="1" ht="19.5" customHeight="1">
      <c r="A860" s="22"/>
      <c r="B860" s="22"/>
      <c r="C860" s="111"/>
      <c r="D860" s="106"/>
      <c r="E860" s="100"/>
      <c r="F860" s="100"/>
      <c r="G860" s="112"/>
      <c r="H860" s="23" t="s">
        <v>126</v>
      </c>
      <c r="I860" s="2">
        <v>0</v>
      </c>
      <c r="J860" s="2">
        <v>0</v>
      </c>
      <c r="K860" s="2">
        <v>0</v>
      </c>
    </row>
    <row r="861" spans="1:11" s="16" customFormat="1" ht="15" customHeight="1">
      <c r="A861" s="17"/>
      <c r="B861" s="17"/>
      <c r="C861" s="225" t="s">
        <v>71</v>
      </c>
      <c r="D861" s="158" t="s">
        <v>84</v>
      </c>
      <c r="E861" s="163" t="s">
        <v>85</v>
      </c>
      <c r="F861" s="163" t="s">
        <v>716</v>
      </c>
      <c r="G861" s="158" t="s">
        <v>644</v>
      </c>
      <c r="H861" s="15" t="s">
        <v>298</v>
      </c>
      <c r="I861" s="9">
        <f>I862+I863+I864+I865</f>
        <v>597429.5</v>
      </c>
      <c r="J861" s="9">
        <f>J862+J863+J864+J865</f>
        <v>603483.5</v>
      </c>
      <c r="K861" s="9">
        <f>K862+K863+K864+K865</f>
        <v>617366</v>
      </c>
    </row>
    <row r="862" spans="1:11" s="16" customFormat="1" ht="15.75" customHeight="1">
      <c r="A862" s="17"/>
      <c r="B862" s="17"/>
      <c r="C862" s="226"/>
      <c r="D862" s="159"/>
      <c r="E862" s="164"/>
      <c r="F862" s="164"/>
      <c r="G862" s="159"/>
      <c r="H862" s="15" t="s">
        <v>299</v>
      </c>
      <c r="I862" s="9">
        <f aca="true" t="shared" si="24" ref="I862:K865">I867+I872+I877+I882+I887</f>
        <v>286072.9</v>
      </c>
      <c r="J862" s="9">
        <f t="shared" si="24"/>
        <v>297351.3</v>
      </c>
      <c r="K862" s="9">
        <f t="shared" si="24"/>
        <v>306611.2</v>
      </c>
    </row>
    <row r="863" spans="1:11" s="16" customFormat="1" ht="15">
      <c r="A863" s="17"/>
      <c r="B863" s="17"/>
      <c r="C863" s="226"/>
      <c r="D863" s="159"/>
      <c r="E863" s="164"/>
      <c r="F863" s="164"/>
      <c r="G863" s="159"/>
      <c r="H863" s="15" t="s">
        <v>300</v>
      </c>
      <c r="I863" s="9">
        <f t="shared" si="24"/>
        <v>0</v>
      </c>
      <c r="J863" s="9">
        <f t="shared" si="24"/>
        <v>0</v>
      </c>
      <c r="K863" s="9">
        <f t="shared" si="24"/>
        <v>0</v>
      </c>
    </row>
    <row r="864" spans="1:11" s="16" customFormat="1" ht="15">
      <c r="A864" s="17"/>
      <c r="B864" s="17"/>
      <c r="C864" s="226"/>
      <c r="D864" s="159"/>
      <c r="E864" s="164"/>
      <c r="F864" s="164"/>
      <c r="G864" s="159"/>
      <c r="H864" s="15" t="s">
        <v>301</v>
      </c>
      <c r="I864" s="9">
        <f t="shared" si="24"/>
        <v>297698.8</v>
      </c>
      <c r="J864" s="9">
        <f t="shared" si="24"/>
        <v>291955.4</v>
      </c>
      <c r="K864" s="9">
        <f t="shared" si="24"/>
        <v>296039.3</v>
      </c>
    </row>
    <row r="865" spans="1:11" s="16" customFormat="1" ht="15">
      <c r="A865" s="17"/>
      <c r="B865" s="17"/>
      <c r="C865" s="227"/>
      <c r="D865" s="162"/>
      <c r="E865" s="165"/>
      <c r="F865" s="165"/>
      <c r="G865" s="162"/>
      <c r="H865" s="15" t="s">
        <v>126</v>
      </c>
      <c r="I865" s="9">
        <f t="shared" si="24"/>
        <v>13657.8</v>
      </c>
      <c r="J865" s="9">
        <f t="shared" si="24"/>
        <v>14176.8</v>
      </c>
      <c r="K865" s="9">
        <f t="shared" si="24"/>
        <v>14715.5</v>
      </c>
    </row>
    <row r="866" spans="1:11" s="24" customFormat="1" ht="15" customHeight="1">
      <c r="A866" s="22"/>
      <c r="B866" s="22"/>
      <c r="C866" s="109" t="s">
        <v>86</v>
      </c>
      <c r="D866" s="153" t="s">
        <v>1008</v>
      </c>
      <c r="E866" s="129" t="s">
        <v>123</v>
      </c>
      <c r="F866" s="129" t="s">
        <v>716</v>
      </c>
      <c r="G866" s="153" t="s">
        <v>644</v>
      </c>
      <c r="H866" s="1" t="s">
        <v>298</v>
      </c>
      <c r="I866" s="2">
        <f>I867+I868+I869+I870</f>
        <v>582666.5</v>
      </c>
      <c r="J866" s="2">
        <f>J867+J868+J869+J870</f>
        <v>588856.5</v>
      </c>
      <c r="K866" s="2">
        <f>K867+K868+K869+K870</f>
        <v>602807</v>
      </c>
    </row>
    <row r="867" spans="1:11" s="24" customFormat="1" ht="15">
      <c r="A867" s="22"/>
      <c r="B867" s="22"/>
      <c r="C867" s="110"/>
      <c r="D867" s="154"/>
      <c r="E867" s="130"/>
      <c r="F867" s="130"/>
      <c r="G867" s="154"/>
      <c r="H867" s="1" t="s">
        <v>299</v>
      </c>
      <c r="I867" s="2">
        <v>271309.9</v>
      </c>
      <c r="J867" s="2">
        <v>282724.3</v>
      </c>
      <c r="K867" s="2">
        <v>292052.2</v>
      </c>
    </row>
    <row r="868" spans="1:11" s="24" customFormat="1" ht="15">
      <c r="A868" s="22"/>
      <c r="B868" s="22"/>
      <c r="C868" s="110"/>
      <c r="D868" s="154"/>
      <c r="E868" s="130"/>
      <c r="F868" s="130"/>
      <c r="G868" s="154"/>
      <c r="H868" s="1" t="s">
        <v>300</v>
      </c>
      <c r="I868" s="2">
        <v>0</v>
      </c>
      <c r="J868" s="2"/>
      <c r="K868" s="2">
        <v>0</v>
      </c>
    </row>
    <row r="869" spans="1:11" s="24" customFormat="1" ht="15">
      <c r="A869" s="22"/>
      <c r="B869" s="22"/>
      <c r="C869" s="110"/>
      <c r="D869" s="154"/>
      <c r="E869" s="130"/>
      <c r="F869" s="130"/>
      <c r="G869" s="154"/>
      <c r="H869" s="1" t="s">
        <v>301</v>
      </c>
      <c r="I869" s="2">
        <v>297698.8</v>
      </c>
      <c r="J869" s="2">
        <v>291955.4</v>
      </c>
      <c r="K869" s="2">
        <v>296039.3</v>
      </c>
    </row>
    <row r="870" spans="1:11" s="24" customFormat="1" ht="19.5" customHeight="1">
      <c r="A870" s="22"/>
      <c r="B870" s="22"/>
      <c r="C870" s="111"/>
      <c r="D870" s="155"/>
      <c r="E870" s="131"/>
      <c r="F870" s="131"/>
      <c r="G870" s="155"/>
      <c r="H870" s="1" t="s">
        <v>126</v>
      </c>
      <c r="I870" s="2">
        <v>13657.8</v>
      </c>
      <c r="J870" s="2">
        <v>14176.8</v>
      </c>
      <c r="K870" s="2">
        <v>14715.5</v>
      </c>
    </row>
    <row r="871" spans="1:11" s="24" customFormat="1" ht="15" customHeight="1">
      <c r="A871" s="22"/>
      <c r="B871" s="22"/>
      <c r="C871" s="109" t="s">
        <v>87</v>
      </c>
      <c r="D871" s="153" t="s">
        <v>88</v>
      </c>
      <c r="E871" s="129" t="s">
        <v>123</v>
      </c>
      <c r="F871" s="129"/>
      <c r="G871" s="129"/>
      <c r="H871" s="1" t="s">
        <v>298</v>
      </c>
      <c r="I871" s="2">
        <f>I872+I873+I874+I875</f>
        <v>0</v>
      </c>
      <c r="J871" s="2">
        <f>J872+J873+J874+J875</f>
        <v>0</v>
      </c>
      <c r="K871" s="2">
        <f>K872+K873+K874+K875</f>
        <v>0</v>
      </c>
    </row>
    <row r="872" spans="1:11" s="24" customFormat="1" ht="18.75" customHeight="1">
      <c r="A872" s="22"/>
      <c r="B872" s="22"/>
      <c r="C872" s="110"/>
      <c r="D872" s="154"/>
      <c r="E872" s="130"/>
      <c r="F872" s="130"/>
      <c r="G872" s="130"/>
      <c r="H872" s="1" t="s">
        <v>299</v>
      </c>
      <c r="I872" s="2">
        <v>0</v>
      </c>
      <c r="J872" s="2">
        <v>0</v>
      </c>
      <c r="K872" s="2">
        <v>0</v>
      </c>
    </row>
    <row r="873" spans="1:11" s="24" customFormat="1" ht="16.5" customHeight="1">
      <c r="A873" s="22"/>
      <c r="B873" s="22"/>
      <c r="C873" s="110"/>
      <c r="D873" s="154"/>
      <c r="E873" s="130"/>
      <c r="F873" s="130"/>
      <c r="G873" s="130"/>
      <c r="H873" s="1" t="s">
        <v>300</v>
      </c>
      <c r="I873" s="2">
        <v>0</v>
      </c>
      <c r="J873" s="2">
        <v>0</v>
      </c>
      <c r="K873" s="2">
        <v>0</v>
      </c>
    </row>
    <row r="874" spans="1:11" s="24" customFormat="1" ht="15">
      <c r="A874" s="22"/>
      <c r="B874" s="22"/>
      <c r="C874" s="110"/>
      <c r="D874" s="154"/>
      <c r="E874" s="130"/>
      <c r="F874" s="130"/>
      <c r="G874" s="130"/>
      <c r="H874" s="1" t="s">
        <v>301</v>
      </c>
      <c r="I874" s="2">
        <v>0</v>
      </c>
      <c r="J874" s="2">
        <v>0</v>
      </c>
      <c r="K874" s="2">
        <v>0</v>
      </c>
    </row>
    <row r="875" spans="1:11" s="24" customFormat="1" ht="15">
      <c r="A875" s="22"/>
      <c r="B875" s="22"/>
      <c r="C875" s="111"/>
      <c r="D875" s="155"/>
      <c r="E875" s="131"/>
      <c r="F875" s="131"/>
      <c r="G875" s="131"/>
      <c r="H875" s="1" t="s">
        <v>126</v>
      </c>
      <c r="I875" s="2">
        <v>0</v>
      </c>
      <c r="J875" s="2">
        <v>0</v>
      </c>
      <c r="K875" s="2">
        <v>0</v>
      </c>
    </row>
    <row r="876" spans="1:11" s="24" customFormat="1" ht="15" customHeight="1">
      <c r="A876" s="22"/>
      <c r="B876" s="22"/>
      <c r="C876" s="109" t="s">
        <v>89</v>
      </c>
      <c r="D876" s="104" t="s">
        <v>90</v>
      </c>
      <c r="E876" s="98" t="s">
        <v>123</v>
      </c>
      <c r="F876" s="98"/>
      <c r="G876" s="98"/>
      <c r="H876" s="23" t="s">
        <v>298</v>
      </c>
      <c r="I876" s="2">
        <f>0</f>
        <v>0</v>
      </c>
      <c r="J876" s="2">
        <f>0</f>
        <v>0</v>
      </c>
      <c r="K876" s="2">
        <f>0</f>
        <v>0</v>
      </c>
    </row>
    <row r="877" spans="1:11" s="24" customFormat="1" ht="18" customHeight="1">
      <c r="A877" s="22"/>
      <c r="B877" s="22"/>
      <c r="C877" s="110"/>
      <c r="D877" s="105"/>
      <c r="E877" s="99"/>
      <c r="F877" s="99"/>
      <c r="G877" s="99"/>
      <c r="H877" s="23" t="s">
        <v>299</v>
      </c>
      <c r="I877" s="2">
        <f>0</f>
        <v>0</v>
      </c>
      <c r="J877" s="2">
        <f>0</f>
        <v>0</v>
      </c>
      <c r="K877" s="2">
        <f>0</f>
        <v>0</v>
      </c>
    </row>
    <row r="878" spans="1:11" s="24" customFormat="1" ht="17.25" customHeight="1">
      <c r="A878" s="22"/>
      <c r="B878" s="22"/>
      <c r="C878" s="110"/>
      <c r="D878" s="105"/>
      <c r="E878" s="99"/>
      <c r="F878" s="99"/>
      <c r="G878" s="99"/>
      <c r="H878" s="23" t="s">
        <v>300</v>
      </c>
      <c r="I878" s="2">
        <f>0</f>
        <v>0</v>
      </c>
      <c r="J878" s="2">
        <f>0</f>
        <v>0</v>
      </c>
      <c r="K878" s="2">
        <f>0</f>
        <v>0</v>
      </c>
    </row>
    <row r="879" spans="1:11" s="24" customFormat="1" ht="20.25" customHeight="1">
      <c r="A879" s="22"/>
      <c r="B879" s="22"/>
      <c r="C879" s="110"/>
      <c r="D879" s="105"/>
      <c r="E879" s="99"/>
      <c r="F879" s="99"/>
      <c r="G879" s="99"/>
      <c r="H879" s="23" t="s">
        <v>301</v>
      </c>
      <c r="I879" s="2">
        <f>0</f>
        <v>0</v>
      </c>
      <c r="J879" s="2">
        <f>0</f>
        <v>0</v>
      </c>
      <c r="K879" s="2">
        <f>0</f>
        <v>0</v>
      </c>
    </row>
    <row r="880" spans="1:11" s="24" customFormat="1" ht="18" customHeight="1">
      <c r="A880" s="22"/>
      <c r="B880" s="22"/>
      <c r="C880" s="111"/>
      <c r="D880" s="106"/>
      <c r="E880" s="100"/>
      <c r="F880" s="100"/>
      <c r="G880" s="100"/>
      <c r="H880" s="23" t="s">
        <v>126</v>
      </c>
      <c r="I880" s="2">
        <f>0</f>
        <v>0</v>
      </c>
      <c r="J880" s="2">
        <f>0</f>
        <v>0</v>
      </c>
      <c r="K880" s="2">
        <f>0</f>
        <v>0</v>
      </c>
    </row>
    <row r="881" spans="1:11" s="24" customFormat="1" ht="15" customHeight="1">
      <c r="A881" s="22"/>
      <c r="B881" s="22"/>
      <c r="C881" s="109" t="s">
        <v>65</v>
      </c>
      <c r="D881" s="104" t="s">
        <v>66</v>
      </c>
      <c r="E881" s="98" t="s">
        <v>67</v>
      </c>
      <c r="F881" s="98" t="s">
        <v>717</v>
      </c>
      <c r="G881" s="104" t="s">
        <v>644</v>
      </c>
      <c r="H881" s="23" t="s">
        <v>298</v>
      </c>
      <c r="I881" s="2">
        <f>0</f>
        <v>0</v>
      </c>
      <c r="J881" s="2">
        <f>0</f>
        <v>0</v>
      </c>
      <c r="K881" s="2">
        <f>0</f>
        <v>0</v>
      </c>
    </row>
    <row r="882" spans="1:11" s="24" customFormat="1" ht="16.5" customHeight="1">
      <c r="A882" s="22"/>
      <c r="B882" s="22"/>
      <c r="C882" s="110"/>
      <c r="D882" s="105"/>
      <c r="E882" s="99"/>
      <c r="F882" s="99"/>
      <c r="G882" s="105"/>
      <c r="H882" s="23" t="s">
        <v>282</v>
      </c>
      <c r="I882" s="2">
        <f>0</f>
        <v>0</v>
      </c>
      <c r="J882" s="2">
        <f>0</f>
        <v>0</v>
      </c>
      <c r="K882" s="2">
        <f>0</f>
        <v>0</v>
      </c>
    </row>
    <row r="883" spans="1:11" s="24" customFormat="1" ht="14.25" customHeight="1">
      <c r="A883" s="22"/>
      <c r="B883" s="22"/>
      <c r="C883" s="110"/>
      <c r="D883" s="105"/>
      <c r="E883" s="99"/>
      <c r="F883" s="99"/>
      <c r="G883" s="105"/>
      <c r="H883" s="23" t="s">
        <v>300</v>
      </c>
      <c r="I883" s="2">
        <f>0</f>
        <v>0</v>
      </c>
      <c r="J883" s="2">
        <f>0</f>
        <v>0</v>
      </c>
      <c r="K883" s="2">
        <f>0</f>
        <v>0</v>
      </c>
    </row>
    <row r="884" spans="1:11" s="24" customFormat="1" ht="15">
      <c r="A884" s="22"/>
      <c r="B884" s="22"/>
      <c r="C884" s="110"/>
      <c r="D884" s="105"/>
      <c r="E884" s="99"/>
      <c r="F884" s="99"/>
      <c r="G884" s="105"/>
      <c r="H884" s="23" t="s">
        <v>124</v>
      </c>
      <c r="I884" s="2">
        <f>0</f>
        <v>0</v>
      </c>
      <c r="J884" s="2">
        <f>0</f>
        <v>0</v>
      </c>
      <c r="K884" s="2">
        <f>0</f>
        <v>0</v>
      </c>
    </row>
    <row r="885" spans="1:11" s="24" customFormat="1" ht="17.25" customHeight="1">
      <c r="A885" s="22"/>
      <c r="B885" s="22"/>
      <c r="C885" s="111"/>
      <c r="D885" s="106"/>
      <c r="E885" s="100"/>
      <c r="F885" s="100"/>
      <c r="G885" s="106"/>
      <c r="H885" s="23" t="s">
        <v>126</v>
      </c>
      <c r="I885" s="2">
        <f>0</f>
        <v>0</v>
      </c>
      <c r="J885" s="2">
        <f>0</f>
        <v>0</v>
      </c>
      <c r="K885" s="2">
        <f>0</f>
        <v>0</v>
      </c>
    </row>
    <row r="886" spans="1:11" s="24" customFormat="1" ht="15" customHeight="1">
      <c r="A886" s="22"/>
      <c r="B886" s="22"/>
      <c r="C886" s="109" t="s">
        <v>69</v>
      </c>
      <c r="D886" s="104" t="s">
        <v>70</v>
      </c>
      <c r="E886" s="98" t="s">
        <v>123</v>
      </c>
      <c r="F886" s="98" t="s">
        <v>716</v>
      </c>
      <c r="G886" s="104" t="s">
        <v>644</v>
      </c>
      <c r="H886" s="23" t="s">
        <v>298</v>
      </c>
      <c r="I886" s="2">
        <f>I887+I889+I888+I890</f>
        <v>14763</v>
      </c>
      <c r="J886" s="2">
        <f>J887+J889+J888+J890</f>
        <v>14627</v>
      </c>
      <c r="K886" s="2">
        <f>K887+K889+K888+K890</f>
        <v>14559</v>
      </c>
    </row>
    <row r="887" spans="1:11" s="24" customFormat="1" ht="15.75" customHeight="1">
      <c r="A887" s="22"/>
      <c r="B887" s="22"/>
      <c r="C887" s="110"/>
      <c r="D887" s="105"/>
      <c r="E887" s="99"/>
      <c r="F887" s="99"/>
      <c r="G887" s="105"/>
      <c r="H887" s="23" t="s">
        <v>299</v>
      </c>
      <c r="I887" s="2">
        <v>14763</v>
      </c>
      <c r="J887" s="2">
        <v>14627</v>
      </c>
      <c r="K887" s="2">
        <v>14559</v>
      </c>
    </row>
    <row r="888" spans="1:11" s="24" customFormat="1" ht="16.5" customHeight="1">
      <c r="A888" s="22"/>
      <c r="B888" s="22"/>
      <c r="C888" s="110"/>
      <c r="D888" s="105"/>
      <c r="E888" s="99"/>
      <c r="F888" s="99"/>
      <c r="G888" s="105"/>
      <c r="H888" s="23" t="s">
        <v>300</v>
      </c>
      <c r="I888" s="2">
        <v>0</v>
      </c>
      <c r="J888" s="2">
        <v>0</v>
      </c>
      <c r="K888" s="2">
        <v>0</v>
      </c>
    </row>
    <row r="889" spans="1:11" s="24" customFormat="1" ht="15">
      <c r="A889" s="22"/>
      <c r="B889" s="22"/>
      <c r="C889" s="110"/>
      <c r="D889" s="105"/>
      <c r="E889" s="99"/>
      <c r="F889" s="99"/>
      <c r="G889" s="105"/>
      <c r="H889" s="23" t="s">
        <v>301</v>
      </c>
      <c r="I889" s="2">
        <v>0</v>
      </c>
      <c r="J889" s="2">
        <v>0</v>
      </c>
      <c r="K889" s="2">
        <v>0</v>
      </c>
    </row>
    <row r="890" spans="1:11" s="24" customFormat="1" ht="18.75" customHeight="1">
      <c r="A890" s="22"/>
      <c r="B890" s="22"/>
      <c r="C890" s="111"/>
      <c r="D890" s="106"/>
      <c r="E890" s="100"/>
      <c r="F890" s="100"/>
      <c r="G890" s="106"/>
      <c r="H890" s="23" t="s">
        <v>126</v>
      </c>
      <c r="I890" s="2">
        <v>0</v>
      </c>
      <c r="J890" s="2">
        <v>0</v>
      </c>
      <c r="K890" s="2">
        <v>0</v>
      </c>
    </row>
    <row r="891" spans="3:11" s="17" customFormat="1" ht="17.25" customHeight="1">
      <c r="C891" s="173" t="s">
        <v>146</v>
      </c>
      <c r="D891" s="158" t="s">
        <v>166</v>
      </c>
      <c r="E891" s="163" t="s">
        <v>123</v>
      </c>
      <c r="F891" s="163">
        <v>2018</v>
      </c>
      <c r="G891" s="163">
        <v>2020</v>
      </c>
      <c r="H891" s="10" t="s">
        <v>298</v>
      </c>
      <c r="I891" s="9">
        <f>I892+I893+I894+I895</f>
        <v>697622.3</v>
      </c>
      <c r="J891" s="9">
        <f>J892+J893+J894+J895</f>
        <v>665720</v>
      </c>
      <c r="K891" s="9">
        <f>K892+K893+K894+K895</f>
        <v>707880.7999999999</v>
      </c>
    </row>
    <row r="892" spans="1:11" s="16" customFormat="1" ht="17.25" customHeight="1">
      <c r="A892" s="17"/>
      <c r="B892" s="17"/>
      <c r="C892" s="174"/>
      <c r="D892" s="159"/>
      <c r="E892" s="164"/>
      <c r="F892" s="164"/>
      <c r="G892" s="164"/>
      <c r="H892" s="10" t="s">
        <v>299</v>
      </c>
      <c r="I892" s="9">
        <f aca="true" t="shared" si="25" ref="I892:K895">I897+I902+I972+I982+I992+I1012</f>
        <v>107725.3</v>
      </c>
      <c r="J892" s="9">
        <f t="shared" si="25"/>
        <v>120512.4</v>
      </c>
      <c r="K892" s="9">
        <f t="shared" si="25"/>
        <v>127921.7</v>
      </c>
    </row>
    <row r="893" spans="1:11" s="16" customFormat="1" ht="15">
      <c r="A893" s="17"/>
      <c r="B893" s="17"/>
      <c r="C893" s="174"/>
      <c r="D893" s="159"/>
      <c r="E893" s="164"/>
      <c r="F893" s="164"/>
      <c r="G893" s="164"/>
      <c r="H893" s="10" t="s">
        <v>300</v>
      </c>
      <c r="I893" s="9">
        <f t="shared" si="25"/>
        <v>0</v>
      </c>
      <c r="J893" s="9">
        <f t="shared" si="25"/>
        <v>0</v>
      </c>
      <c r="K893" s="9">
        <f t="shared" si="25"/>
        <v>0</v>
      </c>
    </row>
    <row r="894" spans="1:11" s="16" customFormat="1" ht="15">
      <c r="A894" s="17"/>
      <c r="B894" s="17"/>
      <c r="C894" s="174"/>
      <c r="D894" s="159"/>
      <c r="E894" s="164"/>
      <c r="F894" s="164"/>
      <c r="G894" s="164"/>
      <c r="H894" s="10" t="s">
        <v>301</v>
      </c>
      <c r="I894" s="9">
        <f t="shared" si="25"/>
        <v>561552.4</v>
      </c>
      <c r="J894" s="9">
        <f t="shared" si="25"/>
        <v>515785.9</v>
      </c>
      <c r="K894" s="9">
        <f t="shared" si="25"/>
        <v>549419.4</v>
      </c>
    </row>
    <row r="895" spans="1:11" s="16" customFormat="1" ht="14.25" customHeight="1">
      <c r="A895" s="17"/>
      <c r="B895" s="17"/>
      <c r="C895" s="175"/>
      <c r="D895" s="162"/>
      <c r="E895" s="165"/>
      <c r="F895" s="165"/>
      <c r="G895" s="165"/>
      <c r="H895" s="10" t="s">
        <v>126</v>
      </c>
      <c r="I895" s="9">
        <f t="shared" si="25"/>
        <v>28344.6</v>
      </c>
      <c r="J895" s="9">
        <f t="shared" si="25"/>
        <v>29421.7</v>
      </c>
      <c r="K895" s="9">
        <f t="shared" si="25"/>
        <v>30539.7</v>
      </c>
    </row>
    <row r="896" spans="1:11" s="24" customFormat="1" ht="16.5" customHeight="1">
      <c r="A896" s="22"/>
      <c r="B896" s="22"/>
      <c r="C896" s="119" t="s">
        <v>147</v>
      </c>
      <c r="D896" s="153" t="s">
        <v>1009</v>
      </c>
      <c r="E896" s="129" t="s">
        <v>123</v>
      </c>
      <c r="F896" s="129" t="s">
        <v>662</v>
      </c>
      <c r="G896" s="129" t="s">
        <v>665</v>
      </c>
      <c r="H896" s="1" t="s">
        <v>298</v>
      </c>
      <c r="I896" s="2">
        <f>I897+I898+I899+I900</f>
        <v>692622.3</v>
      </c>
      <c r="J896" s="2">
        <f>J897+J898+J899+J900</f>
        <v>660720</v>
      </c>
      <c r="K896" s="2">
        <f>K897+K898+K899+K900</f>
        <v>702880.7999999999</v>
      </c>
    </row>
    <row r="897" spans="1:11" s="24" customFormat="1" ht="15.75" customHeight="1">
      <c r="A897" s="22"/>
      <c r="B897" s="22"/>
      <c r="C897" s="120"/>
      <c r="D897" s="154"/>
      <c r="E897" s="130"/>
      <c r="F897" s="130"/>
      <c r="G897" s="130"/>
      <c r="H897" s="1" t="s">
        <v>299</v>
      </c>
      <c r="I897" s="2">
        <v>102725.3</v>
      </c>
      <c r="J897" s="2">
        <v>115512.4</v>
      </c>
      <c r="K897" s="2">
        <v>122921.7</v>
      </c>
    </row>
    <row r="898" spans="1:11" s="24" customFormat="1" ht="15">
      <c r="A898" s="22"/>
      <c r="B898" s="22"/>
      <c r="C898" s="120"/>
      <c r="D898" s="154"/>
      <c r="E898" s="130"/>
      <c r="F898" s="130"/>
      <c r="G898" s="130"/>
      <c r="H898" s="1" t="s">
        <v>300</v>
      </c>
      <c r="I898" s="2">
        <v>0</v>
      </c>
      <c r="J898" s="2">
        <v>0</v>
      </c>
      <c r="K898" s="2">
        <v>0</v>
      </c>
    </row>
    <row r="899" spans="1:11" s="24" customFormat="1" ht="15">
      <c r="A899" s="22"/>
      <c r="B899" s="22"/>
      <c r="C899" s="120"/>
      <c r="D899" s="154"/>
      <c r="E899" s="130"/>
      <c r="F899" s="130"/>
      <c r="G899" s="130"/>
      <c r="H899" s="1" t="s">
        <v>301</v>
      </c>
      <c r="I899" s="2">
        <v>561552.4</v>
      </c>
      <c r="J899" s="2">
        <v>515785.9</v>
      </c>
      <c r="K899" s="2">
        <v>549419.4</v>
      </c>
    </row>
    <row r="900" spans="1:11" s="24" customFormat="1" ht="15">
      <c r="A900" s="22"/>
      <c r="B900" s="22"/>
      <c r="C900" s="121"/>
      <c r="D900" s="155"/>
      <c r="E900" s="131"/>
      <c r="F900" s="131"/>
      <c r="G900" s="131"/>
      <c r="H900" s="1" t="s">
        <v>126</v>
      </c>
      <c r="I900" s="2">
        <v>28344.6</v>
      </c>
      <c r="J900" s="2">
        <v>29421.7</v>
      </c>
      <c r="K900" s="2">
        <v>30539.7</v>
      </c>
    </row>
    <row r="901" spans="1:11" s="24" customFormat="1" ht="15" customHeight="1">
      <c r="A901" s="22"/>
      <c r="B901" s="22"/>
      <c r="C901" s="119" t="s">
        <v>148</v>
      </c>
      <c r="D901" s="153" t="s">
        <v>167</v>
      </c>
      <c r="E901" s="129" t="s">
        <v>123</v>
      </c>
      <c r="F901" s="129">
        <v>2018</v>
      </c>
      <c r="G901" s="129">
        <v>2020</v>
      </c>
      <c r="H901" s="1" t="s">
        <v>298</v>
      </c>
      <c r="I901" s="2">
        <f>I902+I903+I904+I905</f>
        <v>2500</v>
      </c>
      <c r="J901" s="2">
        <f>J902+J903+J904+J905</f>
        <v>2500</v>
      </c>
      <c r="K901" s="2">
        <f>K902+K903+K904+K905</f>
        <v>2500</v>
      </c>
    </row>
    <row r="902" spans="1:11" s="24" customFormat="1" ht="15.75" customHeight="1">
      <c r="A902" s="22"/>
      <c r="B902" s="22"/>
      <c r="C902" s="120"/>
      <c r="D902" s="154"/>
      <c r="E902" s="130"/>
      <c r="F902" s="130"/>
      <c r="G902" s="130"/>
      <c r="H902" s="1" t="s">
        <v>299</v>
      </c>
      <c r="I902" s="47">
        <f>I907+I912+I917+I922+I927+I932+I937+I942+I947+I952+I957+I962+I967</f>
        <v>2500</v>
      </c>
      <c r="J902" s="47">
        <f>J907+J912+J917+J922+J927+J932+J937+J942+J947+J952+J957+J962+J967</f>
        <v>2500</v>
      </c>
      <c r="K902" s="47">
        <f>K907+K912+K917+K922+K927+K932+K937+K942+K947+K952+K957+K962+K967</f>
        <v>2500</v>
      </c>
    </row>
    <row r="903" spans="1:11" s="24" customFormat="1" ht="15" customHeight="1">
      <c r="A903" s="22"/>
      <c r="B903" s="22"/>
      <c r="C903" s="120"/>
      <c r="D903" s="154"/>
      <c r="E903" s="130"/>
      <c r="F903" s="130"/>
      <c r="G903" s="130"/>
      <c r="H903" s="1" t="s">
        <v>300</v>
      </c>
      <c r="I903" s="47">
        <f aca="true" t="shared" si="26" ref="I903:K905">I908+I913+I918+I923+I928+I933+I938+I943+I948+I953+I958+I963+I968</f>
        <v>0</v>
      </c>
      <c r="J903" s="47">
        <f t="shared" si="26"/>
        <v>0</v>
      </c>
      <c r="K903" s="47">
        <f t="shared" si="26"/>
        <v>0</v>
      </c>
    </row>
    <row r="904" spans="1:11" s="24" customFormat="1" ht="15" customHeight="1">
      <c r="A904" s="22"/>
      <c r="B904" s="22"/>
      <c r="C904" s="120"/>
      <c r="D904" s="154"/>
      <c r="E904" s="130"/>
      <c r="F904" s="130"/>
      <c r="G904" s="130"/>
      <c r="H904" s="1" t="s">
        <v>301</v>
      </c>
      <c r="I904" s="47">
        <f t="shared" si="26"/>
        <v>0</v>
      </c>
      <c r="J904" s="47">
        <f t="shared" si="26"/>
        <v>0</v>
      </c>
      <c r="K904" s="47">
        <f t="shared" si="26"/>
        <v>0</v>
      </c>
    </row>
    <row r="905" spans="1:11" s="24" customFormat="1" ht="15" customHeight="1">
      <c r="A905" s="22"/>
      <c r="B905" s="22"/>
      <c r="C905" s="120"/>
      <c r="D905" s="154"/>
      <c r="E905" s="130"/>
      <c r="F905" s="130"/>
      <c r="G905" s="130"/>
      <c r="H905" s="1" t="s">
        <v>126</v>
      </c>
      <c r="I905" s="47">
        <f t="shared" si="26"/>
        <v>0</v>
      </c>
      <c r="J905" s="47">
        <f t="shared" si="26"/>
        <v>0</v>
      </c>
      <c r="K905" s="47">
        <f t="shared" si="26"/>
        <v>0</v>
      </c>
    </row>
    <row r="906" spans="1:11" s="24" customFormat="1" ht="15" customHeight="1">
      <c r="A906" s="22"/>
      <c r="B906" s="22"/>
      <c r="C906" s="109" t="s">
        <v>149</v>
      </c>
      <c r="D906" s="122" t="s">
        <v>718</v>
      </c>
      <c r="E906" s="98" t="s">
        <v>344</v>
      </c>
      <c r="F906" s="98">
        <v>2018</v>
      </c>
      <c r="G906" s="98">
        <v>2020</v>
      </c>
      <c r="H906" s="23" t="s">
        <v>298</v>
      </c>
      <c r="I906" s="2">
        <f>I907+I908+I909+I910</f>
        <v>70</v>
      </c>
      <c r="J906" s="2">
        <f>J907+J908+J909+J910</f>
        <v>0</v>
      </c>
      <c r="K906" s="2">
        <f>K907+K908+K909+K910</f>
        <v>70</v>
      </c>
    </row>
    <row r="907" spans="1:11" s="24" customFormat="1" ht="17.25" customHeight="1">
      <c r="A907" s="22"/>
      <c r="B907" s="22"/>
      <c r="C907" s="110"/>
      <c r="D907" s="122"/>
      <c r="E907" s="99"/>
      <c r="F907" s="99"/>
      <c r="G907" s="99"/>
      <c r="H907" s="23" t="s">
        <v>299</v>
      </c>
      <c r="I907" s="2">
        <v>70</v>
      </c>
      <c r="J907" s="2"/>
      <c r="K907" s="2">
        <v>70</v>
      </c>
    </row>
    <row r="908" spans="1:11" s="24" customFormat="1" ht="15">
      <c r="A908" s="22"/>
      <c r="B908" s="22"/>
      <c r="C908" s="110"/>
      <c r="D908" s="122"/>
      <c r="E908" s="99"/>
      <c r="F908" s="99"/>
      <c r="G908" s="99"/>
      <c r="H908" s="23" t="s">
        <v>300</v>
      </c>
      <c r="I908" s="2">
        <v>0</v>
      </c>
      <c r="J908" s="2">
        <v>0</v>
      </c>
      <c r="K908" s="2">
        <v>0</v>
      </c>
    </row>
    <row r="909" spans="1:11" s="24" customFormat="1" ht="15">
      <c r="A909" s="22"/>
      <c r="B909" s="22"/>
      <c r="C909" s="110"/>
      <c r="D909" s="122"/>
      <c r="E909" s="99"/>
      <c r="F909" s="99"/>
      <c r="G909" s="99"/>
      <c r="H909" s="23" t="s">
        <v>301</v>
      </c>
      <c r="I909" s="2">
        <v>0</v>
      </c>
      <c r="J909" s="2">
        <v>0</v>
      </c>
      <c r="K909" s="2">
        <v>0</v>
      </c>
    </row>
    <row r="910" spans="1:11" s="24" customFormat="1" ht="15">
      <c r="A910" s="22"/>
      <c r="B910" s="22"/>
      <c r="C910" s="111"/>
      <c r="D910" s="122"/>
      <c r="E910" s="100"/>
      <c r="F910" s="100"/>
      <c r="G910" s="100"/>
      <c r="H910" s="23" t="s">
        <v>126</v>
      </c>
      <c r="I910" s="2">
        <v>0</v>
      </c>
      <c r="J910" s="2">
        <v>0</v>
      </c>
      <c r="K910" s="2">
        <v>0</v>
      </c>
    </row>
    <row r="911" spans="1:11" s="24" customFormat="1" ht="15" customHeight="1">
      <c r="A911" s="22"/>
      <c r="B911" s="22"/>
      <c r="C911" s="109" t="s">
        <v>150</v>
      </c>
      <c r="D911" s="104" t="s">
        <v>719</v>
      </c>
      <c r="E911" s="98" t="s">
        <v>344</v>
      </c>
      <c r="F911" s="98">
        <v>2018</v>
      </c>
      <c r="G911" s="98">
        <v>2020</v>
      </c>
      <c r="H911" s="23" t="s">
        <v>298</v>
      </c>
      <c r="I911" s="2">
        <f>I912+I913+I914+I915</f>
        <v>130</v>
      </c>
      <c r="J911" s="2">
        <f>J912+J913+J914+J915</f>
        <v>200</v>
      </c>
      <c r="K911" s="2">
        <f>K912+K913+K914+K915</f>
        <v>130</v>
      </c>
    </row>
    <row r="912" spans="1:11" s="24" customFormat="1" ht="15">
      <c r="A912" s="22"/>
      <c r="B912" s="22"/>
      <c r="C912" s="110"/>
      <c r="D912" s="105"/>
      <c r="E912" s="99"/>
      <c r="F912" s="99"/>
      <c r="G912" s="99"/>
      <c r="H912" s="23" t="s">
        <v>299</v>
      </c>
      <c r="I912" s="2">
        <v>130</v>
      </c>
      <c r="J912" s="2">
        <v>200</v>
      </c>
      <c r="K912" s="2">
        <v>130</v>
      </c>
    </row>
    <row r="913" spans="1:11" s="24" customFormat="1" ht="19.5" customHeight="1">
      <c r="A913" s="22"/>
      <c r="B913" s="22"/>
      <c r="C913" s="110"/>
      <c r="D913" s="105"/>
      <c r="E913" s="99"/>
      <c r="F913" s="99"/>
      <c r="G913" s="99"/>
      <c r="H913" s="23" t="s">
        <v>300</v>
      </c>
      <c r="I913" s="2">
        <v>0</v>
      </c>
      <c r="J913" s="2">
        <v>0</v>
      </c>
      <c r="K913" s="2">
        <v>0</v>
      </c>
    </row>
    <row r="914" spans="1:11" s="24" customFormat="1" ht="18" customHeight="1">
      <c r="A914" s="22"/>
      <c r="B914" s="22"/>
      <c r="C914" s="110"/>
      <c r="D914" s="105"/>
      <c r="E914" s="99"/>
      <c r="F914" s="99"/>
      <c r="G914" s="99"/>
      <c r="H914" s="23" t="s">
        <v>301</v>
      </c>
      <c r="I914" s="2">
        <v>0</v>
      </c>
      <c r="J914" s="2">
        <v>0</v>
      </c>
      <c r="K914" s="2">
        <v>0</v>
      </c>
    </row>
    <row r="915" spans="1:11" s="24" customFormat="1" ht="18" customHeight="1">
      <c r="A915" s="22"/>
      <c r="B915" s="22"/>
      <c r="C915" s="111"/>
      <c r="D915" s="106"/>
      <c r="E915" s="100"/>
      <c r="F915" s="100"/>
      <c r="G915" s="100"/>
      <c r="H915" s="23" t="s">
        <v>126</v>
      </c>
      <c r="I915" s="2">
        <v>0</v>
      </c>
      <c r="J915" s="2">
        <v>0</v>
      </c>
      <c r="K915" s="2">
        <v>0</v>
      </c>
    </row>
    <row r="916" spans="1:11" s="24" customFormat="1" ht="15" customHeight="1">
      <c r="A916" s="22"/>
      <c r="B916" s="22"/>
      <c r="C916" s="109" t="s">
        <v>151</v>
      </c>
      <c r="D916" s="122" t="s">
        <v>720</v>
      </c>
      <c r="E916" s="112" t="s">
        <v>168</v>
      </c>
      <c r="F916" s="112" t="s">
        <v>721</v>
      </c>
      <c r="G916" s="112" t="s">
        <v>722</v>
      </c>
      <c r="H916" s="23" t="s">
        <v>298</v>
      </c>
      <c r="I916" s="2">
        <f>I917+I918+I919+I920</f>
        <v>130</v>
      </c>
      <c r="J916" s="2">
        <f>J917+J918+J919+J920</f>
        <v>130</v>
      </c>
      <c r="K916" s="2">
        <f>K917+K918+K919+K920</f>
        <v>130</v>
      </c>
    </row>
    <row r="917" spans="1:11" s="24" customFormat="1" ht="15">
      <c r="A917" s="22"/>
      <c r="B917" s="22"/>
      <c r="C917" s="110"/>
      <c r="D917" s="122"/>
      <c r="E917" s="112"/>
      <c r="F917" s="112"/>
      <c r="G917" s="112"/>
      <c r="H917" s="23" t="s">
        <v>299</v>
      </c>
      <c r="I917" s="2">
        <v>130</v>
      </c>
      <c r="J917" s="2">
        <v>130</v>
      </c>
      <c r="K917" s="2">
        <v>130</v>
      </c>
    </row>
    <row r="918" spans="1:11" s="24" customFormat="1" ht="15">
      <c r="A918" s="22"/>
      <c r="B918" s="22"/>
      <c r="C918" s="110"/>
      <c r="D918" s="122"/>
      <c r="E918" s="112"/>
      <c r="F918" s="112"/>
      <c r="G918" s="112"/>
      <c r="H918" s="23" t="s">
        <v>300</v>
      </c>
      <c r="I918" s="2">
        <v>0</v>
      </c>
      <c r="J918" s="2">
        <v>0</v>
      </c>
      <c r="K918" s="2">
        <v>0</v>
      </c>
    </row>
    <row r="919" spans="1:11" s="24" customFormat="1" ht="15">
      <c r="A919" s="22"/>
      <c r="B919" s="22"/>
      <c r="C919" s="110"/>
      <c r="D919" s="122"/>
      <c r="E919" s="112"/>
      <c r="F919" s="112"/>
      <c r="G919" s="112"/>
      <c r="H919" s="23" t="s">
        <v>301</v>
      </c>
      <c r="I919" s="2">
        <v>0</v>
      </c>
      <c r="J919" s="2">
        <v>0</v>
      </c>
      <c r="K919" s="2">
        <v>0</v>
      </c>
    </row>
    <row r="920" spans="1:11" s="24" customFormat="1" ht="15">
      <c r="A920" s="22"/>
      <c r="B920" s="22"/>
      <c r="C920" s="111"/>
      <c r="D920" s="122"/>
      <c r="E920" s="112"/>
      <c r="F920" s="112"/>
      <c r="G920" s="112"/>
      <c r="H920" s="23" t="s">
        <v>126</v>
      </c>
      <c r="I920" s="2">
        <v>0</v>
      </c>
      <c r="J920" s="2">
        <v>0</v>
      </c>
      <c r="K920" s="2">
        <v>0</v>
      </c>
    </row>
    <row r="921" spans="1:11" s="24" customFormat="1" ht="15" customHeight="1">
      <c r="A921" s="22"/>
      <c r="B921" s="22"/>
      <c r="C921" s="109" t="s">
        <v>152</v>
      </c>
      <c r="D921" s="104" t="s">
        <v>920</v>
      </c>
      <c r="E921" s="98" t="s">
        <v>168</v>
      </c>
      <c r="F921" s="98" t="s">
        <v>921</v>
      </c>
      <c r="G921" s="98" t="s">
        <v>725</v>
      </c>
      <c r="H921" s="23" t="s">
        <v>298</v>
      </c>
      <c r="I921" s="2">
        <f>I922+I924+I923+I925</f>
        <v>80</v>
      </c>
      <c r="J921" s="2">
        <f>J922+J924+J923+J925</f>
        <v>80</v>
      </c>
      <c r="K921" s="2">
        <f>K922+K924+K923+K925</f>
        <v>80</v>
      </c>
    </row>
    <row r="922" spans="1:11" s="24" customFormat="1" ht="18.75" customHeight="1">
      <c r="A922" s="22"/>
      <c r="B922" s="22"/>
      <c r="C922" s="110"/>
      <c r="D922" s="105"/>
      <c r="E922" s="99"/>
      <c r="F922" s="99"/>
      <c r="G922" s="99"/>
      <c r="H922" s="23" t="s">
        <v>299</v>
      </c>
      <c r="I922" s="2">
        <v>80</v>
      </c>
      <c r="J922" s="2">
        <v>80</v>
      </c>
      <c r="K922" s="2">
        <v>80</v>
      </c>
    </row>
    <row r="923" spans="1:11" s="24" customFormat="1" ht="15" customHeight="1">
      <c r="A923" s="22"/>
      <c r="B923" s="22"/>
      <c r="C923" s="110"/>
      <c r="D923" s="105"/>
      <c r="E923" s="99"/>
      <c r="F923" s="99"/>
      <c r="G923" s="99"/>
      <c r="H923" s="23" t="s">
        <v>300</v>
      </c>
      <c r="I923" s="2">
        <v>0</v>
      </c>
      <c r="J923" s="2">
        <v>0</v>
      </c>
      <c r="K923" s="2">
        <v>0</v>
      </c>
    </row>
    <row r="924" spans="1:11" s="24" customFormat="1" ht="15" customHeight="1">
      <c r="A924" s="22"/>
      <c r="B924" s="22"/>
      <c r="C924" s="110"/>
      <c r="D924" s="105"/>
      <c r="E924" s="99"/>
      <c r="F924" s="99"/>
      <c r="G924" s="99"/>
      <c r="H924" s="23" t="s">
        <v>301</v>
      </c>
      <c r="I924" s="2"/>
      <c r="J924" s="2"/>
      <c r="K924" s="2"/>
    </row>
    <row r="925" spans="1:11" s="24" customFormat="1" ht="14.25" customHeight="1">
      <c r="A925" s="22"/>
      <c r="B925" s="22"/>
      <c r="C925" s="110"/>
      <c r="D925" s="105"/>
      <c r="E925" s="99"/>
      <c r="F925" s="99"/>
      <c r="G925" s="99"/>
      <c r="H925" s="23" t="s">
        <v>126</v>
      </c>
      <c r="I925" s="2">
        <v>0</v>
      </c>
      <c r="J925" s="2">
        <v>0</v>
      </c>
      <c r="K925" s="2">
        <v>0</v>
      </c>
    </row>
    <row r="926" spans="1:11" s="24" customFormat="1" ht="18.75" customHeight="1">
      <c r="A926" s="22"/>
      <c r="B926" s="22"/>
      <c r="C926" s="109" t="s">
        <v>153</v>
      </c>
      <c r="D926" s="104" t="s">
        <v>723</v>
      </c>
      <c r="E926" s="98" t="s">
        <v>168</v>
      </c>
      <c r="F926" s="98" t="s">
        <v>724</v>
      </c>
      <c r="G926" s="98" t="s">
        <v>725</v>
      </c>
      <c r="H926" s="23" t="s">
        <v>298</v>
      </c>
      <c r="I926" s="2">
        <f>I927+I928+I929+I930</f>
        <v>90</v>
      </c>
      <c r="J926" s="2">
        <f>J927+J928+J929+J930</f>
        <v>90</v>
      </c>
      <c r="K926" s="2">
        <f>K927+K928+K929+K930</f>
        <v>90</v>
      </c>
    </row>
    <row r="927" spans="1:11" s="24" customFormat="1" ht="15">
      <c r="A927" s="22"/>
      <c r="B927" s="22"/>
      <c r="C927" s="110"/>
      <c r="D927" s="105"/>
      <c r="E927" s="99"/>
      <c r="F927" s="99"/>
      <c r="G927" s="99"/>
      <c r="H927" s="23" t="s">
        <v>299</v>
      </c>
      <c r="I927" s="2">
        <v>90</v>
      </c>
      <c r="J927" s="2">
        <v>90</v>
      </c>
      <c r="K927" s="2">
        <v>90</v>
      </c>
    </row>
    <row r="928" spans="1:11" s="24" customFormat="1" ht="15.75" customHeight="1">
      <c r="A928" s="22"/>
      <c r="B928" s="22"/>
      <c r="C928" s="110"/>
      <c r="D928" s="105"/>
      <c r="E928" s="99"/>
      <c r="F928" s="99"/>
      <c r="G928" s="99"/>
      <c r="H928" s="23" t="s">
        <v>300</v>
      </c>
      <c r="I928" s="2">
        <v>0</v>
      </c>
      <c r="J928" s="2">
        <v>0</v>
      </c>
      <c r="K928" s="2">
        <v>0</v>
      </c>
    </row>
    <row r="929" spans="1:11" s="24" customFormat="1" ht="15">
      <c r="A929" s="22"/>
      <c r="B929" s="22"/>
      <c r="C929" s="110"/>
      <c r="D929" s="105"/>
      <c r="E929" s="99"/>
      <c r="F929" s="99"/>
      <c r="G929" s="99"/>
      <c r="H929" s="23" t="s">
        <v>301</v>
      </c>
      <c r="I929" s="2">
        <v>0</v>
      </c>
      <c r="J929" s="2">
        <v>0</v>
      </c>
      <c r="K929" s="2">
        <v>0</v>
      </c>
    </row>
    <row r="930" spans="1:11" s="24" customFormat="1" ht="18" customHeight="1">
      <c r="A930" s="22"/>
      <c r="B930" s="22"/>
      <c r="C930" s="111"/>
      <c r="D930" s="106"/>
      <c r="E930" s="100"/>
      <c r="F930" s="100"/>
      <c r="G930" s="100"/>
      <c r="H930" s="23" t="s">
        <v>126</v>
      </c>
      <c r="I930" s="2">
        <v>0</v>
      </c>
      <c r="J930" s="2">
        <v>0</v>
      </c>
      <c r="K930" s="2">
        <v>0</v>
      </c>
    </row>
    <row r="931" spans="1:11" s="24" customFormat="1" ht="16.5" customHeight="1">
      <c r="A931" s="22"/>
      <c r="B931" s="22"/>
      <c r="C931" s="109" t="s">
        <v>154</v>
      </c>
      <c r="D931" s="104" t="s">
        <v>227</v>
      </c>
      <c r="E931" s="98" t="s">
        <v>335</v>
      </c>
      <c r="F931" s="98" t="s">
        <v>700</v>
      </c>
      <c r="G931" s="98" t="s">
        <v>700</v>
      </c>
      <c r="H931" s="23" t="s">
        <v>298</v>
      </c>
      <c r="I931" s="2">
        <f>I932+I933+I934+I935</f>
        <v>900</v>
      </c>
      <c r="J931" s="2">
        <f>J932+J933+J934+J935</f>
        <v>0</v>
      </c>
      <c r="K931" s="2">
        <f>K932+K933+K934+K935</f>
        <v>0</v>
      </c>
    </row>
    <row r="932" spans="1:11" s="24" customFormat="1" ht="16.5" customHeight="1">
      <c r="A932" s="22"/>
      <c r="B932" s="22"/>
      <c r="C932" s="110"/>
      <c r="D932" s="105"/>
      <c r="E932" s="99"/>
      <c r="F932" s="99"/>
      <c r="G932" s="99"/>
      <c r="H932" s="23" t="s">
        <v>282</v>
      </c>
      <c r="I932" s="2">
        <v>900</v>
      </c>
      <c r="J932" s="2"/>
      <c r="K932" s="2">
        <v>0</v>
      </c>
    </row>
    <row r="933" spans="1:11" s="24" customFormat="1" ht="16.5" customHeight="1">
      <c r="A933" s="22"/>
      <c r="B933" s="22"/>
      <c r="C933" s="110"/>
      <c r="D933" s="105"/>
      <c r="E933" s="99"/>
      <c r="F933" s="99"/>
      <c r="G933" s="99"/>
      <c r="H933" s="23" t="s">
        <v>120</v>
      </c>
      <c r="I933" s="2"/>
      <c r="J933" s="2">
        <v>0</v>
      </c>
      <c r="K933" s="2">
        <v>0</v>
      </c>
    </row>
    <row r="934" spans="1:11" s="24" customFormat="1" ht="16.5" customHeight="1">
      <c r="A934" s="22"/>
      <c r="B934" s="22"/>
      <c r="C934" s="110"/>
      <c r="D934" s="105"/>
      <c r="E934" s="99"/>
      <c r="F934" s="99"/>
      <c r="G934" s="99"/>
      <c r="H934" s="23" t="s">
        <v>124</v>
      </c>
      <c r="I934" s="2">
        <v>0</v>
      </c>
      <c r="J934" s="2">
        <v>0</v>
      </c>
      <c r="K934" s="2">
        <v>0</v>
      </c>
    </row>
    <row r="935" spans="1:11" s="24" customFormat="1" ht="16.5" customHeight="1">
      <c r="A935" s="22"/>
      <c r="B935" s="22"/>
      <c r="C935" s="111"/>
      <c r="D935" s="106"/>
      <c r="E935" s="100"/>
      <c r="F935" s="100"/>
      <c r="G935" s="100"/>
      <c r="H935" s="23" t="s">
        <v>126</v>
      </c>
      <c r="I935" s="2">
        <v>0</v>
      </c>
      <c r="J935" s="2"/>
      <c r="K935" s="2">
        <v>0</v>
      </c>
    </row>
    <row r="936" spans="1:11" s="24" customFormat="1" ht="16.5" customHeight="1">
      <c r="A936" s="22"/>
      <c r="B936" s="22"/>
      <c r="C936" s="119" t="s">
        <v>155</v>
      </c>
      <c r="D936" s="104" t="s">
        <v>228</v>
      </c>
      <c r="E936" s="98" t="s">
        <v>335</v>
      </c>
      <c r="F936" s="98">
        <v>2019</v>
      </c>
      <c r="G936" s="112">
        <v>2019</v>
      </c>
      <c r="H936" s="23" t="s">
        <v>298</v>
      </c>
      <c r="I936" s="2">
        <f>I937+I938+I939+I940</f>
        <v>0</v>
      </c>
      <c r="J936" s="2">
        <f>J937+J938+J939+J940</f>
        <v>950</v>
      </c>
      <c r="K936" s="2">
        <f>K937+K938+K939+K940</f>
        <v>0</v>
      </c>
    </row>
    <row r="937" spans="1:11" s="24" customFormat="1" ht="16.5" customHeight="1">
      <c r="A937" s="22"/>
      <c r="B937" s="22"/>
      <c r="C937" s="120"/>
      <c r="D937" s="105"/>
      <c r="E937" s="99"/>
      <c r="F937" s="99"/>
      <c r="G937" s="112"/>
      <c r="H937" s="23" t="s">
        <v>282</v>
      </c>
      <c r="I937" s="2">
        <v>0</v>
      </c>
      <c r="J937" s="2">
        <v>950</v>
      </c>
      <c r="K937" s="2"/>
    </row>
    <row r="938" spans="1:11" s="24" customFormat="1" ht="16.5" customHeight="1">
      <c r="A938" s="22"/>
      <c r="B938" s="22"/>
      <c r="C938" s="120"/>
      <c r="D938" s="105"/>
      <c r="E938" s="99"/>
      <c r="F938" s="99"/>
      <c r="G938" s="112"/>
      <c r="H938" s="23" t="s">
        <v>120</v>
      </c>
      <c r="I938" s="2">
        <v>0</v>
      </c>
      <c r="J938" s="2">
        <v>0</v>
      </c>
      <c r="K938" s="2">
        <v>0</v>
      </c>
    </row>
    <row r="939" spans="1:11" s="24" customFormat="1" ht="16.5" customHeight="1">
      <c r="A939" s="22"/>
      <c r="B939" s="22"/>
      <c r="C939" s="120"/>
      <c r="D939" s="105"/>
      <c r="E939" s="99"/>
      <c r="F939" s="99"/>
      <c r="G939" s="112"/>
      <c r="H939" s="23" t="s">
        <v>124</v>
      </c>
      <c r="I939" s="2">
        <v>0</v>
      </c>
      <c r="J939" s="2">
        <v>0</v>
      </c>
      <c r="K939" s="2">
        <v>0</v>
      </c>
    </row>
    <row r="940" spans="1:11" s="24" customFormat="1" ht="16.5" customHeight="1">
      <c r="A940" s="22"/>
      <c r="B940" s="22"/>
      <c r="C940" s="121"/>
      <c r="D940" s="106"/>
      <c r="E940" s="100"/>
      <c r="F940" s="100"/>
      <c r="G940" s="112"/>
      <c r="H940" s="23" t="s">
        <v>126</v>
      </c>
      <c r="I940" s="2">
        <v>0</v>
      </c>
      <c r="J940" s="2">
        <v>0</v>
      </c>
      <c r="K940" s="2"/>
    </row>
    <row r="941" spans="1:11" s="24" customFormat="1" ht="16.5" customHeight="1">
      <c r="A941" s="22"/>
      <c r="B941" s="22"/>
      <c r="C941" s="119" t="s">
        <v>286</v>
      </c>
      <c r="D941" s="104" t="s">
        <v>401</v>
      </c>
      <c r="E941" s="98" t="s">
        <v>335</v>
      </c>
      <c r="F941" s="98" t="s">
        <v>263</v>
      </c>
      <c r="G941" s="112" t="s">
        <v>264</v>
      </c>
      <c r="H941" s="23" t="s">
        <v>298</v>
      </c>
      <c r="I941" s="2">
        <f>I942+I943+I944+I945</f>
        <v>50</v>
      </c>
      <c r="J941" s="2">
        <f>J942+J943+J944+J945</f>
        <v>0</v>
      </c>
      <c r="K941" s="2">
        <f>K942+K943+K944+K945</f>
        <v>0</v>
      </c>
    </row>
    <row r="942" spans="1:11" s="24" customFormat="1" ht="16.5" customHeight="1">
      <c r="A942" s="22"/>
      <c r="B942" s="22"/>
      <c r="C942" s="120"/>
      <c r="D942" s="105"/>
      <c r="E942" s="99"/>
      <c r="F942" s="99"/>
      <c r="G942" s="112"/>
      <c r="H942" s="23" t="s">
        <v>282</v>
      </c>
      <c r="I942" s="2">
        <v>50</v>
      </c>
      <c r="J942" s="2"/>
      <c r="K942" s="2">
        <v>0</v>
      </c>
    </row>
    <row r="943" spans="1:11" s="24" customFormat="1" ht="16.5" customHeight="1">
      <c r="A943" s="22"/>
      <c r="B943" s="22"/>
      <c r="C943" s="120"/>
      <c r="D943" s="105"/>
      <c r="E943" s="99"/>
      <c r="F943" s="99"/>
      <c r="G943" s="112"/>
      <c r="H943" s="23" t="s">
        <v>120</v>
      </c>
      <c r="I943" s="2">
        <v>0</v>
      </c>
      <c r="J943" s="2">
        <v>0</v>
      </c>
      <c r="K943" s="2">
        <v>0</v>
      </c>
    </row>
    <row r="944" spans="1:11" s="24" customFormat="1" ht="16.5" customHeight="1">
      <c r="A944" s="22"/>
      <c r="B944" s="22"/>
      <c r="C944" s="120"/>
      <c r="D944" s="105"/>
      <c r="E944" s="99"/>
      <c r="F944" s="99"/>
      <c r="G944" s="112"/>
      <c r="H944" s="23" t="s">
        <v>124</v>
      </c>
      <c r="I944" s="2">
        <v>0</v>
      </c>
      <c r="J944" s="2">
        <v>0</v>
      </c>
      <c r="K944" s="2">
        <v>0</v>
      </c>
    </row>
    <row r="945" spans="1:11" s="24" customFormat="1" ht="15">
      <c r="A945" s="22"/>
      <c r="B945" s="22"/>
      <c r="C945" s="121"/>
      <c r="D945" s="106"/>
      <c r="E945" s="100"/>
      <c r="F945" s="100"/>
      <c r="G945" s="112"/>
      <c r="H945" s="23" t="s">
        <v>126</v>
      </c>
      <c r="I945" s="2">
        <v>0</v>
      </c>
      <c r="J945" s="2">
        <v>0</v>
      </c>
      <c r="K945" s="2">
        <v>0</v>
      </c>
    </row>
    <row r="946" spans="1:11" s="24" customFormat="1" ht="16.5" customHeight="1">
      <c r="A946" s="22"/>
      <c r="B946" s="22"/>
      <c r="C946" s="119" t="s">
        <v>169</v>
      </c>
      <c r="D946" s="104" t="s">
        <v>727</v>
      </c>
      <c r="E946" s="98" t="s">
        <v>335</v>
      </c>
      <c r="F946" s="98" t="s">
        <v>874</v>
      </c>
      <c r="G946" s="112" t="s">
        <v>875</v>
      </c>
      <c r="H946" s="23" t="s">
        <v>298</v>
      </c>
      <c r="I946" s="2">
        <f>I947+I948+I949+I950</f>
        <v>0</v>
      </c>
      <c r="J946" s="2">
        <f>J947+J948+J949+J950</f>
        <v>0</v>
      </c>
      <c r="K946" s="2">
        <f>K947+K948+K949+K950</f>
        <v>950</v>
      </c>
    </row>
    <row r="947" spans="1:11" s="24" customFormat="1" ht="16.5" customHeight="1">
      <c r="A947" s="22"/>
      <c r="B947" s="22"/>
      <c r="C947" s="120"/>
      <c r="D947" s="105"/>
      <c r="E947" s="99"/>
      <c r="F947" s="99"/>
      <c r="G947" s="112"/>
      <c r="H947" s="23" t="s">
        <v>282</v>
      </c>
      <c r="I947" s="2">
        <v>0</v>
      </c>
      <c r="J947" s="2"/>
      <c r="K947" s="2">
        <v>950</v>
      </c>
    </row>
    <row r="948" spans="1:11" s="24" customFormat="1" ht="16.5" customHeight="1">
      <c r="A948" s="22"/>
      <c r="B948" s="22"/>
      <c r="C948" s="120"/>
      <c r="D948" s="105"/>
      <c r="E948" s="99"/>
      <c r="F948" s="99"/>
      <c r="G948" s="112"/>
      <c r="H948" s="23" t="s">
        <v>120</v>
      </c>
      <c r="I948" s="2">
        <v>0</v>
      </c>
      <c r="J948" s="2">
        <v>0</v>
      </c>
      <c r="K948" s="2">
        <v>0</v>
      </c>
    </row>
    <row r="949" spans="1:11" s="24" customFormat="1" ht="16.5" customHeight="1">
      <c r="A949" s="22"/>
      <c r="B949" s="22"/>
      <c r="C949" s="120"/>
      <c r="D949" s="105"/>
      <c r="E949" s="99"/>
      <c r="F949" s="99"/>
      <c r="G949" s="112"/>
      <c r="H949" s="23" t="s">
        <v>124</v>
      </c>
      <c r="I949" s="2">
        <v>0</v>
      </c>
      <c r="J949" s="2">
        <v>0</v>
      </c>
      <c r="K949" s="2">
        <v>0</v>
      </c>
    </row>
    <row r="950" spans="1:11" s="24" customFormat="1" ht="16.5" customHeight="1">
      <c r="A950" s="22"/>
      <c r="B950" s="22"/>
      <c r="C950" s="121"/>
      <c r="D950" s="106"/>
      <c r="E950" s="100"/>
      <c r="F950" s="100"/>
      <c r="G950" s="112"/>
      <c r="H950" s="23" t="s">
        <v>126</v>
      </c>
      <c r="I950" s="2">
        <v>0</v>
      </c>
      <c r="J950" s="2">
        <v>0</v>
      </c>
      <c r="K950" s="2">
        <v>0</v>
      </c>
    </row>
    <row r="951" spans="1:11" s="41" customFormat="1" ht="15" customHeight="1">
      <c r="A951" s="40"/>
      <c r="B951" s="40"/>
      <c r="C951" s="109" t="s">
        <v>729</v>
      </c>
      <c r="D951" s="104" t="s">
        <v>1017</v>
      </c>
      <c r="E951" s="98" t="s">
        <v>72</v>
      </c>
      <c r="F951" s="98">
        <v>2018</v>
      </c>
      <c r="G951" s="98">
        <v>2020</v>
      </c>
      <c r="H951" s="23" t="s">
        <v>298</v>
      </c>
      <c r="I951" s="2">
        <f>I952+I953+I954+I955</f>
        <v>840</v>
      </c>
      <c r="J951" s="2">
        <f>J952+J953+J954+J955</f>
        <v>760</v>
      </c>
      <c r="K951" s="2">
        <f>K952+K953+K954+K955</f>
        <v>760</v>
      </c>
    </row>
    <row r="952" spans="1:11" s="41" customFormat="1" ht="15">
      <c r="A952" s="40"/>
      <c r="B952" s="40"/>
      <c r="C952" s="110"/>
      <c r="D952" s="105"/>
      <c r="E952" s="99"/>
      <c r="F952" s="99"/>
      <c r="G952" s="99"/>
      <c r="H952" s="23" t="s">
        <v>282</v>
      </c>
      <c r="I952" s="2">
        <v>840</v>
      </c>
      <c r="J952" s="2">
        <v>760</v>
      </c>
      <c r="K952" s="2">
        <v>760</v>
      </c>
    </row>
    <row r="953" spans="1:11" s="41" customFormat="1" ht="15">
      <c r="A953" s="40"/>
      <c r="B953" s="40"/>
      <c r="C953" s="110"/>
      <c r="D953" s="105"/>
      <c r="E953" s="99"/>
      <c r="F953" s="99"/>
      <c r="G953" s="99"/>
      <c r="H953" s="23" t="s">
        <v>120</v>
      </c>
      <c r="I953" s="2">
        <v>0</v>
      </c>
      <c r="J953" s="2">
        <v>0</v>
      </c>
      <c r="K953" s="2">
        <v>0</v>
      </c>
    </row>
    <row r="954" spans="1:11" s="41" customFormat="1" ht="15.75" customHeight="1">
      <c r="A954" s="40"/>
      <c r="B954" s="40"/>
      <c r="C954" s="110"/>
      <c r="D954" s="105"/>
      <c r="E954" s="99"/>
      <c r="F954" s="99"/>
      <c r="G954" s="99"/>
      <c r="H954" s="23" t="s">
        <v>124</v>
      </c>
      <c r="I954" s="2">
        <v>0</v>
      </c>
      <c r="J954" s="2">
        <v>0</v>
      </c>
      <c r="K954" s="2">
        <v>0</v>
      </c>
    </row>
    <row r="955" spans="1:11" s="41" customFormat="1" ht="19.5" customHeight="1">
      <c r="A955" s="40"/>
      <c r="B955" s="40"/>
      <c r="C955" s="111"/>
      <c r="D955" s="106"/>
      <c r="E955" s="100"/>
      <c r="F955" s="100"/>
      <c r="G955" s="100"/>
      <c r="H955" s="23" t="s">
        <v>126</v>
      </c>
      <c r="I955" s="2">
        <v>0</v>
      </c>
      <c r="J955" s="2">
        <v>0</v>
      </c>
      <c r="K955" s="2">
        <v>0</v>
      </c>
    </row>
    <row r="956" spans="1:11" s="24" customFormat="1" ht="15" customHeight="1">
      <c r="A956" s="22"/>
      <c r="B956" s="22"/>
      <c r="C956" s="119" t="s">
        <v>402</v>
      </c>
      <c r="D956" s="104" t="s">
        <v>986</v>
      </c>
      <c r="E956" s="98" t="s">
        <v>73</v>
      </c>
      <c r="F956" s="98">
        <v>2018</v>
      </c>
      <c r="G956" s="98">
        <v>2020</v>
      </c>
      <c r="H956" s="23" t="s">
        <v>298</v>
      </c>
      <c r="I956" s="2">
        <f>I957+I958+I959+I960</f>
        <v>210</v>
      </c>
      <c r="J956" s="2">
        <f>J957+J958+J959+J960</f>
        <v>210</v>
      </c>
      <c r="K956" s="2">
        <f>K957+K958+K959+K960</f>
        <v>210</v>
      </c>
    </row>
    <row r="957" spans="1:11" s="24" customFormat="1" ht="15">
      <c r="A957" s="22"/>
      <c r="B957" s="22"/>
      <c r="C957" s="120"/>
      <c r="D957" s="105"/>
      <c r="E957" s="99"/>
      <c r="F957" s="99"/>
      <c r="G957" s="99"/>
      <c r="H957" s="23" t="s">
        <v>282</v>
      </c>
      <c r="I957" s="2">
        <v>210</v>
      </c>
      <c r="J957" s="2">
        <v>210</v>
      </c>
      <c r="K957" s="2">
        <v>210</v>
      </c>
    </row>
    <row r="958" spans="1:11" s="24" customFormat="1" ht="18" customHeight="1">
      <c r="A958" s="22"/>
      <c r="B958" s="22"/>
      <c r="C958" s="120"/>
      <c r="D958" s="105"/>
      <c r="E958" s="99"/>
      <c r="F958" s="99"/>
      <c r="G958" s="99"/>
      <c r="H958" s="23" t="s">
        <v>120</v>
      </c>
      <c r="I958" s="2">
        <v>0</v>
      </c>
      <c r="J958" s="2">
        <v>0</v>
      </c>
      <c r="K958" s="2">
        <v>0</v>
      </c>
    </row>
    <row r="959" spans="1:11" s="24" customFormat="1" ht="15" customHeight="1">
      <c r="A959" s="22"/>
      <c r="B959" s="22"/>
      <c r="C959" s="120"/>
      <c r="D959" s="105"/>
      <c r="E959" s="99"/>
      <c r="F959" s="99"/>
      <c r="G959" s="99"/>
      <c r="H959" s="23" t="s">
        <v>124</v>
      </c>
      <c r="I959" s="2">
        <v>0</v>
      </c>
      <c r="J959" s="2">
        <v>0</v>
      </c>
      <c r="K959" s="2">
        <v>0</v>
      </c>
    </row>
    <row r="960" spans="1:11" s="24" customFormat="1" ht="19.5" customHeight="1">
      <c r="A960" s="22"/>
      <c r="B960" s="22"/>
      <c r="C960" s="121"/>
      <c r="D960" s="106"/>
      <c r="E960" s="100"/>
      <c r="F960" s="100"/>
      <c r="G960" s="100"/>
      <c r="H960" s="23" t="s">
        <v>126</v>
      </c>
      <c r="I960" s="2">
        <v>0</v>
      </c>
      <c r="J960" s="2">
        <v>0</v>
      </c>
      <c r="K960" s="2">
        <v>0</v>
      </c>
    </row>
    <row r="961" spans="1:11" s="41" customFormat="1" ht="15" customHeight="1">
      <c r="A961" s="40"/>
      <c r="B961" s="40"/>
      <c r="C961" s="109" t="s">
        <v>403</v>
      </c>
      <c r="D961" s="104" t="s">
        <v>934</v>
      </c>
      <c r="E961" s="98" t="s">
        <v>73</v>
      </c>
      <c r="F961" s="98">
        <v>2019</v>
      </c>
      <c r="G961" s="98">
        <v>2019</v>
      </c>
      <c r="H961" s="23" t="s">
        <v>298</v>
      </c>
      <c r="I961" s="2">
        <f>I962+I963+I964+I965</f>
        <v>0</v>
      </c>
      <c r="J961" s="2">
        <f>J962+J963+J964+J965</f>
        <v>80</v>
      </c>
      <c r="K961" s="2">
        <f>K962+K963+K964+K965</f>
        <v>0</v>
      </c>
    </row>
    <row r="962" spans="1:11" s="41" customFormat="1" ht="15" customHeight="1">
      <c r="A962" s="40"/>
      <c r="B962" s="40"/>
      <c r="C962" s="110"/>
      <c r="D962" s="105"/>
      <c r="E962" s="99"/>
      <c r="F962" s="99"/>
      <c r="G962" s="99"/>
      <c r="H962" s="23" t="s">
        <v>282</v>
      </c>
      <c r="I962" s="2"/>
      <c r="J962" s="2">
        <v>80</v>
      </c>
      <c r="K962" s="2"/>
    </row>
    <row r="963" spans="1:11" s="41" customFormat="1" ht="18" customHeight="1">
      <c r="A963" s="40"/>
      <c r="B963" s="40"/>
      <c r="C963" s="110"/>
      <c r="D963" s="105"/>
      <c r="E963" s="99"/>
      <c r="F963" s="99"/>
      <c r="G963" s="99"/>
      <c r="H963" s="23" t="s">
        <v>120</v>
      </c>
      <c r="I963" s="2">
        <v>0</v>
      </c>
      <c r="J963" s="2">
        <v>0</v>
      </c>
      <c r="K963" s="2">
        <v>0</v>
      </c>
    </row>
    <row r="964" spans="1:11" s="41" customFormat="1" ht="17.25" customHeight="1">
      <c r="A964" s="40"/>
      <c r="B964" s="40"/>
      <c r="C964" s="110"/>
      <c r="D964" s="105"/>
      <c r="E964" s="99"/>
      <c r="F964" s="99"/>
      <c r="G964" s="99"/>
      <c r="H964" s="23" t="s">
        <v>124</v>
      </c>
      <c r="I964" s="2">
        <v>0</v>
      </c>
      <c r="J964" s="2">
        <v>0</v>
      </c>
      <c r="K964" s="2">
        <v>0</v>
      </c>
    </row>
    <row r="965" spans="1:11" s="41" customFormat="1" ht="19.5" customHeight="1">
      <c r="A965" s="40"/>
      <c r="B965" s="40"/>
      <c r="C965" s="111"/>
      <c r="D965" s="106"/>
      <c r="E965" s="100"/>
      <c r="F965" s="100"/>
      <c r="G965" s="100"/>
      <c r="H965" s="23" t="s">
        <v>126</v>
      </c>
      <c r="I965" s="2">
        <v>0</v>
      </c>
      <c r="J965" s="2">
        <v>0</v>
      </c>
      <c r="K965" s="2">
        <v>0</v>
      </c>
    </row>
    <row r="966" spans="1:11" s="41" customFormat="1" ht="15" customHeight="1">
      <c r="A966" s="40"/>
      <c r="B966" s="40"/>
      <c r="C966" s="109" t="s">
        <v>404</v>
      </c>
      <c r="D966" s="104" t="s">
        <v>935</v>
      </c>
      <c r="E966" s="98" t="s">
        <v>73</v>
      </c>
      <c r="F966" s="98">
        <v>2020</v>
      </c>
      <c r="G966" s="98">
        <v>2020</v>
      </c>
      <c r="H966" s="23" t="s">
        <v>298</v>
      </c>
      <c r="I966" s="2">
        <f>I967+I968+I969+I970</f>
        <v>0</v>
      </c>
      <c r="J966" s="2">
        <f>J967+J968+J969+J970</f>
        <v>0</v>
      </c>
      <c r="K966" s="2">
        <f>K967+K968+K969+K970</f>
        <v>80</v>
      </c>
    </row>
    <row r="967" spans="1:11" s="41" customFormat="1" ht="16.5" customHeight="1">
      <c r="A967" s="40"/>
      <c r="B967" s="40"/>
      <c r="C967" s="110"/>
      <c r="D967" s="105"/>
      <c r="E967" s="99"/>
      <c r="F967" s="99"/>
      <c r="G967" s="99"/>
      <c r="H967" s="23" t="s">
        <v>282</v>
      </c>
      <c r="I967" s="51">
        <v>0</v>
      </c>
      <c r="J967" s="2">
        <v>0</v>
      </c>
      <c r="K967" s="2">
        <v>80</v>
      </c>
    </row>
    <row r="968" spans="1:11" s="41" customFormat="1" ht="15" customHeight="1">
      <c r="A968" s="40"/>
      <c r="B968" s="40"/>
      <c r="C968" s="110"/>
      <c r="D968" s="105"/>
      <c r="E968" s="99"/>
      <c r="F968" s="99"/>
      <c r="G968" s="99"/>
      <c r="H968" s="23" t="s">
        <v>120</v>
      </c>
      <c r="I968" s="2">
        <v>0</v>
      </c>
      <c r="J968" s="2">
        <v>0</v>
      </c>
      <c r="K968" s="2">
        <v>0</v>
      </c>
    </row>
    <row r="969" spans="1:11" s="41" customFormat="1" ht="15" customHeight="1">
      <c r="A969" s="40"/>
      <c r="B969" s="40"/>
      <c r="C969" s="110"/>
      <c r="D969" s="105"/>
      <c r="E969" s="99"/>
      <c r="F969" s="99"/>
      <c r="G969" s="99"/>
      <c r="H969" s="23" t="s">
        <v>124</v>
      </c>
      <c r="I969" s="2">
        <v>0</v>
      </c>
      <c r="J969" s="2">
        <v>0</v>
      </c>
      <c r="K969" s="2">
        <v>0</v>
      </c>
    </row>
    <row r="970" spans="1:11" s="41" customFormat="1" ht="16.5" customHeight="1">
      <c r="A970" s="40"/>
      <c r="B970" s="40"/>
      <c r="C970" s="111"/>
      <c r="D970" s="106"/>
      <c r="E970" s="100"/>
      <c r="F970" s="100"/>
      <c r="G970" s="100"/>
      <c r="H970" s="23" t="s">
        <v>126</v>
      </c>
      <c r="I970" s="2">
        <v>0</v>
      </c>
      <c r="J970" s="2">
        <v>0</v>
      </c>
      <c r="K970" s="2">
        <v>0</v>
      </c>
    </row>
    <row r="971" spans="1:11" s="24" customFormat="1" ht="15" customHeight="1">
      <c r="A971" s="22"/>
      <c r="B971" s="22"/>
      <c r="C971" s="151" t="s">
        <v>156</v>
      </c>
      <c r="D971" s="122" t="s">
        <v>987</v>
      </c>
      <c r="E971" s="112" t="s">
        <v>123</v>
      </c>
      <c r="F971" s="141">
        <v>2018</v>
      </c>
      <c r="G971" s="112">
        <v>2020</v>
      </c>
      <c r="H971" s="23" t="s">
        <v>298</v>
      </c>
      <c r="I971" s="2">
        <f>I972+I973+I974+I975</f>
        <v>100</v>
      </c>
      <c r="J971" s="2">
        <f>J972+J973+J974+J975</f>
        <v>100</v>
      </c>
      <c r="K971" s="2">
        <f>K972+K973+K974+K975</f>
        <v>100</v>
      </c>
    </row>
    <row r="972" spans="1:11" s="24" customFormat="1" ht="18.75" customHeight="1">
      <c r="A972" s="22"/>
      <c r="B972" s="22"/>
      <c r="C972" s="151"/>
      <c r="D972" s="122"/>
      <c r="E972" s="112"/>
      <c r="F972" s="141"/>
      <c r="G972" s="112"/>
      <c r="H972" s="23" t="s">
        <v>299</v>
      </c>
      <c r="I972" s="2">
        <f>I977</f>
        <v>100</v>
      </c>
      <c r="J972" s="2">
        <f>J977</f>
        <v>100</v>
      </c>
      <c r="K972" s="2">
        <f>K977</f>
        <v>100</v>
      </c>
    </row>
    <row r="973" spans="1:11" s="24" customFormat="1" ht="19.5" customHeight="1">
      <c r="A973" s="22"/>
      <c r="B973" s="22"/>
      <c r="C973" s="151"/>
      <c r="D973" s="122"/>
      <c r="E973" s="112"/>
      <c r="F973" s="141"/>
      <c r="G973" s="112"/>
      <c r="H973" s="23" t="s">
        <v>300</v>
      </c>
      <c r="I973" s="2">
        <v>0</v>
      </c>
      <c r="J973" s="2">
        <v>0</v>
      </c>
      <c r="K973" s="2">
        <v>0</v>
      </c>
    </row>
    <row r="974" spans="1:11" s="24" customFormat="1" ht="19.5" customHeight="1">
      <c r="A974" s="22"/>
      <c r="B974" s="22"/>
      <c r="C974" s="151"/>
      <c r="D974" s="122"/>
      <c r="E974" s="112"/>
      <c r="F974" s="141"/>
      <c r="G974" s="112"/>
      <c r="H974" s="23" t="s">
        <v>301</v>
      </c>
      <c r="I974" s="2">
        <v>0</v>
      </c>
      <c r="J974" s="2">
        <v>0</v>
      </c>
      <c r="K974" s="2">
        <v>0</v>
      </c>
    </row>
    <row r="975" spans="1:11" s="24" customFormat="1" ht="22.5" customHeight="1">
      <c r="A975" s="22"/>
      <c r="B975" s="22"/>
      <c r="C975" s="151"/>
      <c r="D975" s="122"/>
      <c r="E975" s="112"/>
      <c r="F975" s="141"/>
      <c r="G975" s="112"/>
      <c r="H975" s="23" t="s">
        <v>126</v>
      </c>
      <c r="I975" s="2">
        <v>0</v>
      </c>
      <c r="J975" s="2">
        <v>0</v>
      </c>
      <c r="K975" s="2">
        <v>0</v>
      </c>
    </row>
    <row r="976" spans="1:11" s="24" customFormat="1" ht="15" customHeight="1">
      <c r="A976" s="22"/>
      <c r="B976" s="22"/>
      <c r="C976" s="119" t="s">
        <v>340</v>
      </c>
      <c r="D976" s="122" t="s">
        <v>262</v>
      </c>
      <c r="E976" s="112" t="s">
        <v>730</v>
      </c>
      <c r="F976" s="98">
        <v>2018</v>
      </c>
      <c r="G976" s="112">
        <v>2020</v>
      </c>
      <c r="H976" s="23" t="s">
        <v>298</v>
      </c>
      <c r="I976" s="2">
        <f>I977+I978+I979+I980</f>
        <v>100</v>
      </c>
      <c r="J976" s="2">
        <f>J977+J978+J979+J980</f>
        <v>100</v>
      </c>
      <c r="K976" s="2">
        <f>K977+K978+K979+K980</f>
        <v>100</v>
      </c>
    </row>
    <row r="977" spans="1:11" s="24" customFormat="1" ht="18.75" customHeight="1">
      <c r="A977" s="22"/>
      <c r="B977" s="22"/>
      <c r="C977" s="120"/>
      <c r="D977" s="122"/>
      <c r="E977" s="112"/>
      <c r="F977" s="99"/>
      <c r="G977" s="112"/>
      <c r="H977" s="23" t="s">
        <v>299</v>
      </c>
      <c r="I977" s="2">
        <v>100</v>
      </c>
      <c r="J977" s="2">
        <v>100</v>
      </c>
      <c r="K977" s="2">
        <v>100</v>
      </c>
    </row>
    <row r="978" spans="1:11" s="24" customFormat="1" ht="19.5" customHeight="1">
      <c r="A978" s="22"/>
      <c r="B978" s="22"/>
      <c r="C978" s="120"/>
      <c r="D978" s="122"/>
      <c r="E978" s="112"/>
      <c r="F978" s="99"/>
      <c r="G978" s="112"/>
      <c r="H978" s="23" t="s">
        <v>300</v>
      </c>
      <c r="I978" s="2">
        <v>0</v>
      </c>
      <c r="J978" s="2">
        <v>0</v>
      </c>
      <c r="K978" s="2">
        <v>0</v>
      </c>
    </row>
    <row r="979" spans="1:11" s="24" customFormat="1" ht="19.5" customHeight="1">
      <c r="A979" s="22"/>
      <c r="B979" s="22"/>
      <c r="C979" s="120"/>
      <c r="D979" s="122"/>
      <c r="E979" s="112"/>
      <c r="F979" s="99"/>
      <c r="G979" s="112"/>
      <c r="H979" s="23" t="s">
        <v>301</v>
      </c>
      <c r="I979" s="2">
        <v>0</v>
      </c>
      <c r="J979" s="2">
        <v>0</v>
      </c>
      <c r="K979" s="2">
        <v>0</v>
      </c>
    </row>
    <row r="980" spans="1:11" s="24" customFormat="1" ht="22.5" customHeight="1">
      <c r="A980" s="22"/>
      <c r="B980" s="22"/>
      <c r="C980" s="121"/>
      <c r="D980" s="122"/>
      <c r="E980" s="112"/>
      <c r="F980" s="100"/>
      <c r="G980" s="112"/>
      <c r="H980" s="23" t="s">
        <v>126</v>
      </c>
      <c r="I980" s="2">
        <v>0</v>
      </c>
      <c r="J980" s="2">
        <v>0</v>
      </c>
      <c r="K980" s="2">
        <v>0</v>
      </c>
    </row>
    <row r="981" spans="1:11" s="24" customFormat="1" ht="16.5" customHeight="1">
      <c r="A981" s="22"/>
      <c r="B981" s="22"/>
      <c r="C981" s="151" t="s">
        <v>157</v>
      </c>
      <c r="D981" s="122" t="s">
        <v>170</v>
      </c>
      <c r="E981" s="112" t="s">
        <v>123</v>
      </c>
      <c r="F981" s="112">
        <v>2018</v>
      </c>
      <c r="G981" s="112">
        <v>2020</v>
      </c>
      <c r="H981" s="23" t="s">
        <v>298</v>
      </c>
      <c r="I981" s="2">
        <f>I982</f>
        <v>200</v>
      </c>
      <c r="J981" s="2">
        <f>J982</f>
        <v>200</v>
      </c>
      <c r="K981" s="2">
        <f>K982</f>
        <v>200</v>
      </c>
    </row>
    <row r="982" spans="1:11" s="24" customFormat="1" ht="15">
      <c r="A982" s="22"/>
      <c r="B982" s="22"/>
      <c r="C982" s="151"/>
      <c r="D982" s="122"/>
      <c r="E982" s="112"/>
      <c r="F982" s="112"/>
      <c r="G982" s="112"/>
      <c r="H982" s="23" t="s">
        <v>299</v>
      </c>
      <c r="I982" s="2">
        <f>I987</f>
        <v>200</v>
      </c>
      <c r="J982" s="2">
        <f>J987</f>
        <v>200</v>
      </c>
      <c r="K982" s="2">
        <f>K987</f>
        <v>200</v>
      </c>
    </row>
    <row r="983" spans="1:11" s="24" customFormat="1" ht="20.25" customHeight="1">
      <c r="A983" s="22"/>
      <c r="B983" s="22"/>
      <c r="C983" s="151"/>
      <c r="D983" s="122"/>
      <c r="E983" s="112"/>
      <c r="F983" s="112"/>
      <c r="G983" s="112"/>
      <c r="H983" s="23" t="s">
        <v>300</v>
      </c>
      <c r="I983" s="2">
        <v>0</v>
      </c>
      <c r="J983" s="2">
        <v>0</v>
      </c>
      <c r="K983" s="2">
        <v>0</v>
      </c>
    </row>
    <row r="984" spans="1:11" s="24" customFormat="1" ht="15">
      <c r="A984" s="22"/>
      <c r="B984" s="22"/>
      <c r="C984" s="151"/>
      <c r="D984" s="122"/>
      <c r="E984" s="112"/>
      <c r="F984" s="112"/>
      <c r="G984" s="112"/>
      <c r="H984" s="23" t="s">
        <v>301</v>
      </c>
      <c r="I984" s="2">
        <v>0</v>
      </c>
      <c r="J984" s="2">
        <v>0</v>
      </c>
      <c r="K984" s="2">
        <v>0</v>
      </c>
    </row>
    <row r="985" spans="1:11" s="24" customFormat="1" ht="16.5" customHeight="1">
      <c r="A985" s="22"/>
      <c r="B985" s="22"/>
      <c r="C985" s="151"/>
      <c r="D985" s="122"/>
      <c r="E985" s="112"/>
      <c r="F985" s="112"/>
      <c r="G985" s="112"/>
      <c r="H985" s="23" t="s">
        <v>126</v>
      </c>
      <c r="I985" s="2">
        <v>0</v>
      </c>
      <c r="J985" s="2">
        <v>0</v>
      </c>
      <c r="K985" s="2">
        <v>0</v>
      </c>
    </row>
    <row r="986" spans="1:11" s="24" customFormat="1" ht="22.5" customHeight="1">
      <c r="A986" s="22"/>
      <c r="B986" s="22"/>
      <c r="C986" s="151" t="s">
        <v>158</v>
      </c>
      <c r="D986" s="122" t="s">
        <v>274</v>
      </c>
      <c r="E986" s="112" t="s">
        <v>171</v>
      </c>
      <c r="F986" s="112" t="s">
        <v>717</v>
      </c>
      <c r="G986" s="112" t="s">
        <v>644</v>
      </c>
      <c r="H986" s="23" t="s">
        <v>298</v>
      </c>
      <c r="I986" s="2">
        <f>I987+I988+I989+I990</f>
        <v>200</v>
      </c>
      <c r="J986" s="2">
        <f>J987+J988+J989+J990</f>
        <v>200</v>
      </c>
      <c r="K986" s="2">
        <f>K987+K988+K989+K990</f>
        <v>200</v>
      </c>
    </row>
    <row r="987" spans="1:11" s="24" customFormat="1" ht="22.5" customHeight="1">
      <c r="A987" s="22"/>
      <c r="B987" s="22"/>
      <c r="C987" s="151"/>
      <c r="D987" s="122"/>
      <c r="E987" s="112"/>
      <c r="F987" s="112"/>
      <c r="G987" s="112"/>
      <c r="H987" s="23" t="s">
        <v>299</v>
      </c>
      <c r="I987" s="2">
        <v>200</v>
      </c>
      <c r="J987" s="2">
        <v>200</v>
      </c>
      <c r="K987" s="2">
        <v>200</v>
      </c>
    </row>
    <row r="988" spans="1:11" s="24" customFormat="1" ht="15">
      <c r="A988" s="22"/>
      <c r="B988" s="22"/>
      <c r="C988" s="151"/>
      <c r="D988" s="122"/>
      <c r="E988" s="112"/>
      <c r="F988" s="112"/>
      <c r="G988" s="112"/>
      <c r="H988" s="23" t="s">
        <v>300</v>
      </c>
      <c r="I988" s="2">
        <v>0</v>
      </c>
      <c r="J988" s="2">
        <v>0</v>
      </c>
      <c r="K988" s="2">
        <v>0</v>
      </c>
    </row>
    <row r="989" spans="1:11" s="24" customFormat="1" ht="18" customHeight="1">
      <c r="A989" s="22"/>
      <c r="B989" s="22"/>
      <c r="C989" s="151"/>
      <c r="D989" s="122"/>
      <c r="E989" s="112"/>
      <c r="F989" s="112"/>
      <c r="G989" s="112"/>
      <c r="H989" s="23" t="s">
        <v>301</v>
      </c>
      <c r="I989" s="2">
        <v>0</v>
      </c>
      <c r="J989" s="2">
        <v>0</v>
      </c>
      <c r="K989" s="2">
        <v>0</v>
      </c>
    </row>
    <row r="990" spans="1:11" s="24" customFormat="1" ht="14.25" customHeight="1">
      <c r="A990" s="22"/>
      <c r="B990" s="22"/>
      <c r="C990" s="151"/>
      <c r="D990" s="122"/>
      <c r="E990" s="112"/>
      <c r="F990" s="112"/>
      <c r="G990" s="112"/>
      <c r="H990" s="23" t="s">
        <v>126</v>
      </c>
      <c r="I990" s="2">
        <v>0</v>
      </c>
      <c r="J990" s="2">
        <v>0</v>
      </c>
      <c r="K990" s="2">
        <v>0</v>
      </c>
    </row>
    <row r="991" spans="3:11" s="22" customFormat="1" ht="15">
      <c r="C991" s="152" t="s">
        <v>159</v>
      </c>
      <c r="D991" s="122" t="s">
        <v>272</v>
      </c>
      <c r="E991" s="112" t="s">
        <v>123</v>
      </c>
      <c r="F991" s="112">
        <v>2018</v>
      </c>
      <c r="G991" s="112">
        <v>2020</v>
      </c>
      <c r="H991" s="23" t="s">
        <v>298</v>
      </c>
      <c r="I991" s="2">
        <f>I992+I993+I994+I995</f>
        <v>1200</v>
      </c>
      <c r="J991" s="2">
        <f>J992+J993+J994+J995</f>
        <v>1200</v>
      </c>
      <c r="K991" s="2">
        <f>K992+K993+K994+K995</f>
        <v>1200</v>
      </c>
    </row>
    <row r="992" spans="3:11" s="22" customFormat="1" ht="17.25" customHeight="1">
      <c r="C992" s="152"/>
      <c r="D992" s="122"/>
      <c r="E992" s="112"/>
      <c r="F992" s="112"/>
      <c r="G992" s="112"/>
      <c r="H992" s="23" t="s">
        <v>299</v>
      </c>
      <c r="I992" s="2">
        <f>I997+I1002+I1007</f>
        <v>1200</v>
      </c>
      <c r="J992" s="2">
        <f>J997+J1002+J1007</f>
        <v>1200</v>
      </c>
      <c r="K992" s="2">
        <f>K997+K1002+K1007</f>
        <v>1200</v>
      </c>
    </row>
    <row r="993" spans="3:11" s="22" customFormat="1" ht="15">
      <c r="C993" s="152"/>
      <c r="D993" s="122"/>
      <c r="E993" s="112"/>
      <c r="F993" s="112"/>
      <c r="G993" s="112"/>
      <c r="H993" s="23" t="s">
        <v>300</v>
      </c>
      <c r="I993" s="2">
        <v>0</v>
      </c>
      <c r="J993" s="2">
        <v>0</v>
      </c>
      <c r="K993" s="2">
        <v>0</v>
      </c>
    </row>
    <row r="994" spans="3:11" s="22" customFormat="1" ht="18.75" customHeight="1">
      <c r="C994" s="152"/>
      <c r="D994" s="122"/>
      <c r="E994" s="112"/>
      <c r="F994" s="112"/>
      <c r="G994" s="112"/>
      <c r="H994" s="23" t="s">
        <v>301</v>
      </c>
      <c r="I994" s="2">
        <v>0</v>
      </c>
      <c r="J994" s="2">
        <v>0</v>
      </c>
      <c r="K994" s="2">
        <v>0</v>
      </c>
    </row>
    <row r="995" spans="3:11" s="22" customFormat="1" ht="21" customHeight="1">
      <c r="C995" s="152"/>
      <c r="D995" s="122"/>
      <c r="E995" s="112"/>
      <c r="F995" s="112"/>
      <c r="G995" s="112"/>
      <c r="H995" s="23" t="s">
        <v>126</v>
      </c>
      <c r="I995" s="2">
        <v>0</v>
      </c>
      <c r="J995" s="2">
        <v>0</v>
      </c>
      <c r="K995" s="2">
        <v>0</v>
      </c>
    </row>
    <row r="996" spans="3:11" s="22" customFormat="1" ht="19.5" customHeight="1">
      <c r="C996" s="151" t="s">
        <v>268</v>
      </c>
      <c r="D996" s="122" t="s">
        <v>731</v>
      </c>
      <c r="E996" s="112" t="s">
        <v>171</v>
      </c>
      <c r="F996" s="112" t="s">
        <v>698</v>
      </c>
      <c r="G996" s="112" t="s">
        <v>876</v>
      </c>
      <c r="H996" s="23" t="s">
        <v>298</v>
      </c>
      <c r="I996" s="2">
        <f>I997+I998+I999+I1000</f>
        <v>500</v>
      </c>
      <c r="J996" s="2">
        <f>J997+J998+J999+J1000</f>
        <v>500</v>
      </c>
      <c r="K996" s="2">
        <f>K997+K998+K999+K1000</f>
        <v>500</v>
      </c>
    </row>
    <row r="997" spans="1:11" s="24" customFormat="1" ht="15" customHeight="1">
      <c r="A997" s="22"/>
      <c r="B997" s="22"/>
      <c r="C997" s="151"/>
      <c r="D997" s="122"/>
      <c r="E997" s="112"/>
      <c r="F997" s="112"/>
      <c r="G997" s="112"/>
      <c r="H997" s="23" t="s">
        <v>299</v>
      </c>
      <c r="I997" s="2">
        <v>500</v>
      </c>
      <c r="J997" s="2">
        <v>500</v>
      </c>
      <c r="K997" s="2">
        <v>500</v>
      </c>
    </row>
    <row r="998" spans="1:11" s="24" customFormat="1" ht="17.25" customHeight="1">
      <c r="A998" s="22"/>
      <c r="B998" s="22"/>
      <c r="C998" s="151"/>
      <c r="D998" s="122"/>
      <c r="E998" s="112"/>
      <c r="F998" s="112"/>
      <c r="G998" s="112"/>
      <c r="H998" s="23" t="s">
        <v>300</v>
      </c>
      <c r="I998" s="2">
        <v>0</v>
      </c>
      <c r="J998" s="2">
        <v>0</v>
      </c>
      <c r="K998" s="2">
        <v>0</v>
      </c>
    </row>
    <row r="999" spans="1:11" s="24" customFormat="1" ht="16.5" customHeight="1">
      <c r="A999" s="22"/>
      <c r="B999" s="22"/>
      <c r="C999" s="151"/>
      <c r="D999" s="122"/>
      <c r="E999" s="112"/>
      <c r="F999" s="112"/>
      <c r="G999" s="112"/>
      <c r="H999" s="23" t="s">
        <v>301</v>
      </c>
      <c r="I999" s="2">
        <v>0</v>
      </c>
      <c r="J999" s="2">
        <v>0</v>
      </c>
      <c r="K999" s="2">
        <v>0</v>
      </c>
    </row>
    <row r="1000" spans="1:11" s="24" customFormat="1" ht="17.25" customHeight="1">
      <c r="A1000" s="22"/>
      <c r="B1000" s="22"/>
      <c r="C1000" s="151"/>
      <c r="D1000" s="122"/>
      <c r="E1000" s="112"/>
      <c r="F1000" s="112"/>
      <c r="G1000" s="112"/>
      <c r="H1000" s="23" t="s">
        <v>126</v>
      </c>
      <c r="I1000" s="2">
        <v>0</v>
      </c>
      <c r="J1000" s="2">
        <v>0</v>
      </c>
      <c r="K1000" s="2">
        <v>0</v>
      </c>
    </row>
    <row r="1001" spans="1:11" s="24" customFormat="1" ht="16.5" customHeight="1">
      <c r="A1001" s="22"/>
      <c r="B1001" s="22"/>
      <c r="C1001" s="151" t="s">
        <v>160</v>
      </c>
      <c r="D1001" s="122" t="s">
        <v>732</v>
      </c>
      <c r="E1001" s="112" t="s">
        <v>171</v>
      </c>
      <c r="F1001" s="112" t="s">
        <v>698</v>
      </c>
      <c r="G1001" s="112" t="s">
        <v>876</v>
      </c>
      <c r="H1001" s="23" t="s">
        <v>298</v>
      </c>
      <c r="I1001" s="2">
        <f>I1002+I1003+I1004+I1005</f>
        <v>100</v>
      </c>
      <c r="J1001" s="2">
        <f>J1002+J1003+J1004+J1005</f>
        <v>100</v>
      </c>
      <c r="K1001" s="2">
        <f>K1002+K1003+K1004+K1005</f>
        <v>100</v>
      </c>
    </row>
    <row r="1002" spans="1:11" s="24" customFormat="1" ht="18" customHeight="1">
      <c r="A1002" s="22"/>
      <c r="B1002" s="22"/>
      <c r="C1002" s="151"/>
      <c r="D1002" s="122"/>
      <c r="E1002" s="112"/>
      <c r="F1002" s="112"/>
      <c r="G1002" s="112"/>
      <c r="H1002" s="23" t="s">
        <v>299</v>
      </c>
      <c r="I1002" s="2">
        <v>100</v>
      </c>
      <c r="J1002" s="2">
        <v>100</v>
      </c>
      <c r="K1002" s="2">
        <v>100</v>
      </c>
    </row>
    <row r="1003" spans="1:11" s="24" customFormat="1" ht="16.5" customHeight="1">
      <c r="A1003" s="22"/>
      <c r="B1003" s="22"/>
      <c r="C1003" s="151"/>
      <c r="D1003" s="122"/>
      <c r="E1003" s="112"/>
      <c r="F1003" s="112"/>
      <c r="G1003" s="112"/>
      <c r="H1003" s="23" t="s">
        <v>300</v>
      </c>
      <c r="I1003" s="2">
        <v>0</v>
      </c>
      <c r="J1003" s="2">
        <v>0</v>
      </c>
      <c r="K1003" s="2">
        <v>0</v>
      </c>
    </row>
    <row r="1004" spans="1:11" s="24" customFormat="1" ht="16.5" customHeight="1">
      <c r="A1004" s="22"/>
      <c r="B1004" s="22"/>
      <c r="C1004" s="151"/>
      <c r="D1004" s="122"/>
      <c r="E1004" s="112"/>
      <c r="F1004" s="112"/>
      <c r="G1004" s="112"/>
      <c r="H1004" s="23" t="s">
        <v>301</v>
      </c>
      <c r="I1004" s="2">
        <v>0</v>
      </c>
      <c r="J1004" s="2">
        <v>0</v>
      </c>
      <c r="K1004" s="2">
        <v>0</v>
      </c>
    </row>
    <row r="1005" spans="1:11" s="24" customFormat="1" ht="17.25" customHeight="1">
      <c r="A1005" s="22"/>
      <c r="B1005" s="22"/>
      <c r="C1005" s="151"/>
      <c r="D1005" s="122"/>
      <c r="E1005" s="112"/>
      <c r="F1005" s="112"/>
      <c r="G1005" s="112"/>
      <c r="H1005" s="23" t="s">
        <v>126</v>
      </c>
      <c r="I1005" s="2">
        <v>0</v>
      </c>
      <c r="J1005" s="2">
        <v>0</v>
      </c>
      <c r="K1005" s="2">
        <v>0</v>
      </c>
    </row>
    <row r="1006" spans="1:11" s="24" customFormat="1" ht="18" customHeight="1">
      <c r="A1006" s="22"/>
      <c r="B1006" s="22"/>
      <c r="C1006" s="151" t="s">
        <v>161</v>
      </c>
      <c r="D1006" s="122" t="s">
        <v>933</v>
      </c>
      <c r="E1006" s="112" t="s">
        <v>925</v>
      </c>
      <c r="F1006" s="98" t="s">
        <v>733</v>
      </c>
      <c r="G1006" s="98" t="s">
        <v>734</v>
      </c>
      <c r="H1006" s="23" t="s">
        <v>298</v>
      </c>
      <c r="I1006" s="2">
        <f>I1007+I1008+I1009+I1010</f>
        <v>600</v>
      </c>
      <c r="J1006" s="2">
        <f>J1007+J1008+J1009+J1010</f>
        <v>600</v>
      </c>
      <c r="K1006" s="2">
        <f>K1007+K1008+K1009+K1010</f>
        <v>600</v>
      </c>
    </row>
    <row r="1007" spans="1:11" s="24" customFormat="1" ht="16.5" customHeight="1">
      <c r="A1007" s="22"/>
      <c r="B1007" s="22"/>
      <c r="C1007" s="151"/>
      <c r="D1007" s="122"/>
      <c r="E1007" s="112"/>
      <c r="F1007" s="99"/>
      <c r="G1007" s="99"/>
      <c r="H1007" s="23" t="s">
        <v>299</v>
      </c>
      <c r="I1007" s="2">
        <v>600</v>
      </c>
      <c r="J1007" s="2">
        <v>600</v>
      </c>
      <c r="K1007" s="2">
        <v>600</v>
      </c>
    </row>
    <row r="1008" spans="1:11" s="24" customFormat="1" ht="17.25" customHeight="1">
      <c r="A1008" s="22"/>
      <c r="B1008" s="22"/>
      <c r="C1008" s="151"/>
      <c r="D1008" s="122"/>
      <c r="E1008" s="112"/>
      <c r="F1008" s="99"/>
      <c r="G1008" s="99"/>
      <c r="H1008" s="23" t="s">
        <v>300</v>
      </c>
      <c r="I1008" s="2">
        <v>0</v>
      </c>
      <c r="J1008" s="2">
        <v>0</v>
      </c>
      <c r="K1008" s="2">
        <v>0</v>
      </c>
    </row>
    <row r="1009" spans="1:11" s="24" customFormat="1" ht="17.25" customHeight="1">
      <c r="A1009" s="22"/>
      <c r="B1009" s="22"/>
      <c r="C1009" s="151"/>
      <c r="D1009" s="122"/>
      <c r="E1009" s="112"/>
      <c r="F1009" s="99"/>
      <c r="G1009" s="99"/>
      <c r="H1009" s="23" t="s">
        <v>301</v>
      </c>
      <c r="I1009" s="2">
        <v>0</v>
      </c>
      <c r="J1009" s="2">
        <v>0</v>
      </c>
      <c r="K1009" s="2">
        <v>0</v>
      </c>
    </row>
    <row r="1010" spans="1:11" s="24" customFormat="1" ht="17.25" customHeight="1">
      <c r="A1010" s="22"/>
      <c r="B1010" s="22"/>
      <c r="C1010" s="151"/>
      <c r="D1010" s="122"/>
      <c r="E1010" s="112"/>
      <c r="F1010" s="100"/>
      <c r="G1010" s="100"/>
      <c r="H1010" s="23" t="s">
        <v>126</v>
      </c>
      <c r="I1010" s="2">
        <v>0</v>
      </c>
      <c r="J1010" s="2">
        <v>0</v>
      </c>
      <c r="K1010" s="2">
        <v>0</v>
      </c>
    </row>
    <row r="1011" spans="1:11" s="24" customFormat="1" ht="18.75" customHeight="1">
      <c r="A1011" s="22"/>
      <c r="B1011" s="22"/>
      <c r="C1011" s="151" t="s">
        <v>162</v>
      </c>
      <c r="D1011" s="122" t="s">
        <v>172</v>
      </c>
      <c r="E1011" s="112" t="s">
        <v>123</v>
      </c>
      <c r="F1011" s="112">
        <v>2018</v>
      </c>
      <c r="G1011" s="112">
        <v>2020</v>
      </c>
      <c r="H1011" s="23" t="s">
        <v>298</v>
      </c>
      <c r="I1011" s="2">
        <f aca="true" t="shared" si="27" ref="I1011:K1014">I1016+I1021+I1026+I1031+I1036+I1041</f>
        <v>1000</v>
      </c>
      <c r="J1011" s="2">
        <f t="shared" si="27"/>
        <v>1000</v>
      </c>
      <c r="K1011" s="2">
        <f t="shared" si="27"/>
        <v>1000</v>
      </c>
    </row>
    <row r="1012" spans="1:11" s="24" customFormat="1" ht="15.75" customHeight="1">
      <c r="A1012" s="22"/>
      <c r="B1012" s="22"/>
      <c r="C1012" s="151"/>
      <c r="D1012" s="122"/>
      <c r="E1012" s="112"/>
      <c r="F1012" s="112"/>
      <c r="G1012" s="112"/>
      <c r="H1012" s="23" t="s">
        <v>299</v>
      </c>
      <c r="I1012" s="2">
        <f t="shared" si="27"/>
        <v>1000</v>
      </c>
      <c r="J1012" s="2">
        <f t="shared" si="27"/>
        <v>1000</v>
      </c>
      <c r="K1012" s="2">
        <f t="shared" si="27"/>
        <v>1000</v>
      </c>
    </row>
    <row r="1013" spans="1:11" s="24" customFormat="1" ht="15">
      <c r="A1013" s="22"/>
      <c r="B1013" s="22"/>
      <c r="C1013" s="151"/>
      <c r="D1013" s="122"/>
      <c r="E1013" s="112"/>
      <c r="F1013" s="112"/>
      <c r="G1013" s="112"/>
      <c r="H1013" s="23" t="s">
        <v>300</v>
      </c>
      <c r="I1013" s="2">
        <f t="shared" si="27"/>
        <v>0</v>
      </c>
      <c r="J1013" s="2">
        <f t="shared" si="27"/>
        <v>0</v>
      </c>
      <c r="K1013" s="2">
        <f t="shared" si="27"/>
        <v>0</v>
      </c>
    </row>
    <row r="1014" spans="1:11" s="24" customFormat="1" ht="17.25" customHeight="1">
      <c r="A1014" s="22"/>
      <c r="B1014" s="22"/>
      <c r="C1014" s="151"/>
      <c r="D1014" s="122"/>
      <c r="E1014" s="112"/>
      <c r="F1014" s="112"/>
      <c r="G1014" s="112"/>
      <c r="H1014" s="23" t="s">
        <v>301</v>
      </c>
      <c r="I1014" s="2">
        <f t="shared" si="27"/>
        <v>0</v>
      </c>
      <c r="J1014" s="2">
        <f t="shared" si="27"/>
        <v>0</v>
      </c>
      <c r="K1014" s="2">
        <f t="shared" si="27"/>
        <v>0</v>
      </c>
    </row>
    <row r="1015" spans="1:11" s="24" customFormat="1" ht="16.5" customHeight="1">
      <c r="A1015" s="22"/>
      <c r="B1015" s="22"/>
      <c r="C1015" s="151"/>
      <c r="D1015" s="122"/>
      <c r="E1015" s="112"/>
      <c r="F1015" s="112"/>
      <c r="G1015" s="112"/>
      <c r="H1015" s="23" t="s">
        <v>126</v>
      </c>
      <c r="I1015" s="2">
        <f>I1020+I1045</f>
        <v>0</v>
      </c>
      <c r="J1015" s="2">
        <f>J1020+J1045</f>
        <v>0</v>
      </c>
      <c r="K1015" s="2">
        <f>K1020+K1045</f>
        <v>0</v>
      </c>
    </row>
    <row r="1016" spans="1:11" s="24" customFormat="1" ht="16.5" customHeight="1">
      <c r="A1016" s="22"/>
      <c r="B1016" s="22"/>
      <c r="C1016" s="152" t="s">
        <v>163</v>
      </c>
      <c r="D1016" s="104" t="s">
        <v>735</v>
      </c>
      <c r="E1016" s="112" t="s">
        <v>336</v>
      </c>
      <c r="F1016" s="98" t="s">
        <v>261</v>
      </c>
      <c r="G1016" s="112" t="s">
        <v>736</v>
      </c>
      <c r="H1016" s="23" t="s">
        <v>298</v>
      </c>
      <c r="I1016" s="2">
        <f>I1017+I1018+I1019+I1020</f>
        <v>700</v>
      </c>
      <c r="J1016" s="2">
        <f>J1017+J1018+J1019+J1020</f>
        <v>700</v>
      </c>
      <c r="K1016" s="2">
        <f>K1017+K1018+K1019+K1020</f>
        <v>700</v>
      </c>
    </row>
    <row r="1017" spans="1:11" s="24" customFormat="1" ht="16.5" customHeight="1">
      <c r="A1017" s="22"/>
      <c r="B1017" s="22"/>
      <c r="C1017" s="152"/>
      <c r="D1017" s="105"/>
      <c r="E1017" s="112"/>
      <c r="F1017" s="99"/>
      <c r="G1017" s="112"/>
      <c r="H1017" s="23" t="s">
        <v>299</v>
      </c>
      <c r="I1017" s="2">
        <v>700</v>
      </c>
      <c r="J1017" s="2">
        <v>700</v>
      </c>
      <c r="K1017" s="2">
        <v>700</v>
      </c>
    </row>
    <row r="1018" spans="1:11" s="24" customFormat="1" ht="20.25" customHeight="1">
      <c r="A1018" s="22"/>
      <c r="B1018" s="22"/>
      <c r="C1018" s="152"/>
      <c r="D1018" s="105"/>
      <c r="E1018" s="112"/>
      <c r="F1018" s="99"/>
      <c r="G1018" s="112"/>
      <c r="H1018" s="23" t="s">
        <v>300</v>
      </c>
      <c r="I1018" s="2">
        <v>0</v>
      </c>
      <c r="J1018" s="2">
        <v>0</v>
      </c>
      <c r="K1018" s="2">
        <v>0</v>
      </c>
    </row>
    <row r="1019" spans="1:11" s="24" customFormat="1" ht="17.25" customHeight="1">
      <c r="A1019" s="22"/>
      <c r="B1019" s="22"/>
      <c r="C1019" s="152"/>
      <c r="D1019" s="105"/>
      <c r="E1019" s="112"/>
      <c r="F1019" s="99"/>
      <c r="G1019" s="112"/>
      <c r="H1019" s="23" t="s">
        <v>301</v>
      </c>
      <c r="I1019" s="2">
        <v>0</v>
      </c>
      <c r="J1019" s="2">
        <v>0</v>
      </c>
      <c r="K1019" s="2">
        <v>0</v>
      </c>
    </row>
    <row r="1020" spans="1:11" s="24" customFormat="1" ht="16.5" customHeight="1">
      <c r="A1020" s="22"/>
      <c r="B1020" s="22"/>
      <c r="C1020" s="152"/>
      <c r="D1020" s="106"/>
      <c r="E1020" s="112"/>
      <c r="F1020" s="100"/>
      <c r="G1020" s="112"/>
      <c r="H1020" s="23" t="s">
        <v>126</v>
      </c>
      <c r="I1020" s="2">
        <v>0</v>
      </c>
      <c r="J1020" s="2">
        <v>0</v>
      </c>
      <c r="K1020" s="2">
        <v>0</v>
      </c>
    </row>
    <row r="1021" spans="1:11" s="24" customFormat="1" ht="18.75" customHeight="1">
      <c r="A1021" s="22"/>
      <c r="B1021" s="22"/>
      <c r="C1021" s="113" t="s">
        <v>737</v>
      </c>
      <c r="D1021" s="104" t="s">
        <v>877</v>
      </c>
      <c r="E1021" s="98" t="s">
        <v>176</v>
      </c>
      <c r="F1021" s="139">
        <v>2018</v>
      </c>
      <c r="G1021" s="139">
        <v>2020</v>
      </c>
      <c r="H1021" s="23" t="s">
        <v>298</v>
      </c>
      <c r="I1021" s="2">
        <f>I1022+I1023+I1024+I1025</f>
        <v>13.2</v>
      </c>
      <c r="J1021" s="2">
        <f>J1022+J1023+J1024+J1025</f>
        <v>13.2</v>
      </c>
      <c r="K1021" s="2">
        <f>K1022+K1023+K1024+K1025</f>
        <v>13.2</v>
      </c>
    </row>
    <row r="1022" spans="1:11" s="24" customFormat="1" ht="17.25" customHeight="1">
      <c r="A1022" s="22"/>
      <c r="B1022" s="22"/>
      <c r="C1022" s="114"/>
      <c r="D1022" s="105"/>
      <c r="E1022" s="99"/>
      <c r="F1022" s="107"/>
      <c r="G1022" s="107"/>
      <c r="H1022" s="23" t="s">
        <v>299</v>
      </c>
      <c r="I1022" s="2">
        <v>13.2</v>
      </c>
      <c r="J1022" s="2">
        <v>13.2</v>
      </c>
      <c r="K1022" s="2">
        <v>13.2</v>
      </c>
    </row>
    <row r="1023" spans="1:11" s="24" customFormat="1" ht="15">
      <c r="A1023" s="22"/>
      <c r="B1023" s="22"/>
      <c r="C1023" s="114"/>
      <c r="D1023" s="105"/>
      <c r="E1023" s="99"/>
      <c r="F1023" s="107"/>
      <c r="G1023" s="107"/>
      <c r="H1023" s="23" t="s">
        <v>300</v>
      </c>
      <c r="I1023" s="2">
        <v>0</v>
      </c>
      <c r="J1023" s="2">
        <v>0</v>
      </c>
      <c r="K1023" s="2">
        <v>0</v>
      </c>
    </row>
    <row r="1024" spans="1:11" s="24" customFormat="1" ht="18.75" customHeight="1">
      <c r="A1024" s="22"/>
      <c r="B1024" s="22"/>
      <c r="C1024" s="114"/>
      <c r="D1024" s="105"/>
      <c r="E1024" s="99"/>
      <c r="F1024" s="107"/>
      <c r="G1024" s="107"/>
      <c r="H1024" s="23" t="s">
        <v>301</v>
      </c>
      <c r="I1024" s="2">
        <v>0</v>
      </c>
      <c r="J1024" s="2">
        <v>0</v>
      </c>
      <c r="K1024" s="2">
        <v>0</v>
      </c>
    </row>
    <row r="1025" spans="1:11" s="24" customFormat="1" ht="21" customHeight="1">
      <c r="A1025" s="22"/>
      <c r="B1025" s="22"/>
      <c r="C1025" s="115"/>
      <c r="D1025" s="106"/>
      <c r="E1025" s="100"/>
      <c r="F1025" s="108"/>
      <c r="G1025" s="108"/>
      <c r="H1025" s="23" t="s">
        <v>126</v>
      </c>
      <c r="I1025" s="2">
        <v>0</v>
      </c>
      <c r="J1025" s="2">
        <v>0</v>
      </c>
      <c r="K1025" s="2">
        <v>0</v>
      </c>
    </row>
    <row r="1026" spans="1:11" s="41" customFormat="1" ht="15" customHeight="1">
      <c r="A1026" s="40"/>
      <c r="B1026" s="40"/>
      <c r="C1026" s="113" t="s">
        <v>738</v>
      </c>
      <c r="D1026" s="104" t="s">
        <v>739</v>
      </c>
      <c r="E1026" s="112" t="s">
        <v>176</v>
      </c>
      <c r="F1026" s="139">
        <v>2018</v>
      </c>
      <c r="G1026" s="139">
        <v>2020</v>
      </c>
      <c r="H1026" s="23" t="s">
        <v>298</v>
      </c>
      <c r="I1026" s="2">
        <f>I1027+I1028+I1029+I1030</f>
        <v>70</v>
      </c>
      <c r="J1026" s="2">
        <f>J1027+J1028+J1029+J1030</f>
        <v>70</v>
      </c>
      <c r="K1026" s="2">
        <f>K1027+K1028+K1029+K1030</f>
        <v>70</v>
      </c>
    </row>
    <row r="1027" spans="1:11" s="41" customFormat="1" ht="15">
      <c r="A1027" s="40"/>
      <c r="B1027" s="40"/>
      <c r="C1027" s="114"/>
      <c r="D1027" s="105"/>
      <c r="E1027" s="112"/>
      <c r="F1027" s="107"/>
      <c r="G1027" s="107"/>
      <c r="H1027" s="23" t="s">
        <v>299</v>
      </c>
      <c r="I1027" s="2">
        <v>70</v>
      </c>
      <c r="J1027" s="2">
        <v>70</v>
      </c>
      <c r="K1027" s="2">
        <v>70</v>
      </c>
    </row>
    <row r="1028" spans="1:11" s="41" customFormat="1" ht="15">
      <c r="A1028" s="40"/>
      <c r="B1028" s="40"/>
      <c r="C1028" s="114"/>
      <c r="D1028" s="105"/>
      <c r="E1028" s="112"/>
      <c r="F1028" s="107"/>
      <c r="G1028" s="107"/>
      <c r="H1028" s="23" t="s">
        <v>300</v>
      </c>
      <c r="I1028" s="2">
        <v>0</v>
      </c>
      <c r="J1028" s="2">
        <v>0</v>
      </c>
      <c r="K1028" s="2">
        <v>0</v>
      </c>
    </row>
    <row r="1029" spans="1:11" s="41" customFormat="1" ht="24.75" customHeight="1">
      <c r="A1029" s="40"/>
      <c r="B1029" s="40"/>
      <c r="C1029" s="114"/>
      <c r="D1029" s="105"/>
      <c r="E1029" s="112"/>
      <c r="F1029" s="107"/>
      <c r="G1029" s="107"/>
      <c r="H1029" s="23" t="s">
        <v>301</v>
      </c>
      <c r="I1029" s="2">
        <v>0</v>
      </c>
      <c r="J1029" s="2">
        <v>0</v>
      </c>
      <c r="K1029" s="2">
        <v>0</v>
      </c>
    </row>
    <row r="1030" spans="1:11" s="41" customFormat="1" ht="23.25" customHeight="1">
      <c r="A1030" s="40"/>
      <c r="B1030" s="40"/>
      <c r="C1030" s="115"/>
      <c r="D1030" s="106"/>
      <c r="E1030" s="112"/>
      <c r="F1030" s="108"/>
      <c r="G1030" s="108"/>
      <c r="H1030" s="23" t="s">
        <v>126</v>
      </c>
      <c r="I1030" s="2">
        <v>0</v>
      </c>
      <c r="J1030" s="2">
        <v>0</v>
      </c>
      <c r="K1030" s="2">
        <v>0</v>
      </c>
    </row>
    <row r="1031" spans="1:11" s="41" customFormat="1" ht="22.5" customHeight="1">
      <c r="A1031" s="40"/>
      <c r="B1031" s="40"/>
      <c r="C1031" s="109" t="s">
        <v>740</v>
      </c>
      <c r="D1031" s="104" t="s">
        <v>741</v>
      </c>
      <c r="E1031" s="112" t="s">
        <v>176</v>
      </c>
      <c r="F1031" s="139">
        <v>2018</v>
      </c>
      <c r="G1031" s="139">
        <v>2020</v>
      </c>
      <c r="H1031" s="23" t="s">
        <v>298</v>
      </c>
      <c r="I1031" s="2">
        <f>I1032+I1033+I1034+I1035</f>
        <v>67.3</v>
      </c>
      <c r="J1031" s="2">
        <f>J1032+J1033+J1034+J1035</f>
        <v>67.3</v>
      </c>
      <c r="K1031" s="2">
        <f>K1032+K1033+K1034+K1035</f>
        <v>67.3</v>
      </c>
    </row>
    <row r="1032" spans="1:11" s="41" customFormat="1" ht="15">
      <c r="A1032" s="40"/>
      <c r="B1032" s="40"/>
      <c r="C1032" s="110"/>
      <c r="D1032" s="105"/>
      <c r="E1032" s="112"/>
      <c r="F1032" s="107"/>
      <c r="G1032" s="107"/>
      <c r="H1032" s="23" t="s">
        <v>299</v>
      </c>
      <c r="I1032" s="2">
        <v>67.3</v>
      </c>
      <c r="J1032" s="2">
        <v>67.3</v>
      </c>
      <c r="K1032" s="2">
        <v>67.3</v>
      </c>
    </row>
    <row r="1033" spans="1:11" s="41" customFormat="1" ht="20.25" customHeight="1">
      <c r="A1033" s="40"/>
      <c r="B1033" s="40"/>
      <c r="C1033" s="110"/>
      <c r="D1033" s="105"/>
      <c r="E1033" s="112"/>
      <c r="F1033" s="107"/>
      <c r="G1033" s="107"/>
      <c r="H1033" s="23" t="s">
        <v>300</v>
      </c>
      <c r="I1033" s="2">
        <v>0</v>
      </c>
      <c r="J1033" s="2">
        <v>0</v>
      </c>
      <c r="K1033" s="2">
        <v>0</v>
      </c>
    </row>
    <row r="1034" spans="1:11" s="41" customFormat="1" ht="16.5" customHeight="1">
      <c r="A1034" s="40"/>
      <c r="B1034" s="40"/>
      <c r="C1034" s="110"/>
      <c r="D1034" s="105"/>
      <c r="E1034" s="112"/>
      <c r="F1034" s="107"/>
      <c r="G1034" s="107"/>
      <c r="H1034" s="23" t="s">
        <v>301</v>
      </c>
      <c r="I1034" s="2">
        <v>0</v>
      </c>
      <c r="J1034" s="2">
        <v>0</v>
      </c>
      <c r="K1034" s="2">
        <v>0</v>
      </c>
    </row>
    <row r="1035" spans="1:11" s="41" customFormat="1" ht="15">
      <c r="A1035" s="40"/>
      <c r="B1035" s="40"/>
      <c r="C1035" s="111"/>
      <c r="D1035" s="106"/>
      <c r="E1035" s="112"/>
      <c r="F1035" s="108"/>
      <c r="G1035" s="108"/>
      <c r="H1035" s="23" t="s">
        <v>126</v>
      </c>
      <c r="I1035" s="2">
        <v>0</v>
      </c>
      <c r="J1035" s="2">
        <v>0</v>
      </c>
      <c r="K1035" s="2">
        <v>0</v>
      </c>
    </row>
    <row r="1036" spans="1:11" s="41" customFormat="1" ht="15" customHeight="1">
      <c r="A1036" s="40"/>
      <c r="B1036" s="40"/>
      <c r="C1036" s="113" t="s">
        <v>743</v>
      </c>
      <c r="D1036" s="104" t="s">
        <v>742</v>
      </c>
      <c r="E1036" s="112" t="s">
        <v>176</v>
      </c>
      <c r="F1036" s="139">
        <v>2018</v>
      </c>
      <c r="G1036" s="139">
        <v>2020</v>
      </c>
      <c r="H1036" s="23" t="s">
        <v>298</v>
      </c>
      <c r="I1036" s="2">
        <f>I1037+I1038+I1039+I1040</f>
        <v>51</v>
      </c>
      <c r="J1036" s="2">
        <f>J1037+J1038+J1039+J1040</f>
        <v>51</v>
      </c>
      <c r="K1036" s="2">
        <f>K1037+K1038+K1039+K1040</f>
        <v>51</v>
      </c>
    </row>
    <row r="1037" spans="1:11" s="41" customFormat="1" ht="21" customHeight="1">
      <c r="A1037" s="40"/>
      <c r="B1037" s="40"/>
      <c r="C1037" s="114"/>
      <c r="D1037" s="105"/>
      <c r="E1037" s="112"/>
      <c r="F1037" s="107"/>
      <c r="G1037" s="107"/>
      <c r="H1037" s="23" t="s">
        <v>299</v>
      </c>
      <c r="I1037" s="2">
        <v>51</v>
      </c>
      <c r="J1037" s="2">
        <v>51</v>
      </c>
      <c r="K1037" s="2">
        <v>51</v>
      </c>
    </row>
    <row r="1038" spans="1:11" s="41" customFormat="1" ht="15">
      <c r="A1038" s="40"/>
      <c r="B1038" s="40"/>
      <c r="C1038" s="114"/>
      <c r="D1038" s="105"/>
      <c r="E1038" s="112"/>
      <c r="F1038" s="107"/>
      <c r="G1038" s="107"/>
      <c r="H1038" s="23" t="s">
        <v>300</v>
      </c>
      <c r="I1038" s="2">
        <v>0</v>
      </c>
      <c r="J1038" s="2">
        <v>0</v>
      </c>
      <c r="K1038" s="2">
        <v>0</v>
      </c>
    </row>
    <row r="1039" spans="3:11" s="40" customFormat="1" ht="17.25" customHeight="1">
      <c r="C1039" s="114"/>
      <c r="D1039" s="105"/>
      <c r="E1039" s="112"/>
      <c r="F1039" s="107"/>
      <c r="G1039" s="107"/>
      <c r="H1039" s="23" t="s">
        <v>301</v>
      </c>
      <c r="I1039" s="2">
        <v>0</v>
      </c>
      <c r="J1039" s="2">
        <v>0</v>
      </c>
      <c r="K1039" s="2">
        <v>0</v>
      </c>
    </row>
    <row r="1040" spans="3:11" s="40" customFormat="1" ht="22.5" customHeight="1">
      <c r="C1040" s="115"/>
      <c r="D1040" s="106"/>
      <c r="E1040" s="112"/>
      <c r="F1040" s="108"/>
      <c r="G1040" s="108"/>
      <c r="H1040" s="23" t="s">
        <v>126</v>
      </c>
      <c r="I1040" s="2">
        <v>0</v>
      </c>
      <c r="J1040" s="2">
        <v>0</v>
      </c>
      <c r="K1040" s="2">
        <v>0</v>
      </c>
    </row>
    <row r="1041" spans="1:11" s="41" customFormat="1" ht="15" customHeight="1">
      <c r="A1041" s="40"/>
      <c r="B1041" s="40"/>
      <c r="C1041" s="113" t="s">
        <v>744</v>
      </c>
      <c r="D1041" s="104" t="s">
        <v>745</v>
      </c>
      <c r="E1041" s="112" t="s">
        <v>176</v>
      </c>
      <c r="F1041" s="139">
        <v>2018</v>
      </c>
      <c r="G1041" s="139">
        <v>2020</v>
      </c>
      <c r="H1041" s="23" t="s">
        <v>298</v>
      </c>
      <c r="I1041" s="2">
        <f>I1042+I1043+I1044+I1045</f>
        <v>98.5</v>
      </c>
      <c r="J1041" s="2">
        <f>J1042+J1043+J1044+J1045</f>
        <v>98.5</v>
      </c>
      <c r="K1041" s="2">
        <f>K1042+K1043+K1044+K1045</f>
        <v>98.5</v>
      </c>
    </row>
    <row r="1042" spans="1:11" s="41" customFormat="1" ht="15">
      <c r="A1042" s="40"/>
      <c r="B1042" s="40"/>
      <c r="C1042" s="114"/>
      <c r="D1042" s="105"/>
      <c r="E1042" s="112"/>
      <c r="F1042" s="107"/>
      <c r="G1042" s="107"/>
      <c r="H1042" s="23" t="s">
        <v>299</v>
      </c>
      <c r="I1042" s="2">
        <v>98.5</v>
      </c>
      <c r="J1042" s="2">
        <v>98.5</v>
      </c>
      <c r="K1042" s="2">
        <v>98.5</v>
      </c>
    </row>
    <row r="1043" spans="1:11" s="41" customFormat="1" ht="17.25" customHeight="1">
      <c r="A1043" s="40"/>
      <c r="B1043" s="40"/>
      <c r="C1043" s="114"/>
      <c r="D1043" s="105"/>
      <c r="E1043" s="112"/>
      <c r="F1043" s="107"/>
      <c r="G1043" s="107"/>
      <c r="H1043" s="23" t="s">
        <v>300</v>
      </c>
      <c r="I1043" s="2">
        <v>0</v>
      </c>
      <c r="J1043" s="2"/>
      <c r="K1043" s="2"/>
    </row>
    <row r="1044" spans="1:11" s="41" customFormat="1" ht="21.75" customHeight="1">
      <c r="A1044" s="40"/>
      <c r="B1044" s="40"/>
      <c r="C1044" s="114"/>
      <c r="D1044" s="105"/>
      <c r="E1044" s="112"/>
      <c r="F1044" s="107"/>
      <c r="G1044" s="107"/>
      <c r="H1044" s="23" t="s">
        <v>301</v>
      </c>
      <c r="I1044" s="2">
        <v>0</v>
      </c>
      <c r="J1044" s="2">
        <v>0</v>
      </c>
      <c r="K1044" s="2">
        <v>0</v>
      </c>
    </row>
    <row r="1045" spans="1:11" s="41" customFormat="1" ht="17.25" customHeight="1">
      <c r="A1045" s="40"/>
      <c r="B1045" s="40"/>
      <c r="C1045" s="115"/>
      <c r="D1045" s="106"/>
      <c r="E1045" s="112"/>
      <c r="F1045" s="108"/>
      <c r="G1045" s="108"/>
      <c r="H1045" s="23" t="s">
        <v>126</v>
      </c>
      <c r="I1045" s="2">
        <v>0</v>
      </c>
      <c r="J1045" s="2">
        <v>0</v>
      </c>
      <c r="K1045" s="2">
        <v>0</v>
      </c>
    </row>
    <row r="1046" spans="1:11" s="16" customFormat="1" ht="16.5" customHeight="1">
      <c r="A1046" s="17"/>
      <c r="B1046" s="17"/>
      <c r="C1046" s="173" t="s">
        <v>457</v>
      </c>
      <c r="D1046" s="158" t="s">
        <v>458</v>
      </c>
      <c r="E1046" s="132" t="s">
        <v>265</v>
      </c>
      <c r="F1046" s="204">
        <v>2018</v>
      </c>
      <c r="G1046" s="204">
        <v>2020</v>
      </c>
      <c r="H1046" s="10" t="s">
        <v>298</v>
      </c>
      <c r="I1046" s="9">
        <f>I1047+I1048+I1049+I1050</f>
        <v>20654.5</v>
      </c>
      <c r="J1046" s="9">
        <f>J1047+J1048+J1049+J1050</f>
        <v>13964.2</v>
      </c>
      <c r="K1046" s="9">
        <f>K1047+K1048+K1049+K1050</f>
        <v>14250</v>
      </c>
    </row>
    <row r="1047" spans="1:11" s="16" customFormat="1" ht="15" customHeight="1">
      <c r="A1047" s="17"/>
      <c r="B1047" s="17"/>
      <c r="C1047" s="174"/>
      <c r="D1047" s="159"/>
      <c r="E1047" s="133"/>
      <c r="F1047" s="205"/>
      <c r="G1047" s="205"/>
      <c r="H1047" s="10" t="s">
        <v>299</v>
      </c>
      <c r="I1047" s="9">
        <f aca="true" t="shared" si="28" ref="I1047:K1050">I1052+I1057+I1062+I1072+I1082+I1092</f>
        <v>14554.5</v>
      </c>
      <c r="J1047" s="9">
        <f t="shared" si="28"/>
        <v>7864.2</v>
      </c>
      <c r="K1047" s="9">
        <f t="shared" si="28"/>
        <v>8150</v>
      </c>
    </row>
    <row r="1048" spans="1:11" s="16" customFormat="1" ht="17.25" customHeight="1">
      <c r="A1048" s="17"/>
      <c r="B1048" s="17"/>
      <c r="C1048" s="174"/>
      <c r="D1048" s="159"/>
      <c r="E1048" s="133"/>
      <c r="F1048" s="205"/>
      <c r="G1048" s="205"/>
      <c r="H1048" s="10" t="s">
        <v>300</v>
      </c>
      <c r="I1048" s="9">
        <f t="shared" si="28"/>
        <v>0</v>
      </c>
      <c r="J1048" s="9">
        <f t="shared" si="28"/>
        <v>0</v>
      </c>
      <c r="K1048" s="9">
        <f t="shared" si="28"/>
        <v>0</v>
      </c>
    </row>
    <row r="1049" spans="1:11" s="16" customFormat="1" ht="17.25" customHeight="1">
      <c r="A1049" s="17"/>
      <c r="B1049" s="17"/>
      <c r="C1049" s="174"/>
      <c r="D1049" s="159"/>
      <c r="E1049" s="133"/>
      <c r="F1049" s="205"/>
      <c r="G1049" s="205"/>
      <c r="H1049" s="10" t="s">
        <v>301</v>
      </c>
      <c r="I1049" s="9">
        <f t="shared" si="28"/>
        <v>0</v>
      </c>
      <c r="J1049" s="9">
        <f t="shared" si="28"/>
        <v>0</v>
      </c>
      <c r="K1049" s="9">
        <f t="shared" si="28"/>
        <v>0</v>
      </c>
    </row>
    <row r="1050" spans="1:11" s="16" customFormat="1" ht="16.5" customHeight="1">
      <c r="A1050" s="17"/>
      <c r="B1050" s="17"/>
      <c r="C1050" s="174"/>
      <c r="D1050" s="159"/>
      <c r="E1050" s="133"/>
      <c r="F1050" s="205"/>
      <c r="G1050" s="205"/>
      <c r="H1050" s="33" t="s">
        <v>126</v>
      </c>
      <c r="I1050" s="9">
        <f t="shared" si="28"/>
        <v>6100</v>
      </c>
      <c r="J1050" s="9">
        <f t="shared" si="28"/>
        <v>6100</v>
      </c>
      <c r="K1050" s="9">
        <f t="shared" si="28"/>
        <v>6100</v>
      </c>
    </row>
    <row r="1051" spans="1:11" s="24" customFormat="1" ht="24.75" customHeight="1">
      <c r="A1051" s="22"/>
      <c r="B1051" s="22"/>
      <c r="C1051" s="119" t="s">
        <v>459</v>
      </c>
      <c r="D1051" s="116" t="s">
        <v>1010</v>
      </c>
      <c r="E1051" s="129" t="s">
        <v>771</v>
      </c>
      <c r="F1051" s="206" t="s">
        <v>349</v>
      </c>
      <c r="G1051" s="206" t="s">
        <v>772</v>
      </c>
      <c r="H1051" s="1" t="s">
        <v>298</v>
      </c>
      <c r="I1051" s="2">
        <f>I1052+I1053+I1054+I1055</f>
        <v>20654.5</v>
      </c>
      <c r="J1051" s="2">
        <f>J1052+J1053+J1054+J1055</f>
        <v>13964.2</v>
      </c>
      <c r="K1051" s="2">
        <f>K1052+K1053+K1054+K1055</f>
        <v>14250</v>
      </c>
    </row>
    <row r="1052" spans="1:11" s="24" customFormat="1" ht="15">
      <c r="A1052" s="22"/>
      <c r="B1052" s="22"/>
      <c r="C1052" s="195"/>
      <c r="D1052" s="117"/>
      <c r="E1052" s="230"/>
      <c r="F1052" s="206"/>
      <c r="G1052" s="206"/>
      <c r="H1052" s="1" t="s">
        <v>299</v>
      </c>
      <c r="I1052" s="2">
        <v>14554.5</v>
      </c>
      <c r="J1052" s="2">
        <v>7864.2</v>
      </c>
      <c r="K1052" s="2">
        <v>8150</v>
      </c>
    </row>
    <row r="1053" spans="1:11" s="24" customFormat="1" ht="15">
      <c r="A1053" s="22"/>
      <c r="B1053" s="22"/>
      <c r="C1053" s="195"/>
      <c r="D1053" s="117"/>
      <c r="E1053" s="230"/>
      <c r="F1053" s="206"/>
      <c r="G1053" s="206"/>
      <c r="H1053" s="1" t="s">
        <v>300</v>
      </c>
      <c r="I1053" s="2">
        <v>0</v>
      </c>
      <c r="J1053" s="2">
        <v>0</v>
      </c>
      <c r="K1053" s="2">
        <v>0</v>
      </c>
    </row>
    <row r="1054" spans="1:11" s="24" customFormat="1" ht="15">
      <c r="A1054" s="22"/>
      <c r="B1054" s="22"/>
      <c r="C1054" s="195"/>
      <c r="D1054" s="117"/>
      <c r="E1054" s="230"/>
      <c r="F1054" s="206"/>
      <c r="G1054" s="206"/>
      <c r="H1054" s="1" t="s">
        <v>301</v>
      </c>
      <c r="I1054" s="2">
        <v>0</v>
      </c>
      <c r="J1054" s="2">
        <v>0</v>
      </c>
      <c r="K1054" s="2">
        <v>0</v>
      </c>
    </row>
    <row r="1055" spans="1:11" s="24" customFormat="1" ht="15">
      <c r="A1055" s="22"/>
      <c r="B1055" s="22"/>
      <c r="C1055" s="196"/>
      <c r="D1055" s="118"/>
      <c r="E1055" s="231"/>
      <c r="F1055" s="206"/>
      <c r="G1055" s="206"/>
      <c r="H1055" s="35" t="s">
        <v>126</v>
      </c>
      <c r="I1055" s="2">
        <v>6100</v>
      </c>
      <c r="J1055" s="2">
        <v>6100</v>
      </c>
      <c r="K1055" s="2">
        <v>6100</v>
      </c>
    </row>
    <row r="1056" spans="1:11" s="24" customFormat="1" ht="20.25" customHeight="1">
      <c r="A1056" s="22"/>
      <c r="B1056" s="22"/>
      <c r="C1056" s="151" t="s">
        <v>460</v>
      </c>
      <c r="D1056" s="123" t="s">
        <v>461</v>
      </c>
      <c r="E1056" s="129" t="s">
        <v>265</v>
      </c>
      <c r="F1056" s="206"/>
      <c r="G1056" s="206"/>
      <c r="H1056" s="1" t="s">
        <v>298</v>
      </c>
      <c r="I1056" s="2">
        <f>I1057+I1058+I1059+I1060</f>
        <v>0</v>
      </c>
      <c r="J1056" s="2">
        <f>J1057+J1058+J1059+J1060</f>
        <v>0</v>
      </c>
      <c r="K1056" s="2">
        <f>K1057+K1058+K1059+K1060</f>
        <v>0</v>
      </c>
    </row>
    <row r="1057" spans="1:11" s="24" customFormat="1" ht="15">
      <c r="A1057" s="22"/>
      <c r="B1057" s="22"/>
      <c r="C1057" s="151"/>
      <c r="D1057" s="123"/>
      <c r="E1057" s="230"/>
      <c r="F1057" s="206"/>
      <c r="G1057" s="206"/>
      <c r="H1057" s="1" t="s">
        <v>299</v>
      </c>
      <c r="I1057" s="2">
        <v>0</v>
      </c>
      <c r="J1057" s="2">
        <v>0</v>
      </c>
      <c r="K1057" s="2">
        <v>0</v>
      </c>
    </row>
    <row r="1058" spans="1:11" s="24" customFormat="1" ht="15">
      <c r="A1058" s="22"/>
      <c r="B1058" s="22"/>
      <c r="C1058" s="151"/>
      <c r="D1058" s="123"/>
      <c r="E1058" s="230"/>
      <c r="F1058" s="206"/>
      <c r="G1058" s="206"/>
      <c r="H1058" s="1" t="s">
        <v>300</v>
      </c>
      <c r="I1058" s="2">
        <v>0</v>
      </c>
      <c r="J1058" s="2">
        <v>0</v>
      </c>
      <c r="K1058" s="2">
        <v>0</v>
      </c>
    </row>
    <row r="1059" spans="1:11" s="24" customFormat="1" ht="15">
      <c r="A1059" s="22"/>
      <c r="B1059" s="22"/>
      <c r="C1059" s="151"/>
      <c r="D1059" s="123"/>
      <c r="E1059" s="230"/>
      <c r="F1059" s="206"/>
      <c r="G1059" s="206"/>
      <c r="H1059" s="1" t="s">
        <v>301</v>
      </c>
      <c r="I1059" s="2">
        <v>0</v>
      </c>
      <c r="J1059" s="2">
        <v>0</v>
      </c>
      <c r="K1059" s="2">
        <v>0</v>
      </c>
    </row>
    <row r="1060" spans="1:11" s="24" customFormat="1" ht="15">
      <c r="A1060" s="22"/>
      <c r="B1060" s="22"/>
      <c r="C1060" s="151"/>
      <c r="D1060" s="123"/>
      <c r="E1060" s="231"/>
      <c r="F1060" s="206"/>
      <c r="G1060" s="206"/>
      <c r="H1060" s="1" t="s">
        <v>126</v>
      </c>
      <c r="I1060" s="2">
        <v>0</v>
      </c>
      <c r="J1060" s="2">
        <v>0</v>
      </c>
      <c r="K1060" s="2">
        <v>0</v>
      </c>
    </row>
    <row r="1061" spans="1:11" s="24" customFormat="1" ht="20.25" customHeight="1">
      <c r="A1061" s="22"/>
      <c r="B1061" s="22"/>
      <c r="C1061" s="151" t="s">
        <v>462</v>
      </c>
      <c r="D1061" s="123" t="s">
        <v>463</v>
      </c>
      <c r="E1061" s="129" t="s">
        <v>265</v>
      </c>
      <c r="F1061" s="206"/>
      <c r="G1061" s="206"/>
      <c r="H1061" s="1" t="s">
        <v>298</v>
      </c>
      <c r="I1061" s="2">
        <f>I1062+I1063+I1064+I1065</f>
        <v>0</v>
      </c>
      <c r="J1061" s="2">
        <f>J1062+J1063+J1064+J1065</f>
        <v>0</v>
      </c>
      <c r="K1061" s="2">
        <f>K1062+K1063+K1064+K1065</f>
        <v>0</v>
      </c>
    </row>
    <row r="1062" spans="1:11" s="24" customFormat="1" ht="15">
      <c r="A1062" s="22"/>
      <c r="B1062" s="22"/>
      <c r="C1062" s="151"/>
      <c r="D1062" s="123"/>
      <c r="E1062" s="230"/>
      <c r="F1062" s="206"/>
      <c r="G1062" s="206"/>
      <c r="H1062" s="1" t="s">
        <v>299</v>
      </c>
      <c r="I1062" s="2">
        <f>I1067</f>
        <v>0</v>
      </c>
      <c r="J1062" s="2">
        <f>J1067</f>
        <v>0</v>
      </c>
      <c r="K1062" s="2">
        <f>K1067</f>
        <v>0</v>
      </c>
    </row>
    <row r="1063" spans="1:11" s="24" customFormat="1" ht="15">
      <c r="A1063" s="22"/>
      <c r="B1063" s="22"/>
      <c r="C1063" s="151"/>
      <c r="D1063" s="123"/>
      <c r="E1063" s="230"/>
      <c r="F1063" s="206"/>
      <c r="G1063" s="206"/>
      <c r="H1063" s="1" t="s">
        <v>300</v>
      </c>
      <c r="I1063" s="2">
        <v>0</v>
      </c>
      <c r="J1063" s="2">
        <v>0</v>
      </c>
      <c r="K1063" s="2">
        <v>0</v>
      </c>
    </row>
    <row r="1064" spans="1:11" s="24" customFormat="1" ht="15">
      <c r="A1064" s="22"/>
      <c r="B1064" s="22"/>
      <c r="C1064" s="151"/>
      <c r="D1064" s="123"/>
      <c r="E1064" s="230"/>
      <c r="F1064" s="206"/>
      <c r="G1064" s="206"/>
      <c r="H1064" s="1" t="s">
        <v>301</v>
      </c>
      <c r="I1064" s="2">
        <v>0</v>
      </c>
      <c r="J1064" s="2">
        <v>0</v>
      </c>
      <c r="K1064" s="2">
        <v>0</v>
      </c>
    </row>
    <row r="1065" spans="1:11" s="24" customFormat="1" ht="15">
      <c r="A1065" s="22"/>
      <c r="B1065" s="22"/>
      <c r="C1065" s="151"/>
      <c r="D1065" s="123"/>
      <c r="E1065" s="231"/>
      <c r="F1065" s="206"/>
      <c r="G1065" s="206"/>
      <c r="H1065" s="1" t="s">
        <v>126</v>
      </c>
      <c r="I1065" s="2">
        <v>0</v>
      </c>
      <c r="J1065" s="2">
        <v>0</v>
      </c>
      <c r="K1065" s="2">
        <v>0</v>
      </c>
    </row>
    <row r="1066" spans="1:11" s="24" customFormat="1" ht="20.25" customHeight="1" hidden="1">
      <c r="A1066" s="22"/>
      <c r="B1066" s="22"/>
      <c r="C1066" s="151" t="s">
        <v>466</v>
      </c>
      <c r="D1066" s="123" t="s">
        <v>242</v>
      </c>
      <c r="E1066" s="129" t="s">
        <v>265</v>
      </c>
      <c r="F1066" s="206"/>
      <c r="G1066" s="206"/>
      <c r="H1066" s="1" t="s">
        <v>298</v>
      </c>
      <c r="I1066" s="2">
        <f>I1067+I1068+I1070+I1069</f>
        <v>0</v>
      </c>
      <c r="J1066" s="2">
        <f>J1067+J1068+J1070+J1069</f>
        <v>0</v>
      </c>
      <c r="K1066" s="2">
        <f>K1067+K1068+K1070+K1069</f>
        <v>0</v>
      </c>
    </row>
    <row r="1067" spans="1:11" s="24" customFormat="1" ht="15.75" customHeight="1" hidden="1">
      <c r="A1067" s="22"/>
      <c r="B1067" s="22"/>
      <c r="C1067" s="151"/>
      <c r="D1067" s="123"/>
      <c r="E1067" s="230"/>
      <c r="F1067" s="206"/>
      <c r="G1067" s="206"/>
      <c r="H1067" s="1" t="s">
        <v>299</v>
      </c>
      <c r="I1067" s="2">
        <v>0</v>
      </c>
      <c r="J1067" s="2">
        <v>0</v>
      </c>
      <c r="K1067" s="2">
        <v>0</v>
      </c>
    </row>
    <row r="1068" spans="1:11" s="24" customFormat="1" ht="15" customHeight="1" hidden="1">
      <c r="A1068" s="22"/>
      <c r="B1068" s="22"/>
      <c r="C1068" s="151"/>
      <c r="D1068" s="123"/>
      <c r="E1068" s="230"/>
      <c r="F1068" s="206"/>
      <c r="G1068" s="206"/>
      <c r="H1068" s="1" t="s">
        <v>300</v>
      </c>
      <c r="I1068" s="2">
        <v>0</v>
      </c>
      <c r="J1068" s="2">
        <v>0</v>
      </c>
      <c r="K1068" s="2">
        <v>0</v>
      </c>
    </row>
    <row r="1069" spans="1:11" s="24" customFormat="1" ht="15" customHeight="1" hidden="1">
      <c r="A1069" s="22"/>
      <c r="B1069" s="22"/>
      <c r="C1069" s="151"/>
      <c r="D1069" s="123"/>
      <c r="E1069" s="230"/>
      <c r="F1069" s="206"/>
      <c r="G1069" s="206"/>
      <c r="H1069" s="1" t="s">
        <v>301</v>
      </c>
      <c r="I1069" s="2">
        <v>0</v>
      </c>
      <c r="J1069" s="2">
        <v>0</v>
      </c>
      <c r="K1069" s="2">
        <v>0</v>
      </c>
    </row>
    <row r="1070" spans="1:11" s="24" customFormat="1" ht="15" customHeight="1" hidden="1">
      <c r="A1070" s="22"/>
      <c r="B1070" s="22"/>
      <c r="C1070" s="151"/>
      <c r="D1070" s="123"/>
      <c r="E1070" s="231"/>
      <c r="F1070" s="206"/>
      <c r="G1070" s="206"/>
      <c r="H1070" s="1" t="s">
        <v>126</v>
      </c>
      <c r="I1070" s="2">
        <v>0</v>
      </c>
      <c r="J1070" s="2">
        <v>0</v>
      </c>
      <c r="K1070" s="2">
        <v>0</v>
      </c>
    </row>
    <row r="1071" spans="1:11" s="24" customFormat="1" ht="15">
      <c r="A1071" s="22"/>
      <c r="B1071" s="22"/>
      <c r="C1071" s="151" t="s">
        <v>464</v>
      </c>
      <c r="D1071" s="123" t="s">
        <v>465</v>
      </c>
      <c r="E1071" s="129" t="s">
        <v>265</v>
      </c>
      <c r="F1071" s="206"/>
      <c r="G1071" s="206"/>
      <c r="H1071" s="1" t="s">
        <v>298</v>
      </c>
      <c r="I1071" s="2">
        <f>I1072+I1073+I1074+I1075</f>
        <v>0</v>
      </c>
      <c r="J1071" s="2">
        <f>J1072+J1073+J1074+J1075</f>
        <v>0</v>
      </c>
      <c r="K1071" s="2">
        <f>K1072+K1073+K1074+K1075</f>
        <v>0</v>
      </c>
    </row>
    <row r="1072" spans="1:11" s="24" customFormat="1" ht="15.75" customHeight="1">
      <c r="A1072" s="22"/>
      <c r="B1072" s="22"/>
      <c r="C1072" s="151"/>
      <c r="D1072" s="123"/>
      <c r="E1072" s="230"/>
      <c r="F1072" s="206"/>
      <c r="G1072" s="206"/>
      <c r="H1072" s="1" t="s">
        <v>299</v>
      </c>
      <c r="I1072" s="2">
        <f>I1077</f>
        <v>0</v>
      </c>
      <c r="J1072" s="2">
        <f>J1077</f>
        <v>0</v>
      </c>
      <c r="K1072" s="2">
        <f>K1077</f>
        <v>0</v>
      </c>
    </row>
    <row r="1073" spans="1:11" s="24" customFormat="1" ht="15">
      <c r="A1073" s="22"/>
      <c r="B1073" s="22"/>
      <c r="C1073" s="151"/>
      <c r="D1073" s="123"/>
      <c r="E1073" s="230"/>
      <c r="F1073" s="206"/>
      <c r="G1073" s="206"/>
      <c r="H1073" s="1" t="s">
        <v>300</v>
      </c>
      <c r="I1073" s="2">
        <v>0</v>
      </c>
      <c r="J1073" s="2">
        <v>0</v>
      </c>
      <c r="K1073" s="2">
        <v>0</v>
      </c>
    </row>
    <row r="1074" spans="1:11" s="24" customFormat="1" ht="15">
      <c r="A1074" s="22"/>
      <c r="B1074" s="22"/>
      <c r="C1074" s="151"/>
      <c r="D1074" s="123"/>
      <c r="E1074" s="230"/>
      <c r="F1074" s="206"/>
      <c r="G1074" s="206"/>
      <c r="H1074" s="1" t="s">
        <v>301</v>
      </c>
      <c r="I1074" s="2">
        <v>0</v>
      </c>
      <c r="J1074" s="2">
        <v>0</v>
      </c>
      <c r="K1074" s="2">
        <v>0</v>
      </c>
    </row>
    <row r="1075" spans="1:11" s="24" customFormat="1" ht="15">
      <c r="A1075" s="22"/>
      <c r="B1075" s="22"/>
      <c r="C1075" s="151"/>
      <c r="D1075" s="123"/>
      <c r="E1075" s="231"/>
      <c r="F1075" s="206"/>
      <c r="G1075" s="206"/>
      <c r="H1075" s="1" t="s">
        <v>126</v>
      </c>
      <c r="I1075" s="2">
        <v>0</v>
      </c>
      <c r="J1075" s="2">
        <v>0</v>
      </c>
      <c r="K1075" s="2">
        <v>0</v>
      </c>
    </row>
    <row r="1076" spans="1:11" s="24" customFormat="1" ht="15" customHeight="1" hidden="1">
      <c r="A1076" s="22"/>
      <c r="B1076" s="22"/>
      <c r="C1076" s="151" t="s">
        <v>469</v>
      </c>
      <c r="D1076" s="123" t="s">
        <v>329</v>
      </c>
      <c r="E1076" s="129" t="s">
        <v>265</v>
      </c>
      <c r="F1076" s="206"/>
      <c r="G1076" s="206"/>
      <c r="H1076" s="1" t="s">
        <v>298</v>
      </c>
      <c r="I1076" s="2">
        <f>I1077+I1078+I1079+I1080</f>
        <v>0</v>
      </c>
      <c r="J1076" s="2">
        <f>J1077+J1078+J1079+J1080</f>
        <v>0</v>
      </c>
      <c r="K1076" s="2">
        <f>K1077+K1078+K1079+K1080</f>
        <v>0</v>
      </c>
    </row>
    <row r="1077" spans="1:11" s="24" customFormat="1" ht="15.75" customHeight="1" hidden="1">
      <c r="A1077" s="22"/>
      <c r="B1077" s="22"/>
      <c r="C1077" s="151"/>
      <c r="D1077" s="123"/>
      <c r="E1077" s="230"/>
      <c r="F1077" s="206"/>
      <c r="G1077" s="206"/>
      <c r="H1077" s="1" t="s">
        <v>299</v>
      </c>
      <c r="I1077" s="2">
        <v>0</v>
      </c>
      <c r="J1077" s="2">
        <v>0</v>
      </c>
      <c r="K1077" s="2">
        <v>0</v>
      </c>
    </row>
    <row r="1078" spans="1:11" s="24" customFormat="1" ht="15" customHeight="1" hidden="1">
      <c r="A1078" s="22"/>
      <c r="B1078" s="22"/>
      <c r="C1078" s="151"/>
      <c r="D1078" s="123"/>
      <c r="E1078" s="230"/>
      <c r="F1078" s="206"/>
      <c r="G1078" s="206"/>
      <c r="H1078" s="1" t="s">
        <v>300</v>
      </c>
      <c r="I1078" s="2">
        <v>0</v>
      </c>
      <c r="J1078" s="2">
        <v>0</v>
      </c>
      <c r="K1078" s="2">
        <v>0</v>
      </c>
    </row>
    <row r="1079" spans="1:11" s="24" customFormat="1" ht="15" customHeight="1" hidden="1">
      <c r="A1079" s="22"/>
      <c r="B1079" s="22"/>
      <c r="C1079" s="151"/>
      <c r="D1079" s="123"/>
      <c r="E1079" s="230"/>
      <c r="F1079" s="206"/>
      <c r="G1079" s="206"/>
      <c r="H1079" s="1" t="s">
        <v>301</v>
      </c>
      <c r="I1079" s="2">
        <v>0</v>
      </c>
      <c r="J1079" s="2">
        <v>0</v>
      </c>
      <c r="K1079" s="2">
        <v>0</v>
      </c>
    </row>
    <row r="1080" spans="1:11" s="24" customFormat="1" ht="15" customHeight="1" hidden="1">
      <c r="A1080" s="22"/>
      <c r="B1080" s="22"/>
      <c r="C1080" s="151"/>
      <c r="D1080" s="123"/>
      <c r="E1080" s="231"/>
      <c r="F1080" s="206"/>
      <c r="G1080" s="206"/>
      <c r="H1080" s="1" t="s">
        <v>126</v>
      </c>
      <c r="I1080" s="2">
        <v>0</v>
      </c>
      <c r="J1080" s="2">
        <v>0</v>
      </c>
      <c r="K1080" s="2">
        <v>0</v>
      </c>
    </row>
    <row r="1081" spans="1:11" s="24" customFormat="1" ht="15">
      <c r="A1081" s="22"/>
      <c r="B1081" s="22"/>
      <c r="C1081" s="151" t="s">
        <v>467</v>
      </c>
      <c r="D1081" s="123" t="s">
        <v>468</v>
      </c>
      <c r="E1081" s="129" t="s">
        <v>265</v>
      </c>
      <c r="F1081" s="206"/>
      <c r="G1081" s="206"/>
      <c r="H1081" s="1" t="s">
        <v>298</v>
      </c>
      <c r="I1081" s="2">
        <f>I1082+I1083+I1084+I1085</f>
        <v>0</v>
      </c>
      <c r="J1081" s="2">
        <f>J1082+J1083+J1084+J1085</f>
        <v>0</v>
      </c>
      <c r="K1081" s="2">
        <f>K1082+K1083+K1084+K1085</f>
        <v>0</v>
      </c>
    </row>
    <row r="1082" spans="1:11" s="24" customFormat="1" ht="14.25" customHeight="1">
      <c r="A1082" s="22"/>
      <c r="B1082" s="22"/>
      <c r="C1082" s="151"/>
      <c r="D1082" s="123"/>
      <c r="E1082" s="230"/>
      <c r="F1082" s="206"/>
      <c r="G1082" s="206"/>
      <c r="H1082" s="1" t="s">
        <v>299</v>
      </c>
      <c r="I1082" s="2">
        <f aca="true" t="shared" si="29" ref="I1082:K1085">I1087</f>
        <v>0</v>
      </c>
      <c r="J1082" s="2">
        <f t="shared" si="29"/>
        <v>0</v>
      </c>
      <c r="K1082" s="2">
        <f t="shared" si="29"/>
        <v>0</v>
      </c>
    </row>
    <row r="1083" spans="1:11" s="24" customFormat="1" ht="15">
      <c r="A1083" s="22"/>
      <c r="B1083" s="22"/>
      <c r="C1083" s="151"/>
      <c r="D1083" s="123"/>
      <c r="E1083" s="230"/>
      <c r="F1083" s="206"/>
      <c r="G1083" s="206"/>
      <c r="H1083" s="1" t="s">
        <v>300</v>
      </c>
      <c r="I1083" s="2">
        <f t="shared" si="29"/>
        <v>0</v>
      </c>
      <c r="J1083" s="2">
        <f t="shared" si="29"/>
        <v>0</v>
      </c>
      <c r="K1083" s="2">
        <f t="shared" si="29"/>
        <v>0</v>
      </c>
    </row>
    <row r="1084" spans="1:11" s="24" customFormat="1" ht="15">
      <c r="A1084" s="22"/>
      <c r="B1084" s="22"/>
      <c r="C1084" s="151"/>
      <c r="D1084" s="123"/>
      <c r="E1084" s="230"/>
      <c r="F1084" s="206"/>
      <c r="G1084" s="206"/>
      <c r="H1084" s="1" t="s">
        <v>301</v>
      </c>
      <c r="I1084" s="2">
        <f t="shared" si="29"/>
        <v>0</v>
      </c>
      <c r="J1084" s="2">
        <f t="shared" si="29"/>
        <v>0</v>
      </c>
      <c r="K1084" s="2">
        <f t="shared" si="29"/>
        <v>0</v>
      </c>
    </row>
    <row r="1085" spans="1:11" s="24" customFormat="1" ht="15">
      <c r="A1085" s="22"/>
      <c r="B1085" s="22"/>
      <c r="C1085" s="151"/>
      <c r="D1085" s="123"/>
      <c r="E1085" s="231"/>
      <c r="F1085" s="206"/>
      <c r="G1085" s="206"/>
      <c r="H1085" s="1" t="s">
        <v>126</v>
      </c>
      <c r="I1085" s="2">
        <f t="shared" si="29"/>
        <v>0</v>
      </c>
      <c r="J1085" s="2">
        <f t="shared" si="29"/>
        <v>0</v>
      </c>
      <c r="K1085" s="2">
        <f t="shared" si="29"/>
        <v>0</v>
      </c>
    </row>
    <row r="1086" spans="1:11" s="24" customFormat="1" ht="15" customHeight="1" hidden="1">
      <c r="A1086" s="22"/>
      <c r="B1086" s="22"/>
      <c r="C1086" s="151" t="s">
        <v>472</v>
      </c>
      <c r="D1086" s="123" t="s">
        <v>330</v>
      </c>
      <c r="E1086" s="129" t="s">
        <v>265</v>
      </c>
      <c r="F1086" s="206"/>
      <c r="G1086" s="206"/>
      <c r="H1086" s="1" t="s">
        <v>298</v>
      </c>
      <c r="I1086" s="2">
        <f>I1087+I1088+I1089+I1090</f>
        <v>0</v>
      </c>
      <c r="J1086" s="2">
        <f>J1087+J1088+J1089+J1090</f>
        <v>0</v>
      </c>
      <c r="K1086" s="2">
        <f>K1087+K1088+K1089+K1090</f>
        <v>0</v>
      </c>
    </row>
    <row r="1087" spans="1:11" s="24" customFormat="1" ht="15" customHeight="1" hidden="1">
      <c r="A1087" s="22"/>
      <c r="B1087" s="22"/>
      <c r="C1087" s="151"/>
      <c r="D1087" s="123"/>
      <c r="E1087" s="230"/>
      <c r="F1087" s="206"/>
      <c r="G1087" s="206"/>
      <c r="H1087" s="1" t="s">
        <v>299</v>
      </c>
      <c r="I1087" s="2">
        <v>0</v>
      </c>
      <c r="J1087" s="2">
        <v>0</v>
      </c>
      <c r="K1087" s="2">
        <v>0</v>
      </c>
    </row>
    <row r="1088" spans="1:11" s="24" customFormat="1" ht="15" customHeight="1" hidden="1">
      <c r="A1088" s="22"/>
      <c r="B1088" s="22"/>
      <c r="C1088" s="151"/>
      <c r="D1088" s="123"/>
      <c r="E1088" s="230"/>
      <c r="F1088" s="206"/>
      <c r="G1088" s="206"/>
      <c r="H1088" s="1" t="s">
        <v>300</v>
      </c>
      <c r="I1088" s="2">
        <v>0</v>
      </c>
      <c r="J1088" s="2">
        <v>0</v>
      </c>
      <c r="K1088" s="2">
        <v>0</v>
      </c>
    </row>
    <row r="1089" spans="1:11" s="24" customFormat="1" ht="15" customHeight="1" hidden="1">
      <c r="A1089" s="22"/>
      <c r="B1089" s="22"/>
      <c r="C1089" s="151"/>
      <c r="D1089" s="123"/>
      <c r="E1089" s="230"/>
      <c r="F1089" s="206"/>
      <c r="G1089" s="206"/>
      <c r="H1089" s="1" t="s">
        <v>301</v>
      </c>
      <c r="I1089" s="2">
        <v>0</v>
      </c>
      <c r="J1089" s="2">
        <v>0</v>
      </c>
      <c r="K1089" s="2">
        <v>0</v>
      </c>
    </row>
    <row r="1090" spans="1:11" s="24" customFormat="1" ht="15" customHeight="1" hidden="1">
      <c r="A1090" s="22"/>
      <c r="B1090" s="22"/>
      <c r="C1090" s="151"/>
      <c r="D1090" s="123"/>
      <c r="E1090" s="231"/>
      <c r="F1090" s="206"/>
      <c r="G1090" s="206"/>
      <c r="H1090" s="1" t="s">
        <v>126</v>
      </c>
      <c r="I1090" s="2">
        <v>0</v>
      </c>
      <c r="J1090" s="2">
        <v>0</v>
      </c>
      <c r="K1090" s="2">
        <v>0</v>
      </c>
    </row>
    <row r="1091" spans="1:11" s="24" customFormat="1" ht="15" customHeight="1">
      <c r="A1091" s="22"/>
      <c r="B1091" s="22"/>
      <c r="C1091" s="86" t="s">
        <v>470</v>
      </c>
      <c r="D1091" s="81" t="s">
        <v>471</v>
      </c>
      <c r="E1091" s="81" t="s">
        <v>265</v>
      </c>
      <c r="F1091" s="89"/>
      <c r="G1091" s="89"/>
      <c r="H1091" s="1" t="s">
        <v>298</v>
      </c>
      <c r="I1091" s="2">
        <f>I1092+I1093+I1094+I1095</f>
        <v>0</v>
      </c>
      <c r="J1091" s="2">
        <f>J1092+J1093+J1094+J1095</f>
        <v>0</v>
      </c>
      <c r="K1091" s="2">
        <f>K1092+K1093+K1094+K1095</f>
        <v>0</v>
      </c>
    </row>
    <row r="1092" spans="1:11" s="24" customFormat="1" ht="15" customHeight="1">
      <c r="A1092" s="22"/>
      <c r="B1092" s="22"/>
      <c r="C1092" s="84"/>
      <c r="D1092" s="82"/>
      <c r="E1092" s="87"/>
      <c r="F1092" s="90"/>
      <c r="G1092" s="90"/>
      <c r="H1092" s="1" t="s">
        <v>299</v>
      </c>
      <c r="I1092" s="2">
        <f aca="true" t="shared" si="30" ref="I1092:K1095">I1097</f>
        <v>0</v>
      </c>
      <c r="J1092" s="2">
        <f t="shared" si="30"/>
        <v>0</v>
      </c>
      <c r="K1092" s="2">
        <f t="shared" si="30"/>
        <v>0</v>
      </c>
    </row>
    <row r="1093" spans="1:11" s="24" customFormat="1" ht="15">
      <c r="A1093" s="22"/>
      <c r="B1093" s="22"/>
      <c r="C1093" s="84"/>
      <c r="D1093" s="82"/>
      <c r="E1093" s="87"/>
      <c r="F1093" s="90"/>
      <c r="G1093" s="90"/>
      <c r="H1093" s="1" t="s">
        <v>300</v>
      </c>
      <c r="I1093" s="2">
        <f t="shared" si="30"/>
        <v>0</v>
      </c>
      <c r="J1093" s="2">
        <f t="shared" si="30"/>
        <v>0</v>
      </c>
      <c r="K1093" s="2">
        <f t="shared" si="30"/>
        <v>0</v>
      </c>
    </row>
    <row r="1094" spans="1:11" s="24" customFormat="1" ht="15">
      <c r="A1094" s="22"/>
      <c r="B1094" s="22"/>
      <c r="C1094" s="84"/>
      <c r="D1094" s="82"/>
      <c r="E1094" s="87"/>
      <c r="F1094" s="90"/>
      <c r="G1094" s="90"/>
      <c r="H1094" s="1" t="s">
        <v>301</v>
      </c>
      <c r="I1094" s="2">
        <f t="shared" si="30"/>
        <v>0</v>
      </c>
      <c r="J1094" s="2">
        <f t="shared" si="30"/>
        <v>0</v>
      </c>
      <c r="K1094" s="2">
        <f t="shared" si="30"/>
        <v>0</v>
      </c>
    </row>
    <row r="1095" spans="1:11" s="24" customFormat="1" ht="15">
      <c r="A1095" s="22"/>
      <c r="B1095" s="22"/>
      <c r="C1095" s="85"/>
      <c r="D1095" s="83"/>
      <c r="E1095" s="88"/>
      <c r="F1095" s="91"/>
      <c r="G1095" s="91"/>
      <c r="H1095" s="1" t="s">
        <v>126</v>
      </c>
      <c r="I1095" s="2">
        <f t="shared" si="30"/>
        <v>0</v>
      </c>
      <c r="J1095" s="2">
        <f t="shared" si="30"/>
        <v>0</v>
      </c>
      <c r="K1095" s="2">
        <f t="shared" si="30"/>
        <v>0</v>
      </c>
    </row>
    <row r="1096" spans="1:11" s="24" customFormat="1" ht="15" hidden="1">
      <c r="A1096" s="22"/>
      <c r="B1096" s="22"/>
      <c r="C1096" s="151" t="s">
        <v>331</v>
      </c>
      <c r="D1096" s="123" t="s">
        <v>332</v>
      </c>
      <c r="E1096" s="140" t="s">
        <v>165</v>
      </c>
      <c r="F1096" s="135"/>
      <c r="G1096" s="135"/>
      <c r="H1096" s="1" t="s">
        <v>298</v>
      </c>
      <c r="I1096" s="2">
        <f>I1097+I1098+I1099+I1100</f>
        <v>0</v>
      </c>
      <c r="J1096" s="2">
        <f>J1097+J1098+J1099+J1100</f>
        <v>0</v>
      </c>
      <c r="K1096" s="2">
        <f>K1097+K1098+K1099+K1100</f>
        <v>0</v>
      </c>
    </row>
    <row r="1097" spans="1:11" s="24" customFormat="1" ht="15" customHeight="1" hidden="1">
      <c r="A1097" s="22"/>
      <c r="B1097" s="22"/>
      <c r="C1097" s="151"/>
      <c r="D1097" s="123"/>
      <c r="E1097" s="140"/>
      <c r="F1097" s="135"/>
      <c r="G1097" s="135"/>
      <c r="H1097" s="1" t="s">
        <v>299</v>
      </c>
      <c r="I1097" s="2">
        <v>0</v>
      </c>
      <c r="J1097" s="2">
        <v>0</v>
      </c>
      <c r="K1097" s="2">
        <v>0</v>
      </c>
    </row>
    <row r="1098" spans="1:11" s="24" customFormat="1" ht="21" customHeight="1" hidden="1">
      <c r="A1098" s="22"/>
      <c r="B1098" s="22"/>
      <c r="C1098" s="151"/>
      <c r="D1098" s="123"/>
      <c r="E1098" s="140"/>
      <c r="F1098" s="135"/>
      <c r="G1098" s="135"/>
      <c r="H1098" s="1" t="s">
        <v>300</v>
      </c>
      <c r="I1098" s="2">
        <v>0</v>
      </c>
      <c r="J1098" s="2">
        <v>0</v>
      </c>
      <c r="K1098" s="2">
        <v>0</v>
      </c>
    </row>
    <row r="1099" spans="1:11" s="24" customFormat="1" ht="14.25" customHeight="1" hidden="1">
      <c r="A1099" s="22"/>
      <c r="B1099" s="22"/>
      <c r="C1099" s="151"/>
      <c r="D1099" s="123"/>
      <c r="E1099" s="140"/>
      <c r="F1099" s="135"/>
      <c r="G1099" s="135"/>
      <c r="H1099" s="1" t="s">
        <v>301</v>
      </c>
      <c r="I1099" s="2">
        <v>0</v>
      </c>
      <c r="J1099" s="2">
        <v>0</v>
      </c>
      <c r="K1099" s="2">
        <v>0</v>
      </c>
    </row>
    <row r="1100" spans="1:11" s="24" customFormat="1" ht="29.25" customHeight="1" hidden="1">
      <c r="A1100" s="22"/>
      <c r="B1100" s="22"/>
      <c r="C1100" s="151"/>
      <c r="D1100" s="123"/>
      <c r="E1100" s="140"/>
      <c r="F1100" s="135"/>
      <c r="G1100" s="135"/>
      <c r="H1100" s="1" t="s">
        <v>126</v>
      </c>
      <c r="I1100" s="2">
        <v>0</v>
      </c>
      <c r="J1100" s="2">
        <v>0</v>
      </c>
      <c r="K1100" s="2">
        <v>0</v>
      </c>
    </row>
    <row r="1101" spans="3:11" s="17" customFormat="1" ht="17.25" customHeight="1">
      <c r="C1101" s="228">
        <v>8</v>
      </c>
      <c r="D1101" s="232" t="s">
        <v>473</v>
      </c>
      <c r="E1101" s="233" t="s">
        <v>273</v>
      </c>
      <c r="F1101" s="207">
        <v>2018</v>
      </c>
      <c r="G1101" s="207">
        <v>2020</v>
      </c>
      <c r="H1101" s="10" t="s">
        <v>298</v>
      </c>
      <c r="I1101" s="9">
        <f>I1102+I1103+I1104+I1105</f>
        <v>53161.7</v>
      </c>
      <c r="J1101" s="9">
        <f>J1102+J1103+J1104+J1105</f>
        <v>71607.3</v>
      </c>
      <c r="K1101" s="9">
        <f>K1102+K1103+K1104+K1105</f>
        <v>78412.5</v>
      </c>
    </row>
    <row r="1102" spans="3:11" s="17" customFormat="1" ht="15" customHeight="1">
      <c r="C1102" s="228"/>
      <c r="D1102" s="232"/>
      <c r="E1102" s="233"/>
      <c r="F1102" s="207"/>
      <c r="G1102" s="207"/>
      <c r="H1102" s="10" t="s">
        <v>299</v>
      </c>
      <c r="I1102" s="9">
        <f aca="true" t="shared" si="31" ref="I1102:K1105">I1107</f>
        <v>43496.2</v>
      </c>
      <c r="J1102" s="9">
        <f t="shared" si="31"/>
        <v>61966.9</v>
      </c>
      <c r="K1102" s="9">
        <f t="shared" si="31"/>
        <v>63955.2</v>
      </c>
    </row>
    <row r="1103" spans="3:11" s="17" customFormat="1" ht="15">
      <c r="C1103" s="228"/>
      <c r="D1103" s="232"/>
      <c r="E1103" s="233"/>
      <c r="F1103" s="207"/>
      <c r="G1103" s="207"/>
      <c r="H1103" s="10" t="s">
        <v>300</v>
      </c>
      <c r="I1103" s="9">
        <f t="shared" si="31"/>
        <v>0</v>
      </c>
      <c r="J1103" s="9">
        <f t="shared" si="31"/>
        <v>0</v>
      </c>
      <c r="K1103" s="9">
        <f t="shared" si="31"/>
        <v>0</v>
      </c>
    </row>
    <row r="1104" spans="3:11" s="17" customFormat="1" ht="15">
      <c r="C1104" s="228"/>
      <c r="D1104" s="232"/>
      <c r="E1104" s="233"/>
      <c r="F1104" s="207"/>
      <c r="G1104" s="207"/>
      <c r="H1104" s="10" t="s">
        <v>301</v>
      </c>
      <c r="I1104" s="9">
        <f t="shared" si="31"/>
        <v>9665.5</v>
      </c>
      <c r="J1104" s="9">
        <f t="shared" si="31"/>
        <v>9640.4</v>
      </c>
      <c r="K1104" s="9">
        <f t="shared" si="31"/>
        <v>14457.3</v>
      </c>
    </row>
    <row r="1105" spans="3:11" s="17" customFormat="1" ht="15">
      <c r="C1105" s="228"/>
      <c r="D1105" s="232"/>
      <c r="E1105" s="233"/>
      <c r="F1105" s="207"/>
      <c r="G1105" s="207"/>
      <c r="H1105" s="10" t="s">
        <v>126</v>
      </c>
      <c r="I1105" s="9">
        <f t="shared" si="31"/>
        <v>0</v>
      </c>
      <c r="J1105" s="9">
        <f t="shared" si="31"/>
        <v>0</v>
      </c>
      <c r="K1105" s="9">
        <f t="shared" si="31"/>
        <v>0</v>
      </c>
    </row>
    <row r="1106" spans="3:11" s="69" customFormat="1" ht="15">
      <c r="C1106" s="151" t="s">
        <v>474</v>
      </c>
      <c r="D1106" s="122" t="s">
        <v>988</v>
      </c>
      <c r="E1106" s="112" t="s">
        <v>273</v>
      </c>
      <c r="F1106" s="135">
        <v>2018</v>
      </c>
      <c r="G1106" s="135">
        <v>2020</v>
      </c>
      <c r="H1106" s="1" t="s">
        <v>298</v>
      </c>
      <c r="I1106" s="2">
        <f>I1107+I1108+I1109+I1110</f>
        <v>53161.7</v>
      </c>
      <c r="J1106" s="2">
        <f>J1107+J1108+J1109+J1110</f>
        <v>71607.3</v>
      </c>
      <c r="K1106" s="2">
        <f>K1107+K1108+K1109+K1110</f>
        <v>78412.5</v>
      </c>
    </row>
    <row r="1107" spans="3:11" s="69" customFormat="1" ht="16.5" customHeight="1">
      <c r="C1107" s="151"/>
      <c r="D1107" s="122"/>
      <c r="E1107" s="112"/>
      <c r="F1107" s="135"/>
      <c r="G1107" s="135"/>
      <c r="H1107" s="1" t="s">
        <v>299</v>
      </c>
      <c r="I1107" s="2">
        <v>43496.2</v>
      </c>
      <c r="J1107" s="2">
        <v>61966.9</v>
      </c>
      <c r="K1107" s="2">
        <v>63955.2</v>
      </c>
    </row>
    <row r="1108" spans="3:11" s="69" customFormat="1" ht="15">
      <c r="C1108" s="151"/>
      <c r="D1108" s="122"/>
      <c r="E1108" s="112"/>
      <c r="F1108" s="135"/>
      <c r="G1108" s="135"/>
      <c r="H1108" s="1" t="s">
        <v>300</v>
      </c>
      <c r="I1108" s="2">
        <v>0</v>
      </c>
      <c r="J1108" s="2">
        <v>0</v>
      </c>
      <c r="K1108" s="2">
        <v>0</v>
      </c>
    </row>
    <row r="1109" spans="3:11" s="69" customFormat="1" ht="15">
      <c r="C1109" s="151"/>
      <c r="D1109" s="122"/>
      <c r="E1109" s="112"/>
      <c r="F1109" s="135"/>
      <c r="G1109" s="135"/>
      <c r="H1109" s="1" t="s">
        <v>301</v>
      </c>
      <c r="I1109" s="2">
        <v>9665.5</v>
      </c>
      <c r="J1109" s="2">
        <v>9640.4</v>
      </c>
      <c r="K1109" s="2">
        <v>14457.3</v>
      </c>
    </row>
    <row r="1110" spans="3:11" s="69" customFormat="1" ht="15">
      <c r="C1110" s="151"/>
      <c r="D1110" s="122"/>
      <c r="E1110" s="112"/>
      <c r="F1110" s="135"/>
      <c r="G1110" s="135"/>
      <c r="H1110" s="1" t="s">
        <v>126</v>
      </c>
      <c r="I1110" s="2">
        <v>0</v>
      </c>
      <c r="J1110" s="2">
        <v>0</v>
      </c>
      <c r="K1110" s="2">
        <v>0</v>
      </c>
    </row>
    <row r="1111" spans="3:11" s="17" customFormat="1" ht="16.5" customHeight="1">
      <c r="C1111" s="173" t="s">
        <v>183</v>
      </c>
      <c r="D1111" s="234" t="s">
        <v>443</v>
      </c>
      <c r="E1111" s="221" t="s">
        <v>165</v>
      </c>
      <c r="F1111" s="207">
        <v>2017</v>
      </c>
      <c r="G1111" s="207">
        <v>2019</v>
      </c>
      <c r="H1111" s="10" t="s">
        <v>298</v>
      </c>
      <c r="I1111" s="9">
        <f>I1112+I1113+I1114+I1115</f>
        <v>5000</v>
      </c>
      <c r="J1111" s="9">
        <f>J1112+J1113+J1114+J1115</f>
        <v>5000</v>
      </c>
      <c r="K1111" s="9">
        <f>K1112+K1113+K1114+K1115</f>
        <v>5000</v>
      </c>
    </row>
    <row r="1112" spans="1:11" s="16" customFormat="1" ht="16.5" customHeight="1">
      <c r="A1112" s="17"/>
      <c r="B1112" s="17"/>
      <c r="C1112" s="174"/>
      <c r="D1112" s="234"/>
      <c r="E1112" s="221"/>
      <c r="F1112" s="207"/>
      <c r="G1112" s="207"/>
      <c r="H1112" s="10" t="s">
        <v>299</v>
      </c>
      <c r="I1112" s="18">
        <f>I1117+I1122+I1157+I1177</f>
        <v>5000</v>
      </c>
      <c r="J1112" s="18">
        <f>J1117+J1122+J1157+J1177</f>
        <v>5000</v>
      </c>
      <c r="K1112" s="18">
        <f>K1117+K1122+K1157+K1177</f>
        <v>5000</v>
      </c>
    </row>
    <row r="1113" spans="1:11" s="16" customFormat="1" ht="16.5" customHeight="1">
      <c r="A1113" s="17"/>
      <c r="B1113" s="17"/>
      <c r="C1113" s="174"/>
      <c r="D1113" s="234"/>
      <c r="E1113" s="221"/>
      <c r="F1113" s="207"/>
      <c r="G1113" s="207"/>
      <c r="H1113" s="10" t="s">
        <v>300</v>
      </c>
      <c r="I1113" s="18">
        <f aca="true" t="shared" si="32" ref="I1113:K1115">I1118+I1123+I1158+I1178</f>
        <v>0</v>
      </c>
      <c r="J1113" s="18">
        <f t="shared" si="32"/>
        <v>0</v>
      </c>
      <c r="K1113" s="18">
        <f t="shared" si="32"/>
        <v>0</v>
      </c>
    </row>
    <row r="1114" spans="1:11" s="16" customFormat="1" ht="15.75" customHeight="1">
      <c r="A1114" s="17"/>
      <c r="B1114" s="17"/>
      <c r="C1114" s="174"/>
      <c r="D1114" s="234"/>
      <c r="E1114" s="221"/>
      <c r="F1114" s="207"/>
      <c r="G1114" s="207"/>
      <c r="H1114" s="10" t="s">
        <v>301</v>
      </c>
      <c r="I1114" s="18">
        <f t="shared" si="32"/>
        <v>0</v>
      </c>
      <c r="J1114" s="18">
        <f t="shared" si="32"/>
        <v>0</v>
      </c>
      <c r="K1114" s="18">
        <f t="shared" si="32"/>
        <v>0</v>
      </c>
    </row>
    <row r="1115" spans="1:11" s="16" customFormat="1" ht="16.5" customHeight="1">
      <c r="A1115" s="17"/>
      <c r="B1115" s="17"/>
      <c r="C1115" s="175"/>
      <c r="D1115" s="234"/>
      <c r="E1115" s="221"/>
      <c r="F1115" s="207"/>
      <c r="G1115" s="207"/>
      <c r="H1115" s="10" t="s">
        <v>126</v>
      </c>
      <c r="I1115" s="18">
        <f t="shared" si="32"/>
        <v>0</v>
      </c>
      <c r="J1115" s="18">
        <f t="shared" si="32"/>
        <v>0</v>
      </c>
      <c r="K1115" s="18">
        <f t="shared" si="32"/>
        <v>0</v>
      </c>
    </row>
    <row r="1116" spans="1:11" s="24" customFormat="1" ht="20.25" customHeight="1">
      <c r="A1116" s="22"/>
      <c r="B1116" s="22"/>
      <c r="C1116" s="119" t="s">
        <v>24</v>
      </c>
      <c r="D1116" s="123" t="s">
        <v>444</v>
      </c>
      <c r="E1116" s="140" t="s">
        <v>165</v>
      </c>
      <c r="F1116" s="135">
        <v>2017</v>
      </c>
      <c r="G1116" s="135">
        <v>2019</v>
      </c>
      <c r="H1116" s="1" t="s">
        <v>298</v>
      </c>
      <c r="I1116" s="2">
        <f>I1117+I1118+I1119+I1120</f>
        <v>0</v>
      </c>
      <c r="J1116" s="2">
        <f>J1117+J1118+J1119+J1120</f>
        <v>0</v>
      </c>
      <c r="K1116" s="2">
        <f>K1117+K1118+K1119+K1120</f>
        <v>0</v>
      </c>
    </row>
    <row r="1117" spans="1:11" s="24" customFormat="1" ht="16.5" customHeight="1">
      <c r="A1117" s="22"/>
      <c r="B1117" s="22"/>
      <c r="C1117" s="120"/>
      <c r="D1117" s="123"/>
      <c r="E1117" s="140"/>
      <c r="F1117" s="135"/>
      <c r="G1117" s="135"/>
      <c r="H1117" s="1" t="s">
        <v>299</v>
      </c>
      <c r="I1117" s="2">
        <v>0</v>
      </c>
      <c r="J1117" s="2">
        <v>0</v>
      </c>
      <c r="K1117" s="2">
        <v>0</v>
      </c>
    </row>
    <row r="1118" spans="1:11" s="24" customFormat="1" ht="16.5" customHeight="1">
      <c r="A1118" s="22"/>
      <c r="B1118" s="22"/>
      <c r="C1118" s="120"/>
      <c r="D1118" s="123"/>
      <c r="E1118" s="140"/>
      <c r="F1118" s="135"/>
      <c r="G1118" s="135"/>
      <c r="H1118" s="1" t="s">
        <v>300</v>
      </c>
      <c r="I1118" s="2">
        <v>0</v>
      </c>
      <c r="J1118" s="2">
        <v>0</v>
      </c>
      <c r="K1118" s="2">
        <v>0</v>
      </c>
    </row>
    <row r="1119" spans="1:11" s="24" customFormat="1" ht="16.5" customHeight="1">
      <c r="A1119" s="22"/>
      <c r="B1119" s="22"/>
      <c r="C1119" s="120"/>
      <c r="D1119" s="123"/>
      <c r="E1119" s="140"/>
      <c r="F1119" s="135"/>
      <c r="G1119" s="135"/>
      <c r="H1119" s="1" t="s">
        <v>301</v>
      </c>
      <c r="I1119" s="2">
        <v>0</v>
      </c>
      <c r="J1119" s="2">
        <v>0</v>
      </c>
      <c r="K1119" s="2">
        <v>0</v>
      </c>
    </row>
    <row r="1120" spans="1:11" s="24" customFormat="1" ht="16.5" customHeight="1">
      <c r="A1120" s="22"/>
      <c r="B1120" s="22"/>
      <c r="C1120" s="121"/>
      <c r="D1120" s="123"/>
      <c r="E1120" s="140"/>
      <c r="F1120" s="135"/>
      <c r="G1120" s="135"/>
      <c r="H1120" s="1" t="s">
        <v>126</v>
      </c>
      <c r="I1120" s="2">
        <v>0</v>
      </c>
      <c r="J1120" s="2">
        <v>0</v>
      </c>
      <c r="K1120" s="2">
        <v>0</v>
      </c>
    </row>
    <row r="1121" spans="1:11" s="24" customFormat="1" ht="16.5" customHeight="1">
      <c r="A1121" s="22"/>
      <c r="B1121" s="22"/>
      <c r="C1121" s="119" t="s">
        <v>184</v>
      </c>
      <c r="D1121" s="123" t="s">
        <v>445</v>
      </c>
      <c r="E1121" s="140" t="s">
        <v>446</v>
      </c>
      <c r="F1121" s="135">
        <v>2018</v>
      </c>
      <c r="G1121" s="135">
        <v>2020</v>
      </c>
      <c r="H1121" s="1" t="s">
        <v>298</v>
      </c>
      <c r="I1121" s="2">
        <f>I1122+I1123+I1124+I1125</f>
        <v>1484</v>
      </c>
      <c r="J1121" s="2">
        <f>J1122+J1123+J1124+J1125</f>
        <v>1484</v>
      </c>
      <c r="K1121" s="2">
        <f>K1122+K1123+K1124+K1125</f>
        <v>1484</v>
      </c>
    </row>
    <row r="1122" spans="1:11" s="24" customFormat="1" ht="16.5" customHeight="1">
      <c r="A1122" s="22"/>
      <c r="B1122" s="22"/>
      <c r="C1122" s="120"/>
      <c r="D1122" s="123"/>
      <c r="E1122" s="140"/>
      <c r="F1122" s="135"/>
      <c r="G1122" s="135"/>
      <c r="H1122" s="1" t="s">
        <v>299</v>
      </c>
      <c r="I1122" s="2">
        <f>I1127+I1132+I1137+I1142+I1147+I1152</f>
        <v>1484</v>
      </c>
      <c r="J1122" s="2">
        <f>J1127+J1132+J1137+J1142+J1147+J1152</f>
        <v>1484</v>
      </c>
      <c r="K1122" s="2">
        <f>K1127+K1132+K1137+K1142+K1147+K1152</f>
        <v>1484</v>
      </c>
    </row>
    <row r="1123" spans="1:11" s="24" customFormat="1" ht="16.5" customHeight="1">
      <c r="A1123" s="22"/>
      <c r="B1123" s="22"/>
      <c r="C1123" s="120"/>
      <c r="D1123" s="123"/>
      <c r="E1123" s="140"/>
      <c r="F1123" s="135"/>
      <c r="G1123" s="135"/>
      <c r="H1123" s="1" t="s">
        <v>300</v>
      </c>
      <c r="I1123" s="2">
        <v>0</v>
      </c>
      <c r="J1123" s="2">
        <v>0</v>
      </c>
      <c r="K1123" s="2">
        <v>0</v>
      </c>
    </row>
    <row r="1124" spans="1:11" s="24" customFormat="1" ht="16.5" customHeight="1">
      <c r="A1124" s="22"/>
      <c r="B1124" s="22"/>
      <c r="C1124" s="120"/>
      <c r="D1124" s="123"/>
      <c r="E1124" s="140"/>
      <c r="F1124" s="135"/>
      <c r="G1124" s="135"/>
      <c r="H1124" s="1" t="s">
        <v>301</v>
      </c>
      <c r="I1124" s="2">
        <v>0</v>
      </c>
      <c r="J1124" s="2">
        <v>0</v>
      </c>
      <c r="K1124" s="2">
        <v>0</v>
      </c>
    </row>
    <row r="1125" spans="1:11" s="24" customFormat="1" ht="20.25" customHeight="1">
      <c r="A1125" s="22"/>
      <c r="B1125" s="22"/>
      <c r="C1125" s="120"/>
      <c r="D1125" s="123"/>
      <c r="E1125" s="140"/>
      <c r="F1125" s="135"/>
      <c r="G1125" s="135"/>
      <c r="H1125" s="1" t="s">
        <v>126</v>
      </c>
      <c r="I1125" s="2">
        <v>0</v>
      </c>
      <c r="J1125" s="2">
        <v>0</v>
      </c>
      <c r="K1125" s="2">
        <v>0</v>
      </c>
    </row>
    <row r="1126" spans="1:11" s="41" customFormat="1" ht="19.5" customHeight="1">
      <c r="A1126" s="40"/>
      <c r="B1126" s="40"/>
      <c r="C1126" s="109" t="s">
        <v>185</v>
      </c>
      <c r="D1126" s="122" t="s">
        <v>447</v>
      </c>
      <c r="E1126" s="112" t="s">
        <v>448</v>
      </c>
      <c r="F1126" s="141">
        <v>2018</v>
      </c>
      <c r="G1126" s="141">
        <v>2020</v>
      </c>
      <c r="H1126" s="23" t="s">
        <v>298</v>
      </c>
      <c r="I1126" s="2">
        <v>774</v>
      </c>
      <c r="J1126" s="2">
        <f>J1127+J1128+J1129+J1130</f>
        <v>774</v>
      </c>
      <c r="K1126" s="2">
        <f>K1127+K1128+K1129+K1130</f>
        <v>774</v>
      </c>
    </row>
    <row r="1127" spans="1:11" s="41" customFormat="1" ht="16.5" customHeight="1">
      <c r="A1127" s="40"/>
      <c r="B1127" s="40"/>
      <c r="C1127" s="110"/>
      <c r="D1127" s="122"/>
      <c r="E1127" s="112"/>
      <c r="F1127" s="141"/>
      <c r="G1127" s="141"/>
      <c r="H1127" s="23" t="s">
        <v>299</v>
      </c>
      <c r="I1127" s="2">
        <v>774</v>
      </c>
      <c r="J1127" s="2">
        <v>774</v>
      </c>
      <c r="K1127" s="2">
        <v>774</v>
      </c>
    </row>
    <row r="1128" spans="1:11" s="41" customFormat="1" ht="16.5" customHeight="1">
      <c r="A1128" s="40"/>
      <c r="B1128" s="40"/>
      <c r="C1128" s="110"/>
      <c r="D1128" s="122"/>
      <c r="E1128" s="112"/>
      <c r="F1128" s="141"/>
      <c r="G1128" s="141"/>
      <c r="H1128" s="23" t="s">
        <v>300</v>
      </c>
      <c r="I1128" s="2">
        <v>0</v>
      </c>
      <c r="J1128" s="2">
        <v>0</v>
      </c>
      <c r="K1128" s="2">
        <v>0</v>
      </c>
    </row>
    <row r="1129" spans="1:11" s="41" customFormat="1" ht="16.5" customHeight="1">
      <c r="A1129" s="40"/>
      <c r="B1129" s="40"/>
      <c r="C1129" s="110"/>
      <c r="D1129" s="122"/>
      <c r="E1129" s="112"/>
      <c r="F1129" s="141"/>
      <c r="G1129" s="141"/>
      <c r="H1129" s="23" t="s">
        <v>301</v>
      </c>
      <c r="I1129" s="2">
        <v>0</v>
      </c>
      <c r="J1129" s="2">
        <v>0</v>
      </c>
      <c r="K1129" s="2">
        <v>0</v>
      </c>
    </row>
    <row r="1130" spans="1:11" s="41" customFormat="1" ht="16.5" customHeight="1">
      <c r="A1130" s="40"/>
      <c r="B1130" s="40"/>
      <c r="C1130" s="111"/>
      <c r="D1130" s="122"/>
      <c r="E1130" s="112"/>
      <c r="F1130" s="141"/>
      <c r="G1130" s="141"/>
      <c r="H1130" s="23" t="s">
        <v>126</v>
      </c>
      <c r="I1130" s="2">
        <v>0</v>
      </c>
      <c r="J1130" s="2">
        <v>0</v>
      </c>
      <c r="K1130" s="2">
        <v>0</v>
      </c>
    </row>
    <row r="1131" spans="1:11" s="41" customFormat="1" ht="16.5" customHeight="1">
      <c r="A1131" s="40"/>
      <c r="B1131" s="40"/>
      <c r="C1131" s="109" t="s">
        <v>186</v>
      </c>
      <c r="D1131" s="104" t="s">
        <v>449</v>
      </c>
      <c r="E1131" s="98" t="s">
        <v>448</v>
      </c>
      <c r="F1131" s="94">
        <v>2018</v>
      </c>
      <c r="G1131" s="94">
        <v>2020</v>
      </c>
      <c r="H1131" s="23" t="s">
        <v>298</v>
      </c>
      <c r="I1131" s="2">
        <f>I1132+I1133+I1134+I1135</f>
        <v>228</v>
      </c>
      <c r="J1131" s="2">
        <f>J1132+J1133+J1134+J1135</f>
        <v>228</v>
      </c>
      <c r="K1131" s="2">
        <f>K1132+K1133+K1134+K1135</f>
        <v>228</v>
      </c>
    </row>
    <row r="1132" spans="1:11" s="41" customFormat="1" ht="16.5" customHeight="1">
      <c r="A1132" s="40"/>
      <c r="B1132" s="40"/>
      <c r="C1132" s="110"/>
      <c r="D1132" s="105"/>
      <c r="E1132" s="99"/>
      <c r="F1132" s="95"/>
      <c r="G1132" s="95"/>
      <c r="H1132" s="23" t="s">
        <v>299</v>
      </c>
      <c r="I1132" s="2">
        <v>228</v>
      </c>
      <c r="J1132" s="2">
        <v>228</v>
      </c>
      <c r="K1132" s="2">
        <v>228</v>
      </c>
    </row>
    <row r="1133" spans="1:11" s="41" customFormat="1" ht="16.5" customHeight="1">
      <c r="A1133" s="40"/>
      <c r="B1133" s="40"/>
      <c r="C1133" s="92"/>
      <c r="D1133" s="29"/>
      <c r="E1133" s="29"/>
      <c r="F1133" s="95"/>
      <c r="G1133" s="95"/>
      <c r="H1133" s="23" t="s">
        <v>300</v>
      </c>
      <c r="I1133" s="2">
        <v>0</v>
      </c>
      <c r="J1133" s="2">
        <v>0</v>
      </c>
      <c r="K1133" s="2">
        <v>0</v>
      </c>
    </row>
    <row r="1134" spans="1:11" s="41" customFormat="1" ht="16.5" customHeight="1">
      <c r="A1134" s="40"/>
      <c r="B1134" s="40"/>
      <c r="C1134" s="92"/>
      <c r="D1134" s="29"/>
      <c r="E1134" s="29"/>
      <c r="F1134" s="95"/>
      <c r="G1134" s="95"/>
      <c r="H1134" s="23" t="s">
        <v>301</v>
      </c>
      <c r="I1134" s="2">
        <v>0</v>
      </c>
      <c r="J1134" s="2">
        <v>0</v>
      </c>
      <c r="K1134" s="2">
        <v>0</v>
      </c>
    </row>
    <row r="1135" spans="1:11" s="41" customFormat="1" ht="15" customHeight="1">
      <c r="A1135" s="40"/>
      <c r="B1135" s="40"/>
      <c r="C1135" s="93"/>
      <c r="D1135" s="80"/>
      <c r="E1135" s="80"/>
      <c r="F1135" s="96"/>
      <c r="G1135" s="96"/>
      <c r="H1135" s="23" t="s">
        <v>126</v>
      </c>
      <c r="I1135" s="2">
        <v>0</v>
      </c>
      <c r="J1135" s="2">
        <v>0</v>
      </c>
      <c r="K1135" s="2">
        <v>0</v>
      </c>
    </row>
    <row r="1136" spans="1:11" s="41" customFormat="1" ht="16.5" customHeight="1">
      <c r="A1136" s="40"/>
      <c r="B1136" s="40"/>
      <c r="C1136" s="109" t="s">
        <v>180</v>
      </c>
      <c r="D1136" s="122" t="s">
        <v>450</v>
      </c>
      <c r="E1136" s="112" t="s">
        <v>448</v>
      </c>
      <c r="F1136" s="98">
        <v>2018</v>
      </c>
      <c r="G1136" s="98">
        <v>2020</v>
      </c>
      <c r="H1136" s="23" t="s">
        <v>298</v>
      </c>
      <c r="I1136" s="2">
        <f>I1137+I1138+I1139+I1140</f>
        <v>127.5</v>
      </c>
      <c r="J1136" s="2">
        <f>J1137+J1138+J1139+J1140</f>
        <v>127.5</v>
      </c>
      <c r="K1136" s="2">
        <f>K1137+K1138+K1139+K1140</f>
        <v>127.5</v>
      </c>
    </row>
    <row r="1137" spans="1:11" s="41" customFormat="1" ht="16.5" customHeight="1">
      <c r="A1137" s="40"/>
      <c r="B1137" s="40"/>
      <c r="C1137" s="110"/>
      <c r="D1137" s="122"/>
      <c r="E1137" s="112"/>
      <c r="F1137" s="99"/>
      <c r="G1137" s="99"/>
      <c r="H1137" s="23" t="s">
        <v>299</v>
      </c>
      <c r="I1137" s="2">
        <v>127.5</v>
      </c>
      <c r="J1137" s="2">
        <v>127.5</v>
      </c>
      <c r="K1137" s="2">
        <v>127.5</v>
      </c>
    </row>
    <row r="1138" spans="1:11" s="41" customFormat="1" ht="16.5" customHeight="1">
      <c r="A1138" s="40"/>
      <c r="B1138" s="40"/>
      <c r="C1138" s="110"/>
      <c r="D1138" s="122"/>
      <c r="E1138" s="112"/>
      <c r="F1138" s="99"/>
      <c r="G1138" s="99"/>
      <c r="H1138" s="23" t="s">
        <v>300</v>
      </c>
      <c r="I1138" s="2">
        <v>0</v>
      </c>
      <c r="J1138" s="2">
        <v>0</v>
      </c>
      <c r="K1138" s="2">
        <v>0</v>
      </c>
    </row>
    <row r="1139" spans="1:11" s="41" customFormat="1" ht="16.5" customHeight="1">
      <c r="A1139" s="40"/>
      <c r="B1139" s="40"/>
      <c r="C1139" s="110"/>
      <c r="D1139" s="122"/>
      <c r="E1139" s="112"/>
      <c r="F1139" s="99"/>
      <c r="G1139" s="99"/>
      <c r="H1139" s="23" t="s">
        <v>301</v>
      </c>
      <c r="I1139" s="2">
        <v>0</v>
      </c>
      <c r="J1139" s="2">
        <v>0</v>
      </c>
      <c r="K1139" s="2">
        <v>0</v>
      </c>
    </row>
    <row r="1140" spans="1:11" s="41" customFormat="1" ht="16.5" customHeight="1">
      <c r="A1140" s="40"/>
      <c r="B1140" s="40"/>
      <c r="C1140" s="111"/>
      <c r="D1140" s="122"/>
      <c r="E1140" s="112"/>
      <c r="F1140" s="100"/>
      <c r="G1140" s="100"/>
      <c r="H1140" s="23" t="s">
        <v>126</v>
      </c>
      <c r="I1140" s="2">
        <v>0</v>
      </c>
      <c r="J1140" s="2">
        <v>0</v>
      </c>
      <c r="K1140" s="2">
        <v>0</v>
      </c>
    </row>
    <row r="1141" spans="1:11" s="41" customFormat="1" ht="16.5" customHeight="1">
      <c r="A1141" s="40"/>
      <c r="B1141" s="40"/>
      <c r="C1141" s="109" t="s">
        <v>181</v>
      </c>
      <c r="D1141" s="122" t="s">
        <v>943</v>
      </c>
      <c r="E1141" s="112" t="s">
        <v>448</v>
      </c>
      <c r="F1141" s="141">
        <v>2018</v>
      </c>
      <c r="G1141" s="141">
        <v>2020</v>
      </c>
      <c r="H1141" s="23" t="s">
        <v>298</v>
      </c>
      <c r="I1141" s="2">
        <f>I1142+I1143+I1144+I1145</f>
        <v>100</v>
      </c>
      <c r="J1141" s="2">
        <f>J1142+J1143+J1144+J1145</f>
        <v>100</v>
      </c>
      <c r="K1141" s="2">
        <f>K1142+K1143+K1144+K1145</f>
        <v>100</v>
      </c>
    </row>
    <row r="1142" spans="1:11" s="41" customFormat="1" ht="15">
      <c r="A1142" s="40"/>
      <c r="B1142" s="40"/>
      <c r="C1142" s="110"/>
      <c r="D1142" s="122"/>
      <c r="E1142" s="112"/>
      <c r="F1142" s="141"/>
      <c r="G1142" s="141"/>
      <c r="H1142" s="23" t="s">
        <v>299</v>
      </c>
      <c r="I1142" s="2">
        <v>100</v>
      </c>
      <c r="J1142" s="2">
        <v>100</v>
      </c>
      <c r="K1142" s="2">
        <v>100</v>
      </c>
    </row>
    <row r="1143" spans="1:11" s="41" customFormat="1" ht="22.5" customHeight="1">
      <c r="A1143" s="40"/>
      <c r="B1143" s="40"/>
      <c r="C1143" s="110"/>
      <c r="D1143" s="122"/>
      <c r="E1143" s="112"/>
      <c r="F1143" s="141"/>
      <c r="G1143" s="141"/>
      <c r="H1143" s="23" t="s">
        <v>300</v>
      </c>
      <c r="I1143" s="2">
        <v>0</v>
      </c>
      <c r="J1143" s="2">
        <v>0</v>
      </c>
      <c r="K1143" s="2">
        <v>0</v>
      </c>
    </row>
    <row r="1144" spans="1:11" s="41" customFormat="1" ht="15">
      <c r="A1144" s="40"/>
      <c r="B1144" s="40"/>
      <c r="C1144" s="110"/>
      <c r="D1144" s="122"/>
      <c r="E1144" s="112"/>
      <c r="F1144" s="141"/>
      <c r="G1144" s="141"/>
      <c r="H1144" s="23" t="s">
        <v>301</v>
      </c>
      <c r="I1144" s="2">
        <v>0</v>
      </c>
      <c r="J1144" s="2">
        <v>0</v>
      </c>
      <c r="K1144" s="2">
        <v>0</v>
      </c>
    </row>
    <row r="1145" spans="1:11" s="41" customFormat="1" ht="14.25" customHeight="1">
      <c r="A1145" s="40"/>
      <c r="B1145" s="40"/>
      <c r="C1145" s="111"/>
      <c r="D1145" s="122"/>
      <c r="E1145" s="112"/>
      <c r="F1145" s="141"/>
      <c r="G1145" s="141"/>
      <c r="H1145" s="23" t="s">
        <v>126</v>
      </c>
      <c r="I1145" s="2">
        <v>0</v>
      </c>
      <c r="J1145" s="2">
        <v>0</v>
      </c>
      <c r="K1145" s="2">
        <v>0</v>
      </c>
    </row>
    <row r="1146" spans="1:11" s="41" customFormat="1" ht="18" customHeight="1">
      <c r="A1146" s="40"/>
      <c r="B1146" s="40"/>
      <c r="C1146" s="109" t="s">
        <v>651</v>
      </c>
      <c r="D1146" s="122" t="s">
        <v>944</v>
      </c>
      <c r="E1146" s="112" t="s">
        <v>179</v>
      </c>
      <c r="F1146" s="141">
        <v>2018</v>
      </c>
      <c r="G1146" s="141">
        <v>2020</v>
      </c>
      <c r="H1146" s="23" t="s">
        <v>298</v>
      </c>
      <c r="I1146" s="2">
        <f>I1147+I1148+I1149+I1150</f>
        <v>51</v>
      </c>
      <c r="J1146" s="2">
        <f>J1147+J1148+J1149+J1150</f>
        <v>51</v>
      </c>
      <c r="K1146" s="2">
        <f>K1147+K1148+K1149+K1150</f>
        <v>51</v>
      </c>
    </row>
    <row r="1147" spans="1:11" s="41" customFormat="1" ht="13.5" customHeight="1">
      <c r="A1147" s="40"/>
      <c r="B1147" s="40"/>
      <c r="C1147" s="110"/>
      <c r="D1147" s="122"/>
      <c r="E1147" s="112"/>
      <c r="F1147" s="141"/>
      <c r="G1147" s="141"/>
      <c r="H1147" s="23" t="s">
        <v>299</v>
      </c>
      <c r="I1147" s="2">
        <v>51</v>
      </c>
      <c r="J1147" s="2">
        <v>51</v>
      </c>
      <c r="K1147" s="2">
        <v>51</v>
      </c>
    </row>
    <row r="1148" spans="1:11" s="41" customFormat="1" ht="15">
      <c r="A1148" s="40"/>
      <c r="B1148" s="40"/>
      <c r="C1148" s="110"/>
      <c r="D1148" s="122"/>
      <c r="E1148" s="112"/>
      <c r="F1148" s="141"/>
      <c r="G1148" s="141"/>
      <c r="H1148" s="23" t="s">
        <v>300</v>
      </c>
      <c r="I1148" s="2">
        <v>0</v>
      </c>
      <c r="J1148" s="2">
        <v>0</v>
      </c>
      <c r="K1148" s="2">
        <v>0</v>
      </c>
    </row>
    <row r="1149" spans="1:11" s="41" customFormat="1" ht="18" customHeight="1">
      <c r="A1149" s="40"/>
      <c r="B1149" s="40"/>
      <c r="C1149" s="110"/>
      <c r="D1149" s="122"/>
      <c r="E1149" s="112"/>
      <c r="F1149" s="141"/>
      <c r="G1149" s="141"/>
      <c r="H1149" s="23" t="s">
        <v>301</v>
      </c>
      <c r="I1149" s="2">
        <v>0</v>
      </c>
      <c r="J1149" s="2">
        <v>0</v>
      </c>
      <c r="K1149" s="2">
        <v>0</v>
      </c>
    </row>
    <row r="1150" spans="1:11" s="41" customFormat="1" ht="15" customHeight="1">
      <c r="A1150" s="40"/>
      <c r="B1150" s="40"/>
      <c r="C1150" s="111"/>
      <c r="D1150" s="122"/>
      <c r="E1150" s="112"/>
      <c r="F1150" s="141"/>
      <c r="G1150" s="141"/>
      <c r="H1150" s="23" t="s">
        <v>126</v>
      </c>
      <c r="I1150" s="2">
        <v>0</v>
      </c>
      <c r="J1150" s="2">
        <v>0</v>
      </c>
      <c r="K1150" s="2">
        <v>0</v>
      </c>
    </row>
    <row r="1151" spans="1:11" s="41" customFormat="1" ht="18" customHeight="1">
      <c r="A1151" s="40"/>
      <c r="B1151" s="40"/>
      <c r="C1151" s="109" t="s">
        <v>187</v>
      </c>
      <c r="D1151" s="122" t="s">
        <v>945</v>
      </c>
      <c r="E1151" s="112" t="s">
        <v>179</v>
      </c>
      <c r="F1151" s="141">
        <v>2018</v>
      </c>
      <c r="G1151" s="141">
        <v>2020</v>
      </c>
      <c r="H1151" s="23" t="s">
        <v>298</v>
      </c>
      <c r="I1151" s="2">
        <f>I1152+I1153+I1154+I1155</f>
        <v>203.5</v>
      </c>
      <c r="J1151" s="2">
        <f>J1152+J1153+J1154+J1155</f>
        <v>203.5</v>
      </c>
      <c r="K1151" s="2">
        <f>K1152+K1153+K1154+K1155</f>
        <v>203.5</v>
      </c>
    </row>
    <row r="1152" spans="1:11" s="41" customFormat="1" ht="13.5" customHeight="1">
      <c r="A1152" s="40"/>
      <c r="B1152" s="40"/>
      <c r="C1152" s="110"/>
      <c r="D1152" s="122"/>
      <c r="E1152" s="112"/>
      <c r="F1152" s="141"/>
      <c r="G1152" s="141"/>
      <c r="H1152" s="23" t="s">
        <v>299</v>
      </c>
      <c r="I1152" s="2">
        <v>203.5</v>
      </c>
      <c r="J1152" s="2">
        <v>203.5</v>
      </c>
      <c r="K1152" s="2">
        <v>203.5</v>
      </c>
    </row>
    <row r="1153" spans="1:11" s="41" customFormat="1" ht="15">
      <c r="A1153" s="40"/>
      <c r="B1153" s="40"/>
      <c r="C1153" s="110"/>
      <c r="D1153" s="122"/>
      <c r="E1153" s="112"/>
      <c r="F1153" s="141"/>
      <c r="G1153" s="141"/>
      <c r="H1153" s="23" t="s">
        <v>300</v>
      </c>
      <c r="I1153" s="2">
        <v>0</v>
      </c>
      <c r="J1153" s="2">
        <v>0</v>
      </c>
      <c r="K1153" s="2">
        <v>0</v>
      </c>
    </row>
    <row r="1154" spans="1:11" s="41" customFormat="1" ht="18" customHeight="1">
      <c r="A1154" s="40"/>
      <c r="B1154" s="40"/>
      <c r="C1154" s="110"/>
      <c r="D1154" s="122"/>
      <c r="E1154" s="112"/>
      <c r="F1154" s="141"/>
      <c r="G1154" s="141"/>
      <c r="H1154" s="23" t="s">
        <v>301</v>
      </c>
      <c r="I1154" s="2">
        <v>0</v>
      </c>
      <c r="J1154" s="2">
        <v>0</v>
      </c>
      <c r="K1154" s="2">
        <v>0</v>
      </c>
    </row>
    <row r="1155" spans="1:11" s="41" customFormat="1" ht="16.5" customHeight="1">
      <c r="A1155" s="40"/>
      <c r="B1155" s="40"/>
      <c r="C1155" s="111"/>
      <c r="D1155" s="122"/>
      <c r="E1155" s="112"/>
      <c r="F1155" s="141"/>
      <c r="G1155" s="141"/>
      <c r="H1155" s="23" t="s">
        <v>126</v>
      </c>
      <c r="I1155" s="2">
        <v>0</v>
      </c>
      <c r="J1155" s="2">
        <v>0</v>
      </c>
      <c r="K1155" s="2">
        <v>0</v>
      </c>
    </row>
    <row r="1156" spans="3:11" s="69" customFormat="1" ht="17.25" customHeight="1">
      <c r="C1156" s="119" t="s">
        <v>490</v>
      </c>
      <c r="D1156" s="123" t="s">
        <v>1011</v>
      </c>
      <c r="E1156" s="140" t="s">
        <v>179</v>
      </c>
      <c r="F1156" s="135">
        <v>2018</v>
      </c>
      <c r="G1156" s="135">
        <v>2020</v>
      </c>
      <c r="H1156" s="1" t="s">
        <v>298</v>
      </c>
      <c r="I1156" s="2">
        <f>I1157+I1158+I1159+I1160</f>
        <v>3516</v>
      </c>
      <c r="J1156" s="2">
        <f>J1157+J1158+J1159+J1160</f>
        <v>3516</v>
      </c>
      <c r="K1156" s="2">
        <f>K1157+K1158+K1159+K1160</f>
        <v>3516</v>
      </c>
    </row>
    <row r="1157" spans="3:11" s="69" customFormat="1" ht="16.5" customHeight="1">
      <c r="C1157" s="120"/>
      <c r="D1157" s="123"/>
      <c r="E1157" s="140"/>
      <c r="F1157" s="135"/>
      <c r="G1157" s="135"/>
      <c r="H1157" s="1" t="s">
        <v>299</v>
      </c>
      <c r="I1157" s="2">
        <f>I1162+I1167+I1172</f>
        <v>3516</v>
      </c>
      <c r="J1157" s="2">
        <f>J1162+J1167+J1172</f>
        <v>3516</v>
      </c>
      <c r="K1157" s="2">
        <f>K1162+K1167+K1172</f>
        <v>3516</v>
      </c>
    </row>
    <row r="1158" spans="3:11" s="69" customFormat="1" ht="15">
      <c r="C1158" s="120"/>
      <c r="D1158" s="123"/>
      <c r="E1158" s="140"/>
      <c r="F1158" s="135"/>
      <c r="G1158" s="135"/>
      <c r="H1158" s="1" t="s">
        <v>300</v>
      </c>
      <c r="I1158" s="2">
        <v>0</v>
      </c>
      <c r="J1158" s="2">
        <v>0</v>
      </c>
      <c r="K1158" s="2">
        <v>0</v>
      </c>
    </row>
    <row r="1159" spans="3:11" s="69" customFormat="1" ht="21" customHeight="1">
      <c r="C1159" s="120"/>
      <c r="D1159" s="123"/>
      <c r="E1159" s="140"/>
      <c r="F1159" s="135"/>
      <c r="G1159" s="135"/>
      <c r="H1159" s="1" t="s">
        <v>301</v>
      </c>
      <c r="I1159" s="2">
        <v>0</v>
      </c>
      <c r="J1159" s="2">
        <v>0</v>
      </c>
      <c r="K1159" s="2">
        <v>0</v>
      </c>
    </row>
    <row r="1160" spans="3:11" s="69" customFormat="1" ht="17.25" customHeight="1">
      <c r="C1160" s="121"/>
      <c r="D1160" s="123"/>
      <c r="E1160" s="140"/>
      <c r="F1160" s="135"/>
      <c r="G1160" s="135"/>
      <c r="H1160" s="1" t="s">
        <v>126</v>
      </c>
      <c r="I1160" s="2">
        <v>0</v>
      </c>
      <c r="J1160" s="2">
        <v>0</v>
      </c>
      <c r="K1160" s="2">
        <v>0</v>
      </c>
    </row>
    <row r="1161" spans="3:11" s="69" customFormat="1" ht="19.5" customHeight="1">
      <c r="C1161" s="119" t="s">
        <v>188</v>
      </c>
      <c r="D1161" s="122" t="s">
        <v>234</v>
      </c>
      <c r="E1161" s="140" t="s">
        <v>165</v>
      </c>
      <c r="F1161" s="135">
        <v>2018</v>
      </c>
      <c r="G1161" s="135">
        <v>2020</v>
      </c>
      <c r="H1161" s="1" t="s">
        <v>298</v>
      </c>
      <c r="I1161" s="2">
        <f>I1162+I1163+I1164+I1165</f>
        <v>2100</v>
      </c>
      <c r="J1161" s="2">
        <f>J1162+J1163+J1164+J1165</f>
        <v>2100</v>
      </c>
      <c r="K1161" s="2">
        <f>K1162+K1163+K1164+K1165</f>
        <v>2100</v>
      </c>
    </row>
    <row r="1162" spans="3:11" s="69" customFormat="1" ht="15" customHeight="1">
      <c r="C1162" s="120"/>
      <c r="D1162" s="123"/>
      <c r="E1162" s="140"/>
      <c r="F1162" s="135"/>
      <c r="G1162" s="135"/>
      <c r="H1162" s="1" t="s">
        <v>299</v>
      </c>
      <c r="I1162" s="2">
        <v>2100</v>
      </c>
      <c r="J1162" s="2">
        <v>2100</v>
      </c>
      <c r="K1162" s="2">
        <v>2100</v>
      </c>
    </row>
    <row r="1163" spans="1:11" s="24" customFormat="1" ht="17.25" customHeight="1">
      <c r="A1163" s="22"/>
      <c r="B1163" s="22"/>
      <c r="C1163" s="120"/>
      <c r="D1163" s="123"/>
      <c r="E1163" s="140"/>
      <c r="F1163" s="135"/>
      <c r="G1163" s="135"/>
      <c r="H1163" s="1" t="s">
        <v>300</v>
      </c>
      <c r="I1163" s="2">
        <v>0</v>
      </c>
      <c r="J1163" s="2">
        <v>0</v>
      </c>
      <c r="K1163" s="2">
        <v>0</v>
      </c>
    </row>
    <row r="1164" spans="1:11" s="24" customFormat="1" ht="16.5" customHeight="1">
      <c r="A1164" s="22"/>
      <c r="B1164" s="22"/>
      <c r="C1164" s="120"/>
      <c r="D1164" s="123"/>
      <c r="E1164" s="140"/>
      <c r="F1164" s="135"/>
      <c r="G1164" s="135"/>
      <c r="H1164" s="1" t="s">
        <v>301</v>
      </c>
      <c r="I1164" s="2">
        <v>0</v>
      </c>
      <c r="J1164" s="2">
        <v>0</v>
      </c>
      <c r="K1164" s="2">
        <v>0</v>
      </c>
    </row>
    <row r="1165" spans="1:11" s="24" customFormat="1" ht="17.25" customHeight="1">
      <c r="A1165" s="22"/>
      <c r="B1165" s="22"/>
      <c r="C1165" s="121"/>
      <c r="D1165" s="123"/>
      <c r="E1165" s="140"/>
      <c r="F1165" s="135"/>
      <c r="G1165" s="135"/>
      <c r="H1165" s="1" t="s">
        <v>126</v>
      </c>
      <c r="I1165" s="2">
        <v>0</v>
      </c>
      <c r="J1165" s="2">
        <v>0</v>
      </c>
      <c r="K1165" s="2">
        <v>0</v>
      </c>
    </row>
    <row r="1166" spans="1:11" s="24" customFormat="1" ht="16.5" customHeight="1">
      <c r="A1166" s="22"/>
      <c r="B1166" s="22"/>
      <c r="C1166" s="109" t="s">
        <v>189</v>
      </c>
      <c r="D1166" s="104" t="s">
        <v>649</v>
      </c>
      <c r="E1166" s="98" t="s">
        <v>165</v>
      </c>
      <c r="F1166" s="139">
        <v>2018</v>
      </c>
      <c r="G1166" s="139">
        <v>2020</v>
      </c>
      <c r="H1166" s="23" t="s">
        <v>298</v>
      </c>
      <c r="I1166" s="2">
        <f>I1167+I1168+I1169+I1170</f>
        <v>1416</v>
      </c>
      <c r="J1166" s="2">
        <f>J1167+J1168+J1169+J1170</f>
        <v>1416</v>
      </c>
      <c r="K1166" s="2">
        <f>K1167+K1168+K1169+K1170</f>
        <v>1416</v>
      </c>
    </row>
    <row r="1167" spans="1:11" s="24" customFormat="1" ht="18" customHeight="1">
      <c r="A1167" s="22"/>
      <c r="B1167" s="22"/>
      <c r="C1167" s="110"/>
      <c r="D1167" s="105"/>
      <c r="E1167" s="99"/>
      <c r="F1167" s="107"/>
      <c r="G1167" s="107"/>
      <c r="H1167" s="23" t="s">
        <v>299</v>
      </c>
      <c r="I1167" s="2">
        <v>1416</v>
      </c>
      <c r="J1167" s="2">
        <v>1416</v>
      </c>
      <c r="K1167" s="2">
        <v>1416</v>
      </c>
    </row>
    <row r="1168" spans="1:11" s="24" customFormat="1" ht="16.5" customHeight="1">
      <c r="A1168" s="22"/>
      <c r="B1168" s="22"/>
      <c r="C1168" s="110"/>
      <c r="D1168" s="105"/>
      <c r="E1168" s="99"/>
      <c r="F1168" s="107"/>
      <c r="G1168" s="107"/>
      <c r="H1168" s="23" t="s">
        <v>300</v>
      </c>
      <c r="I1168" s="2">
        <v>0</v>
      </c>
      <c r="J1168" s="2">
        <v>0</v>
      </c>
      <c r="K1168" s="2">
        <v>0</v>
      </c>
    </row>
    <row r="1169" spans="1:11" s="24" customFormat="1" ht="16.5" customHeight="1">
      <c r="A1169" s="22"/>
      <c r="B1169" s="22"/>
      <c r="C1169" s="110"/>
      <c r="D1169" s="105"/>
      <c r="E1169" s="99"/>
      <c r="F1169" s="107"/>
      <c r="G1169" s="107"/>
      <c r="H1169" s="23" t="s">
        <v>301</v>
      </c>
      <c r="I1169" s="2">
        <v>0</v>
      </c>
      <c r="J1169" s="2">
        <v>0</v>
      </c>
      <c r="K1169" s="2">
        <v>0</v>
      </c>
    </row>
    <row r="1170" spans="1:11" s="24" customFormat="1" ht="17.25" customHeight="1">
      <c r="A1170" s="22"/>
      <c r="B1170" s="22"/>
      <c r="C1170" s="111"/>
      <c r="D1170" s="106"/>
      <c r="E1170" s="100"/>
      <c r="F1170" s="108"/>
      <c r="G1170" s="108"/>
      <c r="H1170" s="23" t="s">
        <v>126</v>
      </c>
      <c r="I1170" s="2">
        <v>0</v>
      </c>
      <c r="J1170" s="2">
        <v>0</v>
      </c>
      <c r="K1170" s="2">
        <v>0</v>
      </c>
    </row>
    <row r="1171" spans="1:11" s="24" customFormat="1" ht="16.5" customHeight="1" hidden="1">
      <c r="A1171" s="22"/>
      <c r="B1171" s="22"/>
      <c r="C1171" s="48" t="s">
        <v>648</v>
      </c>
      <c r="D1171" s="238" t="s">
        <v>650</v>
      </c>
      <c r="E1171" s="235"/>
      <c r="F1171" s="136"/>
      <c r="G1171" s="136"/>
      <c r="H1171" s="39" t="s">
        <v>298</v>
      </c>
      <c r="I1171" s="36">
        <f>I1172+I1173+I1174+I1175</f>
        <v>0</v>
      </c>
      <c r="J1171" s="36">
        <f>J1172+J1173+J1174+J1175</f>
        <v>0</v>
      </c>
      <c r="K1171" s="36">
        <f>K1172+K1173+K1174+K1175</f>
        <v>0</v>
      </c>
    </row>
    <row r="1172" spans="1:11" s="24" customFormat="1" ht="15.75" customHeight="1" hidden="1">
      <c r="A1172" s="22"/>
      <c r="B1172" s="22"/>
      <c r="C1172" s="48"/>
      <c r="D1172" s="239"/>
      <c r="E1172" s="236"/>
      <c r="F1172" s="137"/>
      <c r="G1172" s="137"/>
      <c r="H1172" s="39" t="s">
        <v>299</v>
      </c>
      <c r="I1172" s="36">
        <v>0</v>
      </c>
      <c r="J1172" s="36">
        <v>0</v>
      </c>
      <c r="K1172" s="36">
        <v>0</v>
      </c>
    </row>
    <row r="1173" spans="1:11" s="24" customFormat="1" ht="17.25" customHeight="1" hidden="1">
      <c r="A1173" s="22"/>
      <c r="B1173" s="22"/>
      <c r="C1173" s="48"/>
      <c r="D1173" s="239"/>
      <c r="E1173" s="236"/>
      <c r="F1173" s="137"/>
      <c r="G1173" s="137"/>
      <c r="H1173" s="39" t="s">
        <v>300</v>
      </c>
      <c r="I1173" s="36"/>
      <c r="J1173" s="36"/>
      <c r="K1173" s="36"/>
    </row>
    <row r="1174" spans="1:11" s="24" customFormat="1" ht="18" customHeight="1" hidden="1">
      <c r="A1174" s="22"/>
      <c r="B1174" s="22"/>
      <c r="C1174" s="48"/>
      <c r="D1174" s="239"/>
      <c r="E1174" s="236"/>
      <c r="F1174" s="137"/>
      <c r="G1174" s="137"/>
      <c r="H1174" s="39" t="s">
        <v>301</v>
      </c>
      <c r="I1174" s="36"/>
      <c r="J1174" s="36"/>
      <c r="K1174" s="36"/>
    </row>
    <row r="1175" spans="1:11" s="24" customFormat="1" ht="18" customHeight="1" hidden="1">
      <c r="A1175" s="22"/>
      <c r="B1175" s="22"/>
      <c r="C1175" s="48"/>
      <c r="D1175" s="240"/>
      <c r="E1175" s="237"/>
      <c r="F1175" s="138"/>
      <c r="G1175" s="138"/>
      <c r="H1175" s="39" t="s">
        <v>126</v>
      </c>
      <c r="I1175" s="36"/>
      <c r="J1175" s="36"/>
      <c r="K1175" s="36"/>
    </row>
    <row r="1176" spans="1:11" s="24" customFormat="1" ht="18" customHeight="1">
      <c r="A1176" s="22"/>
      <c r="B1176" s="22"/>
      <c r="C1176" s="119" t="s">
        <v>23</v>
      </c>
      <c r="D1176" s="123" t="s">
        <v>182</v>
      </c>
      <c r="E1176" s="140" t="s">
        <v>68</v>
      </c>
      <c r="F1176" s="135">
        <v>2017</v>
      </c>
      <c r="G1176" s="135">
        <v>2019</v>
      </c>
      <c r="H1176" s="1" t="s">
        <v>298</v>
      </c>
      <c r="I1176" s="2"/>
      <c r="J1176" s="2">
        <f>J1177+J1178+J1179+J1180</f>
        <v>0</v>
      </c>
      <c r="K1176" s="2">
        <f>K1177+K1178+K1179+K1180</f>
        <v>0</v>
      </c>
    </row>
    <row r="1177" spans="1:11" s="24" customFormat="1" ht="20.25" customHeight="1">
      <c r="A1177" s="22"/>
      <c r="B1177" s="22"/>
      <c r="C1177" s="120"/>
      <c r="D1177" s="123"/>
      <c r="E1177" s="140"/>
      <c r="F1177" s="135"/>
      <c r="G1177" s="135"/>
      <c r="H1177" s="1" t="s">
        <v>299</v>
      </c>
      <c r="I1177" s="2">
        <v>0</v>
      </c>
      <c r="J1177" s="2">
        <v>0</v>
      </c>
      <c r="K1177" s="2">
        <v>0</v>
      </c>
    </row>
    <row r="1178" spans="1:11" s="24" customFormat="1" ht="21" customHeight="1">
      <c r="A1178" s="22"/>
      <c r="B1178" s="22"/>
      <c r="C1178" s="120"/>
      <c r="D1178" s="123"/>
      <c r="E1178" s="140"/>
      <c r="F1178" s="135"/>
      <c r="G1178" s="135"/>
      <c r="H1178" s="1" t="s">
        <v>300</v>
      </c>
      <c r="I1178" s="2">
        <v>0</v>
      </c>
      <c r="J1178" s="2">
        <v>0</v>
      </c>
      <c r="K1178" s="2">
        <v>0</v>
      </c>
    </row>
    <row r="1179" spans="1:11" s="24" customFormat="1" ht="20.25" customHeight="1">
      <c r="A1179" s="22"/>
      <c r="B1179" s="22"/>
      <c r="C1179" s="120"/>
      <c r="D1179" s="123"/>
      <c r="E1179" s="140"/>
      <c r="F1179" s="135"/>
      <c r="G1179" s="135"/>
      <c r="H1179" s="1" t="s">
        <v>301</v>
      </c>
      <c r="I1179" s="2">
        <v>0</v>
      </c>
      <c r="J1179" s="2">
        <v>0</v>
      </c>
      <c r="K1179" s="2">
        <v>0</v>
      </c>
    </row>
    <row r="1180" spans="1:11" s="24" customFormat="1" ht="17.25" customHeight="1">
      <c r="A1180" s="22"/>
      <c r="B1180" s="22"/>
      <c r="C1180" s="121"/>
      <c r="D1180" s="123"/>
      <c r="E1180" s="140"/>
      <c r="F1180" s="135"/>
      <c r="G1180" s="135"/>
      <c r="H1180" s="1" t="s">
        <v>126</v>
      </c>
      <c r="I1180" s="2">
        <v>0</v>
      </c>
      <c r="J1180" s="2">
        <v>0</v>
      </c>
      <c r="K1180" s="2">
        <v>0</v>
      </c>
    </row>
    <row r="1181" spans="1:11" s="16" customFormat="1" ht="24.75" customHeight="1">
      <c r="A1181" s="17"/>
      <c r="B1181" s="17"/>
      <c r="C1181" s="241" t="s">
        <v>74</v>
      </c>
      <c r="D1181" s="197" t="s">
        <v>430</v>
      </c>
      <c r="E1181" s="233" t="s">
        <v>936</v>
      </c>
      <c r="F1181" s="132">
        <v>2018</v>
      </c>
      <c r="G1181" s="132">
        <v>2020</v>
      </c>
      <c r="H1181" s="15" t="s">
        <v>298</v>
      </c>
      <c r="I1181" s="9">
        <f>I1182+I1183+I1184+I1185</f>
        <v>215135.2</v>
      </c>
      <c r="J1181" s="9">
        <f>J1182+J1183+J1184+J1185</f>
        <v>70695.20000000001</v>
      </c>
      <c r="K1181" s="9">
        <f>K1182+K1183+K1184+K1185</f>
        <v>24742.5</v>
      </c>
    </row>
    <row r="1182" spans="1:11" s="16" customFormat="1" ht="15" customHeight="1">
      <c r="A1182" s="17"/>
      <c r="B1182" s="17"/>
      <c r="C1182" s="242"/>
      <c r="D1182" s="198"/>
      <c r="E1182" s="233"/>
      <c r="F1182" s="133"/>
      <c r="G1182" s="133"/>
      <c r="H1182" s="15" t="s">
        <v>299</v>
      </c>
      <c r="I1182" s="9">
        <f aca="true" t="shared" si="33" ref="I1182:K1185">I1188+I1193</f>
        <v>39684.9</v>
      </c>
      <c r="J1182" s="9">
        <f t="shared" si="33"/>
        <v>25576.5</v>
      </c>
      <c r="K1182" s="9">
        <f t="shared" si="33"/>
        <v>24429.2</v>
      </c>
    </row>
    <row r="1183" spans="1:11" s="16" customFormat="1" ht="24.75" customHeight="1">
      <c r="A1183" s="17"/>
      <c r="B1183" s="17"/>
      <c r="C1183" s="242"/>
      <c r="D1183" s="198"/>
      <c r="E1183" s="233"/>
      <c r="F1183" s="133"/>
      <c r="G1183" s="133"/>
      <c r="H1183" s="15" t="s">
        <v>300</v>
      </c>
      <c r="I1183" s="9">
        <f t="shared" si="33"/>
        <v>175450.30000000002</v>
      </c>
      <c r="J1183" s="9">
        <f t="shared" si="33"/>
        <v>45118.700000000004</v>
      </c>
      <c r="K1183" s="9">
        <f t="shared" si="33"/>
        <v>313.3</v>
      </c>
    </row>
    <row r="1184" spans="1:11" s="16" customFormat="1" ht="15" customHeight="1">
      <c r="A1184" s="17"/>
      <c r="B1184" s="17"/>
      <c r="C1184" s="242"/>
      <c r="D1184" s="198"/>
      <c r="E1184" s="233"/>
      <c r="F1184" s="133"/>
      <c r="G1184" s="133"/>
      <c r="H1184" s="15" t="s">
        <v>301</v>
      </c>
      <c r="I1184" s="9">
        <f t="shared" si="33"/>
        <v>0</v>
      </c>
      <c r="J1184" s="9">
        <f t="shared" si="33"/>
        <v>0</v>
      </c>
      <c r="K1184" s="9">
        <f t="shared" si="33"/>
        <v>0</v>
      </c>
    </row>
    <row r="1185" spans="1:11" s="16" customFormat="1" ht="24.75" customHeight="1">
      <c r="A1185" s="17"/>
      <c r="B1185" s="17"/>
      <c r="C1185" s="243"/>
      <c r="D1185" s="199"/>
      <c r="E1185" s="233"/>
      <c r="F1185" s="134"/>
      <c r="G1185" s="134"/>
      <c r="H1185" s="15" t="s">
        <v>126</v>
      </c>
      <c r="I1185" s="9">
        <f t="shared" si="33"/>
        <v>0</v>
      </c>
      <c r="J1185" s="9">
        <f t="shared" si="33"/>
        <v>0</v>
      </c>
      <c r="K1185" s="9">
        <f t="shared" si="33"/>
        <v>0</v>
      </c>
    </row>
    <row r="1186" spans="1:11" s="16" customFormat="1" ht="18" customHeight="1">
      <c r="A1186" s="17"/>
      <c r="B1186" s="17"/>
      <c r="C1186" s="54"/>
      <c r="D1186" s="53"/>
      <c r="E1186" s="97" t="s">
        <v>164</v>
      </c>
      <c r="F1186" s="52"/>
      <c r="G1186" s="52"/>
      <c r="H1186" s="15"/>
      <c r="I1186" s="9"/>
      <c r="J1186" s="9"/>
      <c r="K1186" s="9"/>
    </row>
    <row r="1187" spans="1:11" s="61" customFormat="1" ht="15" customHeight="1">
      <c r="A1187" s="60"/>
      <c r="B1187" s="60"/>
      <c r="C1187" s="101"/>
      <c r="D1187" s="104"/>
      <c r="E1187" s="112" t="s">
        <v>250</v>
      </c>
      <c r="F1187" s="98">
        <v>2018</v>
      </c>
      <c r="G1187" s="98">
        <v>2020</v>
      </c>
      <c r="H1187" s="23" t="s">
        <v>298</v>
      </c>
      <c r="I1187" s="2">
        <f>I1188+I1189</f>
        <v>68695.20000000001</v>
      </c>
      <c r="J1187" s="2">
        <f>J1188+J1189+J1190+J1191</f>
        <v>70695.20000000001</v>
      </c>
      <c r="K1187" s="2">
        <f>K1188+K1189</f>
        <v>24742.5</v>
      </c>
    </row>
    <row r="1188" spans="1:11" s="61" customFormat="1" ht="15" customHeight="1">
      <c r="A1188" s="60"/>
      <c r="B1188" s="60"/>
      <c r="C1188" s="102"/>
      <c r="D1188" s="105"/>
      <c r="E1188" s="112"/>
      <c r="F1188" s="99"/>
      <c r="G1188" s="99"/>
      <c r="H1188" s="23" t="s">
        <v>299</v>
      </c>
      <c r="I1188" s="2">
        <f aca="true" t="shared" si="34" ref="I1188:K1191">I1198+I1213+I1253+I1258+I1283+I1298+I1328+I1348+I1358</f>
        <v>23576.5</v>
      </c>
      <c r="J1188" s="2">
        <f t="shared" si="34"/>
        <v>25576.5</v>
      </c>
      <c r="K1188" s="2">
        <f t="shared" si="34"/>
        <v>24429.2</v>
      </c>
    </row>
    <row r="1189" spans="3:11" s="60" customFormat="1" ht="15" customHeight="1">
      <c r="C1189" s="102"/>
      <c r="D1189" s="105"/>
      <c r="E1189" s="112"/>
      <c r="F1189" s="99"/>
      <c r="G1189" s="99"/>
      <c r="H1189" s="23" t="s">
        <v>300</v>
      </c>
      <c r="I1189" s="2">
        <f t="shared" si="34"/>
        <v>45118.700000000004</v>
      </c>
      <c r="J1189" s="2">
        <f t="shared" si="34"/>
        <v>45118.700000000004</v>
      </c>
      <c r="K1189" s="2">
        <f t="shared" si="34"/>
        <v>313.3</v>
      </c>
    </row>
    <row r="1190" spans="3:11" s="60" customFormat="1" ht="15" customHeight="1">
      <c r="C1190" s="102"/>
      <c r="D1190" s="105"/>
      <c r="E1190" s="112"/>
      <c r="F1190" s="99"/>
      <c r="G1190" s="99"/>
      <c r="H1190" s="23" t="s">
        <v>301</v>
      </c>
      <c r="I1190" s="2">
        <f t="shared" si="34"/>
        <v>0</v>
      </c>
      <c r="J1190" s="2">
        <f t="shared" si="34"/>
        <v>0</v>
      </c>
      <c r="K1190" s="2">
        <f t="shared" si="34"/>
        <v>0</v>
      </c>
    </row>
    <row r="1191" spans="3:11" s="60" customFormat="1" ht="15" customHeight="1">
      <c r="C1191" s="103"/>
      <c r="D1191" s="106"/>
      <c r="E1191" s="112"/>
      <c r="F1191" s="100"/>
      <c r="G1191" s="100"/>
      <c r="H1191" s="23" t="s">
        <v>126</v>
      </c>
      <c r="I1191" s="2">
        <f t="shared" si="34"/>
        <v>0</v>
      </c>
      <c r="J1191" s="2">
        <f t="shared" si="34"/>
        <v>0</v>
      </c>
      <c r="K1191" s="2">
        <f t="shared" si="34"/>
        <v>0</v>
      </c>
    </row>
    <row r="1192" spans="1:11" s="61" customFormat="1" ht="15" customHeight="1">
      <c r="A1192" s="60"/>
      <c r="B1192" s="60"/>
      <c r="C1192" s="101"/>
      <c r="D1192" s="104"/>
      <c r="E1192" s="112" t="s">
        <v>937</v>
      </c>
      <c r="F1192" s="98">
        <v>2018</v>
      </c>
      <c r="G1192" s="98">
        <v>2018</v>
      </c>
      <c r="H1192" s="23" t="s">
        <v>298</v>
      </c>
      <c r="I1192" s="2">
        <f>I1193+I1194</f>
        <v>146440</v>
      </c>
      <c r="J1192" s="2">
        <f>J1193+J1194+J1195+J1196</f>
        <v>0</v>
      </c>
      <c r="K1192" s="2">
        <f>K1193+K1194</f>
        <v>0</v>
      </c>
    </row>
    <row r="1193" spans="1:11" s="61" customFormat="1" ht="15" customHeight="1">
      <c r="A1193" s="60"/>
      <c r="B1193" s="60"/>
      <c r="C1193" s="102"/>
      <c r="D1193" s="105"/>
      <c r="E1193" s="112"/>
      <c r="F1193" s="99"/>
      <c r="G1193" s="99"/>
      <c r="H1193" s="23" t="s">
        <v>299</v>
      </c>
      <c r="I1193" s="2">
        <f aca="true" t="shared" si="35" ref="I1193:K1196">I1338</f>
        <v>16108.4</v>
      </c>
      <c r="J1193" s="2">
        <f t="shared" si="35"/>
        <v>0</v>
      </c>
      <c r="K1193" s="2">
        <f t="shared" si="35"/>
        <v>0</v>
      </c>
    </row>
    <row r="1194" spans="3:11" s="60" customFormat="1" ht="15" customHeight="1">
      <c r="C1194" s="102"/>
      <c r="D1194" s="105"/>
      <c r="E1194" s="112"/>
      <c r="F1194" s="99"/>
      <c r="G1194" s="99"/>
      <c r="H1194" s="23" t="s">
        <v>300</v>
      </c>
      <c r="I1194" s="2">
        <f t="shared" si="35"/>
        <v>130331.6</v>
      </c>
      <c r="J1194" s="2">
        <f t="shared" si="35"/>
        <v>0</v>
      </c>
      <c r="K1194" s="2">
        <f t="shared" si="35"/>
        <v>0</v>
      </c>
    </row>
    <row r="1195" spans="3:11" s="60" customFormat="1" ht="15" customHeight="1">
      <c r="C1195" s="102"/>
      <c r="D1195" s="105"/>
      <c r="E1195" s="112"/>
      <c r="F1195" s="99"/>
      <c r="G1195" s="99"/>
      <c r="H1195" s="23" t="s">
        <v>301</v>
      </c>
      <c r="I1195" s="2">
        <f t="shared" si="35"/>
        <v>0</v>
      </c>
      <c r="J1195" s="2">
        <f t="shared" si="35"/>
        <v>0</v>
      </c>
      <c r="K1195" s="2">
        <f t="shared" si="35"/>
        <v>0</v>
      </c>
    </row>
    <row r="1196" spans="3:11" s="60" customFormat="1" ht="15" customHeight="1">
      <c r="C1196" s="103"/>
      <c r="D1196" s="106"/>
      <c r="E1196" s="112"/>
      <c r="F1196" s="100"/>
      <c r="G1196" s="100"/>
      <c r="H1196" s="23" t="s">
        <v>126</v>
      </c>
      <c r="I1196" s="2">
        <f t="shared" si="35"/>
        <v>0</v>
      </c>
      <c r="J1196" s="2">
        <f t="shared" si="35"/>
        <v>0</v>
      </c>
      <c r="K1196" s="2">
        <f t="shared" si="35"/>
        <v>0</v>
      </c>
    </row>
    <row r="1197" spans="1:11" s="24" customFormat="1" ht="15" customHeight="1">
      <c r="A1197" s="22"/>
      <c r="B1197" s="22"/>
      <c r="C1197" s="101" t="s">
        <v>75</v>
      </c>
      <c r="D1197" s="104" t="s">
        <v>76</v>
      </c>
      <c r="E1197" s="112" t="s">
        <v>165</v>
      </c>
      <c r="F1197" s="98">
        <v>2018</v>
      </c>
      <c r="G1197" s="98">
        <v>2020</v>
      </c>
      <c r="H1197" s="23" t="s">
        <v>298</v>
      </c>
      <c r="I1197" s="2">
        <f>I1198+I1199</f>
        <v>800</v>
      </c>
      <c r="J1197" s="2">
        <f>J1198+J1199+J1200+J1201</f>
        <v>0</v>
      </c>
      <c r="K1197" s="2">
        <f>K1198+K1199</f>
        <v>1000</v>
      </c>
    </row>
    <row r="1198" spans="1:11" s="24" customFormat="1" ht="15" customHeight="1">
      <c r="A1198" s="22"/>
      <c r="B1198" s="22"/>
      <c r="C1198" s="102"/>
      <c r="D1198" s="105"/>
      <c r="E1198" s="112"/>
      <c r="F1198" s="99"/>
      <c r="G1198" s="99"/>
      <c r="H1198" s="23" t="s">
        <v>299</v>
      </c>
      <c r="I1198" s="2">
        <f>I1203+I1208</f>
        <v>800</v>
      </c>
      <c r="J1198" s="2">
        <f>J1208</f>
        <v>0</v>
      </c>
      <c r="K1198" s="2">
        <v>1000</v>
      </c>
    </row>
    <row r="1199" spans="3:11" s="22" customFormat="1" ht="15" customHeight="1">
      <c r="C1199" s="102"/>
      <c r="D1199" s="105"/>
      <c r="E1199" s="112"/>
      <c r="F1199" s="99"/>
      <c r="G1199" s="99"/>
      <c r="H1199" s="23" t="s">
        <v>300</v>
      </c>
      <c r="I1199" s="2">
        <v>0</v>
      </c>
      <c r="J1199" s="2">
        <v>0</v>
      </c>
      <c r="K1199" s="2">
        <v>0</v>
      </c>
    </row>
    <row r="1200" spans="3:11" s="22" customFormat="1" ht="15" customHeight="1">
      <c r="C1200" s="102"/>
      <c r="D1200" s="105"/>
      <c r="E1200" s="112"/>
      <c r="F1200" s="99"/>
      <c r="G1200" s="99"/>
      <c r="H1200" s="23" t="s">
        <v>301</v>
      </c>
      <c r="I1200" s="2">
        <v>0</v>
      </c>
      <c r="J1200" s="2">
        <v>0</v>
      </c>
      <c r="K1200" s="2">
        <v>0</v>
      </c>
    </row>
    <row r="1201" spans="3:11" s="22" customFormat="1" ht="15" customHeight="1">
      <c r="C1201" s="103"/>
      <c r="D1201" s="106"/>
      <c r="E1201" s="112"/>
      <c r="F1201" s="100"/>
      <c r="G1201" s="100"/>
      <c r="H1201" s="23" t="s">
        <v>126</v>
      </c>
      <c r="I1201" s="2">
        <v>0</v>
      </c>
      <c r="J1201" s="2">
        <v>0</v>
      </c>
      <c r="K1201" s="2">
        <v>0</v>
      </c>
    </row>
    <row r="1202" spans="3:11" s="22" customFormat="1" ht="15" customHeight="1">
      <c r="C1202" s="101" t="s">
        <v>177</v>
      </c>
      <c r="D1202" s="104" t="s">
        <v>878</v>
      </c>
      <c r="E1202" s="139" t="s">
        <v>817</v>
      </c>
      <c r="F1202" s="98">
        <v>2018</v>
      </c>
      <c r="G1202" s="98">
        <v>2020</v>
      </c>
      <c r="H1202" s="23" t="s">
        <v>298</v>
      </c>
      <c r="I1202" s="2">
        <f>I1203+I1204+I1205</f>
        <v>400</v>
      </c>
      <c r="J1202" s="2"/>
      <c r="K1202" s="2">
        <f>K1203+K1204+K1205+K1206</f>
        <v>1000</v>
      </c>
    </row>
    <row r="1203" spans="3:11" s="22" customFormat="1" ht="15" customHeight="1">
      <c r="C1203" s="102"/>
      <c r="D1203" s="105"/>
      <c r="E1203" s="107"/>
      <c r="F1203" s="99"/>
      <c r="G1203" s="99"/>
      <c r="H1203" s="23" t="s">
        <v>299</v>
      </c>
      <c r="I1203" s="2">
        <v>400</v>
      </c>
      <c r="J1203" s="2"/>
      <c r="K1203" s="2">
        <v>1000</v>
      </c>
    </row>
    <row r="1204" spans="3:11" s="22" customFormat="1" ht="15" customHeight="1">
      <c r="C1204" s="102"/>
      <c r="D1204" s="105"/>
      <c r="E1204" s="107"/>
      <c r="F1204" s="99"/>
      <c r="G1204" s="99"/>
      <c r="H1204" s="23" t="s">
        <v>300</v>
      </c>
      <c r="I1204" s="2">
        <v>0</v>
      </c>
      <c r="J1204" s="2"/>
      <c r="K1204" s="2"/>
    </row>
    <row r="1205" spans="3:11" s="22" customFormat="1" ht="15" customHeight="1">
      <c r="C1205" s="102"/>
      <c r="D1205" s="105"/>
      <c r="E1205" s="107"/>
      <c r="F1205" s="99"/>
      <c r="G1205" s="99"/>
      <c r="H1205" s="23" t="s">
        <v>301</v>
      </c>
      <c r="I1205" s="2">
        <v>0</v>
      </c>
      <c r="J1205" s="2"/>
      <c r="K1205" s="2"/>
    </row>
    <row r="1206" spans="3:11" s="22" customFormat="1" ht="15" customHeight="1">
      <c r="C1206" s="103"/>
      <c r="D1206" s="106"/>
      <c r="E1206" s="108"/>
      <c r="F1206" s="100"/>
      <c r="G1206" s="100"/>
      <c r="H1206" s="23" t="s">
        <v>126</v>
      </c>
      <c r="I1206" s="2">
        <v>0</v>
      </c>
      <c r="J1206" s="2"/>
      <c r="K1206" s="2"/>
    </row>
    <row r="1207" spans="3:11" s="22" customFormat="1" ht="15" customHeight="1">
      <c r="C1207" s="101" t="s">
        <v>879</v>
      </c>
      <c r="D1207" s="104" t="s">
        <v>816</v>
      </c>
      <c r="E1207" s="112" t="s">
        <v>196</v>
      </c>
      <c r="F1207" s="98">
        <v>2018</v>
      </c>
      <c r="G1207" s="98">
        <v>2018</v>
      </c>
      <c r="H1207" s="23" t="s">
        <v>298</v>
      </c>
      <c r="I1207" s="2">
        <f>I1208+I1209+I1210+I1211</f>
        <v>400</v>
      </c>
      <c r="J1207" s="2">
        <f>J1208+J1209+J1210+J1211</f>
        <v>0</v>
      </c>
      <c r="K1207" s="2">
        <f>K1208+K1209+K1210+K1211</f>
        <v>0</v>
      </c>
    </row>
    <row r="1208" spans="3:11" s="22" customFormat="1" ht="15" customHeight="1">
      <c r="C1208" s="102"/>
      <c r="D1208" s="105"/>
      <c r="E1208" s="112"/>
      <c r="F1208" s="99"/>
      <c r="G1208" s="99"/>
      <c r="H1208" s="23" t="s">
        <v>299</v>
      </c>
      <c r="I1208" s="2">
        <v>400</v>
      </c>
      <c r="J1208" s="2">
        <v>0</v>
      </c>
      <c r="K1208" s="2">
        <v>0</v>
      </c>
    </row>
    <row r="1209" spans="3:11" s="22" customFormat="1" ht="15" customHeight="1">
      <c r="C1209" s="102"/>
      <c r="D1209" s="105"/>
      <c r="E1209" s="112"/>
      <c r="F1209" s="99"/>
      <c r="G1209" s="99"/>
      <c r="H1209" s="23" t="s">
        <v>300</v>
      </c>
      <c r="I1209" s="2">
        <v>0</v>
      </c>
      <c r="J1209" s="2">
        <v>0</v>
      </c>
      <c r="K1209" s="2">
        <v>0</v>
      </c>
    </row>
    <row r="1210" spans="3:11" s="22" customFormat="1" ht="15" customHeight="1">
      <c r="C1210" s="102"/>
      <c r="D1210" s="105"/>
      <c r="E1210" s="112"/>
      <c r="F1210" s="99"/>
      <c r="G1210" s="99"/>
      <c r="H1210" s="23" t="s">
        <v>301</v>
      </c>
      <c r="I1210" s="2">
        <v>0</v>
      </c>
      <c r="J1210" s="2">
        <v>0</v>
      </c>
      <c r="K1210" s="2">
        <v>0</v>
      </c>
    </row>
    <row r="1211" spans="3:11" s="22" customFormat="1" ht="15" customHeight="1">
      <c r="C1211" s="103"/>
      <c r="D1211" s="106"/>
      <c r="E1211" s="112"/>
      <c r="F1211" s="100"/>
      <c r="G1211" s="100"/>
      <c r="H1211" s="23" t="s">
        <v>126</v>
      </c>
      <c r="I1211" s="2">
        <v>0</v>
      </c>
      <c r="J1211" s="2">
        <v>0</v>
      </c>
      <c r="K1211" s="2">
        <v>0</v>
      </c>
    </row>
    <row r="1212" spans="3:11" s="22" customFormat="1" ht="15" customHeight="1">
      <c r="C1212" s="101" t="s">
        <v>77</v>
      </c>
      <c r="D1212" s="104" t="s">
        <v>102</v>
      </c>
      <c r="E1212" s="112" t="s">
        <v>165</v>
      </c>
      <c r="F1212" s="98">
        <v>2018</v>
      </c>
      <c r="G1212" s="98">
        <v>2020</v>
      </c>
      <c r="H1212" s="23" t="s">
        <v>298</v>
      </c>
      <c r="I1212" s="2">
        <f>I1213+I1214+I1215+I1216</f>
        <v>4000</v>
      </c>
      <c r="J1212" s="2">
        <f>J1213+J1214+J1215+J1216</f>
        <v>5000</v>
      </c>
      <c r="K1212" s="2">
        <f>K1213+K1214+K1215+K1216</f>
        <v>3000</v>
      </c>
    </row>
    <row r="1213" spans="3:11" s="22" customFormat="1" ht="15" customHeight="1">
      <c r="C1213" s="102"/>
      <c r="D1213" s="105"/>
      <c r="E1213" s="112"/>
      <c r="F1213" s="99"/>
      <c r="G1213" s="99"/>
      <c r="H1213" s="23" t="s">
        <v>299</v>
      </c>
      <c r="I1213" s="2">
        <f>I1223+I1228+I1233+I1238+I1243+I1218+I1248</f>
        <v>4000</v>
      </c>
      <c r="J1213" s="2">
        <f>J1223+J1228+J1233+J1238+J1243+J1218+J1248</f>
        <v>5000</v>
      </c>
      <c r="K1213" s="2">
        <f>K1223+K1228+K1233+K1238+K1243+K1218+K1248</f>
        <v>3000</v>
      </c>
    </row>
    <row r="1214" spans="3:11" s="22" customFormat="1" ht="15" customHeight="1">
      <c r="C1214" s="102"/>
      <c r="D1214" s="105"/>
      <c r="E1214" s="112"/>
      <c r="F1214" s="99"/>
      <c r="G1214" s="99"/>
      <c r="H1214" s="23" t="s">
        <v>300</v>
      </c>
      <c r="I1214" s="2">
        <v>0</v>
      </c>
      <c r="J1214" s="2">
        <v>0</v>
      </c>
      <c r="K1214" s="2">
        <v>0</v>
      </c>
    </row>
    <row r="1215" spans="3:11" s="22" customFormat="1" ht="15" customHeight="1">
      <c r="C1215" s="102"/>
      <c r="D1215" s="105"/>
      <c r="E1215" s="112"/>
      <c r="F1215" s="99"/>
      <c r="G1215" s="99"/>
      <c r="H1215" s="23" t="s">
        <v>301</v>
      </c>
      <c r="I1215" s="2">
        <v>0</v>
      </c>
      <c r="J1215" s="2">
        <v>0</v>
      </c>
      <c r="K1215" s="2">
        <v>0</v>
      </c>
    </row>
    <row r="1216" spans="3:11" s="22" customFormat="1" ht="15" customHeight="1">
      <c r="C1216" s="103"/>
      <c r="D1216" s="106"/>
      <c r="E1216" s="112"/>
      <c r="F1216" s="100"/>
      <c r="G1216" s="100"/>
      <c r="H1216" s="23" t="s">
        <v>126</v>
      </c>
      <c r="I1216" s="2">
        <v>0</v>
      </c>
      <c r="J1216" s="2">
        <v>0</v>
      </c>
      <c r="K1216" s="2">
        <v>0</v>
      </c>
    </row>
    <row r="1217" spans="3:11" s="22" customFormat="1" ht="15" customHeight="1">
      <c r="C1217" s="101" t="s">
        <v>103</v>
      </c>
      <c r="D1217" s="104" t="s">
        <v>1018</v>
      </c>
      <c r="E1217" s="98" t="s">
        <v>22</v>
      </c>
      <c r="F1217" s="98">
        <v>2018</v>
      </c>
      <c r="G1217" s="98">
        <v>2018</v>
      </c>
      <c r="H1217" s="23" t="s">
        <v>298</v>
      </c>
      <c r="I1217" s="2">
        <f>I1218+I1219+I1220+I1221</f>
        <v>1000</v>
      </c>
      <c r="J1217" s="2">
        <f>J1218+J1219+J1220+J1221</f>
        <v>0</v>
      </c>
      <c r="K1217" s="2">
        <f>K1218+K1219+K1220+K1221</f>
        <v>0</v>
      </c>
    </row>
    <row r="1218" spans="3:11" s="22" customFormat="1" ht="15" customHeight="1">
      <c r="C1218" s="102"/>
      <c r="D1218" s="105"/>
      <c r="E1218" s="107"/>
      <c r="F1218" s="99"/>
      <c r="G1218" s="99"/>
      <c r="H1218" s="23" t="s">
        <v>299</v>
      </c>
      <c r="I1218" s="2">
        <v>1000</v>
      </c>
      <c r="J1218" s="2"/>
      <c r="K1218" s="2"/>
    </row>
    <row r="1219" spans="3:11" s="22" customFormat="1" ht="15" customHeight="1">
      <c r="C1219" s="102"/>
      <c r="D1219" s="105"/>
      <c r="E1219" s="107"/>
      <c r="F1219" s="99"/>
      <c r="G1219" s="99"/>
      <c r="H1219" s="23" t="s">
        <v>300</v>
      </c>
      <c r="I1219" s="2">
        <v>0</v>
      </c>
      <c r="J1219" s="2">
        <v>0</v>
      </c>
      <c r="K1219" s="2">
        <v>0</v>
      </c>
    </row>
    <row r="1220" spans="3:11" s="22" customFormat="1" ht="15" customHeight="1">
      <c r="C1220" s="102"/>
      <c r="D1220" s="105"/>
      <c r="E1220" s="107"/>
      <c r="F1220" s="99"/>
      <c r="G1220" s="99"/>
      <c r="H1220" s="23" t="s">
        <v>301</v>
      </c>
      <c r="I1220" s="2">
        <v>0</v>
      </c>
      <c r="J1220" s="2">
        <v>0</v>
      </c>
      <c r="K1220" s="2">
        <v>0</v>
      </c>
    </row>
    <row r="1221" spans="3:11" s="22" customFormat="1" ht="15" customHeight="1">
      <c r="C1221" s="103"/>
      <c r="D1221" s="106"/>
      <c r="E1221" s="108"/>
      <c r="F1221" s="100"/>
      <c r="G1221" s="100"/>
      <c r="H1221" s="23" t="s">
        <v>126</v>
      </c>
      <c r="I1221" s="2">
        <v>0</v>
      </c>
      <c r="J1221" s="2">
        <v>0</v>
      </c>
      <c r="K1221" s="2">
        <v>0</v>
      </c>
    </row>
    <row r="1222" spans="3:11" s="22" customFormat="1" ht="15" customHeight="1">
      <c r="C1222" s="101" t="s">
        <v>104</v>
      </c>
      <c r="D1222" s="104" t="s">
        <v>1019</v>
      </c>
      <c r="E1222" s="98" t="s">
        <v>22</v>
      </c>
      <c r="F1222" s="98">
        <v>2019</v>
      </c>
      <c r="G1222" s="98">
        <v>2020</v>
      </c>
      <c r="H1222" s="23" t="s">
        <v>298</v>
      </c>
      <c r="I1222" s="2">
        <f>I1223+I1224+I1225+I1226</f>
        <v>0</v>
      </c>
      <c r="J1222" s="2">
        <f>J1223+J1224+J1225+J1226</f>
        <v>1000</v>
      </c>
      <c r="K1222" s="2">
        <f>K1223+K1224+K1225+K1226</f>
        <v>1000</v>
      </c>
    </row>
    <row r="1223" spans="3:11" s="22" customFormat="1" ht="15" customHeight="1">
      <c r="C1223" s="102"/>
      <c r="D1223" s="105"/>
      <c r="E1223" s="107"/>
      <c r="F1223" s="99"/>
      <c r="G1223" s="99"/>
      <c r="H1223" s="23" t="s">
        <v>299</v>
      </c>
      <c r="I1223" s="2"/>
      <c r="J1223" s="2">
        <v>1000</v>
      </c>
      <c r="K1223" s="2">
        <v>1000</v>
      </c>
    </row>
    <row r="1224" spans="3:11" s="22" customFormat="1" ht="15" customHeight="1">
      <c r="C1224" s="102"/>
      <c r="D1224" s="105"/>
      <c r="E1224" s="107"/>
      <c r="F1224" s="99"/>
      <c r="G1224" s="99"/>
      <c r="H1224" s="23" t="s">
        <v>300</v>
      </c>
      <c r="I1224" s="2">
        <v>0</v>
      </c>
      <c r="J1224" s="2">
        <v>0</v>
      </c>
      <c r="K1224" s="2">
        <v>0</v>
      </c>
    </row>
    <row r="1225" spans="3:11" s="22" customFormat="1" ht="15" customHeight="1">
      <c r="C1225" s="102"/>
      <c r="D1225" s="105"/>
      <c r="E1225" s="107"/>
      <c r="F1225" s="99"/>
      <c r="G1225" s="99"/>
      <c r="H1225" s="23" t="s">
        <v>301</v>
      </c>
      <c r="I1225" s="2">
        <v>0</v>
      </c>
      <c r="J1225" s="2">
        <v>0</v>
      </c>
      <c r="K1225" s="2">
        <v>0</v>
      </c>
    </row>
    <row r="1226" spans="3:11" s="22" customFormat="1" ht="15" customHeight="1">
      <c r="C1226" s="103"/>
      <c r="D1226" s="106"/>
      <c r="E1226" s="108"/>
      <c r="F1226" s="100"/>
      <c r="G1226" s="100"/>
      <c r="H1226" s="23" t="s">
        <v>126</v>
      </c>
      <c r="I1226" s="2">
        <v>0</v>
      </c>
      <c r="J1226" s="2">
        <v>0</v>
      </c>
      <c r="K1226" s="2">
        <v>0</v>
      </c>
    </row>
    <row r="1227" spans="3:11" s="22" customFormat="1" ht="15" customHeight="1">
      <c r="C1227" s="101" t="s">
        <v>452</v>
      </c>
      <c r="D1227" s="104" t="s">
        <v>1020</v>
      </c>
      <c r="E1227" s="98" t="s">
        <v>359</v>
      </c>
      <c r="F1227" s="98">
        <v>2019</v>
      </c>
      <c r="G1227" s="98">
        <v>2019</v>
      </c>
      <c r="H1227" s="23" t="s">
        <v>298</v>
      </c>
      <c r="I1227" s="2">
        <f>I1228+I1229+I1230+I1231</f>
        <v>0</v>
      </c>
      <c r="J1227" s="2">
        <f>J1228+J1229+J1230+J1231</f>
        <v>1000</v>
      </c>
      <c r="K1227" s="2">
        <f>K1228+K1229+K1230+K1231</f>
        <v>0</v>
      </c>
    </row>
    <row r="1228" spans="3:11" s="22" customFormat="1" ht="16.5" customHeight="1">
      <c r="C1228" s="102"/>
      <c r="D1228" s="105"/>
      <c r="E1228" s="99"/>
      <c r="F1228" s="99"/>
      <c r="G1228" s="99"/>
      <c r="H1228" s="23" t="s">
        <v>299</v>
      </c>
      <c r="I1228" s="2">
        <v>0</v>
      </c>
      <c r="J1228" s="2">
        <v>1000</v>
      </c>
      <c r="K1228" s="2">
        <v>0</v>
      </c>
    </row>
    <row r="1229" spans="3:11" s="22" customFormat="1" ht="16.5" customHeight="1">
      <c r="C1229" s="102"/>
      <c r="D1229" s="105"/>
      <c r="E1229" s="99"/>
      <c r="F1229" s="99"/>
      <c r="G1229" s="99"/>
      <c r="H1229" s="23" t="s">
        <v>300</v>
      </c>
      <c r="I1229" s="2">
        <v>0</v>
      </c>
      <c r="J1229" s="2">
        <v>0</v>
      </c>
      <c r="K1229" s="2">
        <v>0</v>
      </c>
    </row>
    <row r="1230" spans="3:11" s="22" customFormat="1" ht="16.5" customHeight="1">
      <c r="C1230" s="102"/>
      <c r="D1230" s="105"/>
      <c r="E1230" s="99"/>
      <c r="F1230" s="99"/>
      <c r="G1230" s="99"/>
      <c r="H1230" s="23" t="s">
        <v>301</v>
      </c>
      <c r="I1230" s="2">
        <v>0</v>
      </c>
      <c r="J1230" s="2">
        <v>0</v>
      </c>
      <c r="K1230" s="2">
        <v>0</v>
      </c>
    </row>
    <row r="1231" spans="3:11" s="22" customFormat="1" ht="16.5" customHeight="1">
      <c r="C1231" s="103"/>
      <c r="D1231" s="106"/>
      <c r="E1231" s="100"/>
      <c r="F1231" s="100"/>
      <c r="G1231" s="100"/>
      <c r="H1231" s="23" t="s">
        <v>126</v>
      </c>
      <c r="I1231" s="2">
        <v>0</v>
      </c>
      <c r="J1231" s="2">
        <v>0</v>
      </c>
      <c r="K1231" s="2">
        <v>0</v>
      </c>
    </row>
    <row r="1232" spans="3:11" s="22" customFormat="1" ht="16.5" customHeight="1">
      <c r="C1232" s="101" t="s">
        <v>483</v>
      </c>
      <c r="D1232" s="104" t="s">
        <v>1021</v>
      </c>
      <c r="E1232" s="98" t="s">
        <v>365</v>
      </c>
      <c r="F1232" s="98">
        <v>2018</v>
      </c>
      <c r="G1232" s="98">
        <v>2020</v>
      </c>
      <c r="H1232" s="23" t="s">
        <v>298</v>
      </c>
      <c r="I1232" s="2">
        <f>I1233+I1234+I1235+I1236</f>
        <v>1000</v>
      </c>
      <c r="J1232" s="2">
        <f>J1233+J1234+J1235+J1236</f>
        <v>1000</v>
      </c>
      <c r="K1232" s="2">
        <f>K1233+K1234+K1235+K1236</f>
        <v>1000</v>
      </c>
    </row>
    <row r="1233" spans="3:11" s="22" customFormat="1" ht="15" customHeight="1">
      <c r="C1233" s="102"/>
      <c r="D1233" s="105"/>
      <c r="E1233" s="107"/>
      <c r="F1233" s="99"/>
      <c r="G1233" s="99"/>
      <c r="H1233" s="23" t="s">
        <v>299</v>
      </c>
      <c r="I1233" s="2">
        <v>1000</v>
      </c>
      <c r="J1233" s="2">
        <v>1000</v>
      </c>
      <c r="K1233" s="2">
        <v>1000</v>
      </c>
    </row>
    <row r="1234" spans="3:11" s="22" customFormat="1" ht="15" customHeight="1">
      <c r="C1234" s="102"/>
      <c r="D1234" s="105"/>
      <c r="E1234" s="107"/>
      <c r="F1234" s="99"/>
      <c r="G1234" s="99"/>
      <c r="H1234" s="23" t="s">
        <v>300</v>
      </c>
      <c r="I1234" s="2">
        <v>0</v>
      </c>
      <c r="J1234" s="2">
        <v>0</v>
      </c>
      <c r="K1234" s="2">
        <v>0</v>
      </c>
    </row>
    <row r="1235" spans="3:11" s="22" customFormat="1" ht="15" customHeight="1">
      <c r="C1235" s="102"/>
      <c r="D1235" s="105"/>
      <c r="E1235" s="107"/>
      <c r="F1235" s="99"/>
      <c r="G1235" s="99"/>
      <c r="H1235" s="23" t="s">
        <v>301</v>
      </c>
      <c r="I1235" s="2">
        <v>0</v>
      </c>
      <c r="J1235" s="2">
        <v>0</v>
      </c>
      <c r="K1235" s="2">
        <v>0</v>
      </c>
    </row>
    <row r="1236" spans="3:11" s="22" customFormat="1" ht="15" customHeight="1">
      <c r="C1236" s="103"/>
      <c r="D1236" s="106"/>
      <c r="E1236" s="108"/>
      <c r="F1236" s="100"/>
      <c r="G1236" s="100"/>
      <c r="H1236" s="23" t="s">
        <v>126</v>
      </c>
      <c r="I1236" s="2">
        <v>0</v>
      </c>
      <c r="J1236" s="2">
        <v>0</v>
      </c>
      <c r="K1236" s="2">
        <v>0</v>
      </c>
    </row>
    <row r="1237" spans="3:11" s="22" customFormat="1" ht="16.5" customHeight="1">
      <c r="C1237" s="101" t="s">
        <v>484</v>
      </c>
      <c r="D1237" s="104" t="s">
        <v>1022</v>
      </c>
      <c r="E1237" s="98" t="s">
        <v>813</v>
      </c>
      <c r="F1237" s="98">
        <v>2018</v>
      </c>
      <c r="G1237" s="98">
        <v>2019</v>
      </c>
      <c r="H1237" s="23" t="s">
        <v>298</v>
      </c>
      <c r="I1237" s="2">
        <f>I1238+I1239+I1240+I1241</f>
        <v>1000</v>
      </c>
      <c r="J1237" s="2">
        <f>J1238+J1239+J1240+J1241</f>
        <v>1000</v>
      </c>
      <c r="K1237" s="2">
        <f>K1238+K1239+K1240+K1241</f>
        <v>0</v>
      </c>
    </row>
    <row r="1238" spans="3:11" s="22" customFormat="1" ht="15" customHeight="1">
      <c r="C1238" s="102"/>
      <c r="D1238" s="105"/>
      <c r="E1238" s="107"/>
      <c r="F1238" s="99"/>
      <c r="G1238" s="99"/>
      <c r="H1238" s="23" t="s">
        <v>299</v>
      </c>
      <c r="I1238" s="2">
        <v>1000</v>
      </c>
      <c r="J1238" s="2">
        <v>1000</v>
      </c>
      <c r="K1238" s="2">
        <v>0</v>
      </c>
    </row>
    <row r="1239" spans="3:11" s="22" customFormat="1" ht="15" customHeight="1">
      <c r="C1239" s="102"/>
      <c r="D1239" s="105"/>
      <c r="E1239" s="107"/>
      <c r="F1239" s="99"/>
      <c r="G1239" s="99"/>
      <c r="H1239" s="23" t="s">
        <v>300</v>
      </c>
      <c r="I1239" s="2">
        <v>0</v>
      </c>
      <c r="J1239" s="2">
        <v>0</v>
      </c>
      <c r="K1239" s="2">
        <v>0</v>
      </c>
    </row>
    <row r="1240" spans="3:11" s="22" customFormat="1" ht="15" customHeight="1">
      <c r="C1240" s="102"/>
      <c r="D1240" s="105"/>
      <c r="E1240" s="107"/>
      <c r="F1240" s="99"/>
      <c r="G1240" s="99"/>
      <c r="H1240" s="23" t="s">
        <v>301</v>
      </c>
      <c r="I1240" s="2">
        <v>0</v>
      </c>
      <c r="J1240" s="2">
        <v>0</v>
      </c>
      <c r="K1240" s="2">
        <v>0</v>
      </c>
    </row>
    <row r="1241" spans="3:11" s="22" customFormat="1" ht="15" customHeight="1">
      <c r="C1241" s="103"/>
      <c r="D1241" s="106"/>
      <c r="E1241" s="108"/>
      <c r="F1241" s="100"/>
      <c r="G1241" s="100"/>
      <c r="H1241" s="23" t="s">
        <v>126</v>
      </c>
      <c r="I1241" s="2">
        <v>0</v>
      </c>
      <c r="J1241" s="2">
        <v>0</v>
      </c>
      <c r="K1241" s="2">
        <v>0</v>
      </c>
    </row>
    <row r="1242" spans="3:11" s="22" customFormat="1" ht="16.5" customHeight="1">
      <c r="C1242" s="101" t="s">
        <v>485</v>
      </c>
      <c r="D1242" s="104" t="s">
        <v>1023</v>
      </c>
      <c r="E1242" s="98" t="s">
        <v>812</v>
      </c>
      <c r="F1242" s="98">
        <v>2018</v>
      </c>
      <c r="G1242" s="98">
        <v>2019</v>
      </c>
      <c r="H1242" s="23" t="s">
        <v>298</v>
      </c>
      <c r="I1242" s="2">
        <f>I1243+I1244+I1245+I1246</f>
        <v>1000</v>
      </c>
      <c r="J1242" s="2">
        <f>J1243+J1244+J1245+J1246</f>
        <v>1000</v>
      </c>
      <c r="K1242" s="2">
        <f>K1243+K1244+K1245+K1246</f>
        <v>0</v>
      </c>
    </row>
    <row r="1243" spans="3:11" s="22" customFormat="1" ht="15" customHeight="1">
      <c r="C1243" s="102"/>
      <c r="D1243" s="105"/>
      <c r="E1243" s="107"/>
      <c r="F1243" s="99"/>
      <c r="G1243" s="99"/>
      <c r="H1243" s="23" t="s">
        <v>299</v>
      </c>
      <c r="I1243" s="2">
        <v>1000</v>
      </c>
      <c r="J1243" s="2">
        <v>1000</v>
      </c>
      <c r="K1243" s="2">
        <v>0</v>
      </c>
    </row>
    <row r="1244" spans="3:11" s="22" customFormat="1" ht="15" customHeight="1">
      <c r="C1244" s="102"/>
      <c r="D1244" s="105"/>
      <c r="E1244" s="107"/>
      <c r="F1244" s="99"/>
      <c r="G1244" s="99"/>
      <c r="H1244" s="23" t="s">
        <v>300</v>
      </c>
      <c r="I1244" s="2">
        <v>0</v>
      </c>
      <c r="J1244" s="2">
        <v>0</v>
      </c>
      <c r="K1244" s="2">
        <v>0</v>
      </c>
    </row>
    <row r="1245" spans="3:11" s="22" customFormat="1" ht="15" customHeight="1">
      <c r="C1245" s="102"/>
      <c r="D1245" s="105"/>
      <c r="E1245" s="107"/>
      <c r="F1245" s="99"/>
      <c r="G1245" s="99"/>
      <c r="H1245" s="23" t="s">
        <v>301</v>
      </c>
      <c r="I1245" s="2">
        <v>0</v>
      </c>
      <c r="J1245" s="2">
        <v>0</v>
      </c>
      <c r="K1245" s="2">
        <v>0</v>
      </c>
    </row>
    <row r="1246" spans="3:11" s="22" customFormat="1" ht="15" customHeight="1">
      <c r="C1246" s="103"/>
      <c r="D1246" s="106"/>
      <c r="E1246" s="108"/>
      <c r="F1246" s="100"/>
      <c r="G1246" s="100"/>
      <c r="H1246" s="23" t="s">
        <v>126</v>
      </c>
      <c r="I1246" s="2">
        <v>0</v>
      </c>
      <c r="J1246" s="2">
        <v>0</v>
      </c>
      <c r="K1246" s="2">
        <v>0</v>
      </c>
    </row>
    <row r="1247" spans="3:11" s="22" customFormat="1" ht="16.5" customHeight="1">
      <c r="C1247" s="101" t="s">
        <v>880</v>
      </c>
      <c r="D1247" s="104" t="s">
        <v>1024</v>
      </c>
      <c r="E1247" s="98" t="s">
        <v>814</v>
      </c>
      <c r="F1247" s="98">
        <v>2020</v>
      </c>
      <c r="G1247" s="98">
        <v>2020</v>
      </c>
      <c r="H1247" s="23" t="s">
        <v>298</v>
      </c>
      <c r="I1247" s="2">
        <f>I1248+I1249+I1250+I1251</f>
        <v>0</v>
      </c>
      <c r="J1247" s="2">
        <f>J1248+J1249+J1250+J1251</f>
        <v>0</v>
      </c>
      <c r="K1247" s="2">
        <f>K1248+K1249+K1250+K1251</f>
        <v>1000</v>
      </c>
    </row>
    <row r="1248" spans="3:11" s="22" customFormat="1" ht="15" customHeight="1">
      <c r="C1248" s="102"/>
      <c r="D1248" s="105"/>
      <c r="E1248" s="107"/>
      <c r="F1248" s="99"/>
      <c r="G1248" s="99"/>
      <c r="H1248" s="23" t="s">
        <v>299</v>
      </c>
      <c r="I1248" s="2">
        <v>0</v>
      </c>
      <c r="J1248" s="2">
        <v>0</v>
      </c>
      <c r="K1248" s="2">
        <v>1000</v>
      </c>
    </row>
    <row r="1249" spans="3:11" s="22" customFormat="1" ht="15" customHeight="1">
      <c r="C1249" s="102"/>
      <c r="D1249" s="105"/>
      <c r="E1249" s="107"/>
      <c r="F1249" s="99"/>
      <c r="G1249" s="99"/>
      <c r="H1249" s="23" t="s">
        <v>300</v>
      </c>
      <c r="I1249" s="2">
        <v>0</v>
      </c>
      <c r="J1249" s="2">
        <v>0</v>
      </c>
      <c r="K1249" s="2">
        <v>0</v>
      </c>
    </row>
    <row r="1250" spans="3:11" s="22" customFormat="1" ht="15" customHeight="1">
      <c r="C1250" s="102"/>
      <c r="D1250" s="105"/>
      <c r="E1250" s="107"/>
      <c r="F1250" s="99"/>
      <c r="G1250" s="99"/>
      <c r="H1250" s="23" t="s">
        <v>301</v>
      </c>
      <c r="I1250" s="2">
        <v>0</v>
      </c>
      <c r="J1250" s="2">
        <v>0</v>
      </c>
      <c r="K1250" s="2">
        <v>0</v>
      </c>
    </row>
    <row r="1251" spans="3:11" s="22" customFormat="1" ht="15" customHeight="1">
      <c r="C1251" s="103"/>
      <c r="D1251" s="106"/>
      <c r="E1251" s="108"/>
      <c r="F1251" s="100"/>
      <c r="G1251" s="100"/>
      <c r="H1251" s="23" t="s">
        <v>126</v>
      </c>
      <c r="I1251" s="2">
        <v>0</v>
      </c>
      <c r="J1251" s="2">
        <v>0</v>
      </c>
      <c r="K1251" s="2">
        <v>0</v>
      </c>
    </row>
    <row r="1252" spans="3:11" s="22" customFormat="1" ht="15" customHeight="1">
      <c r="C1252" s="101" t="s">
        <v>105</v>
      </c>
      <c r="D1252" s="104" t="s">
        <v>109</v>
      </c>
      <c r="E1252" s="112" t="s">
        <v>165</v>
      </c>
      <c r="F1252" s="98"/>
      <c r="G1252" s="98"/>
      <c r="H1252" s="23" t="s">
        <v>298</v>
      </c>
      <c r="I1252" s="2">
        <f>I1253+I1254+I1255+I1256</f>
        <v>0</v>
      </c>
      <c r="J1252" s="2">
        <f>J1253+J1254+J1255+J1256</f>
        <v>0</v>
      </c>
      <c r="K1252" s="2">
        <f>K1253+K1254+K1255+K1256</f>
        <v>0</v>
      </c>
    </row>
    <row r="1253" spans="3:11" s="22" customFormat="1" ht="15" customHeight="1">
      <c r="C1253" s="102"/>
      <c r="D1253" s="105"/>
      <c r="E1253" s="112"/>
      <c r="F1253" s="99"/>
      <c r="G1253" s="99"/>
      <c r="H1253" s="23" t="s">
        <v>299</v>
      </c>
      <c r="I1253" s="2">
        <v>0</v>
      </c>
      <c r="J1253" s="2">
        <v>0</v>
      </c>
      <c r="K1253" s="2">
        <v>0</v>
      </c>
    </row>
    <row r="1254" spans="3:11" s="22" customFormat="1" ht="15" customHeight="1">
      <c r="C1254" s="102"/>
      <c r="D1254" s="105"/>
      <c r="E1254" s="112"/>
      <c r="F1254" s="99"/>
      <c r="G1254" s="99"/>
      <c r="H1254" s="23" t="s">
        <v>300</v>
      </c>
      <c r="I1254" s="2">
        <v>0</v>
      </c>
      <c r="J1254" s="2">
        <v>0</v>
      </c>
      <c r="K1254" s="2">
        <v>0</v>
      </c>
    </row>
    <row r="1255" spans="3:11" s="22" customFormat="1" ht="15" customHeight="1">
      <c r="C1255" s="102"/>
      <c r="D1255" s="105"/>
      <c r="E1255" s="112"/>
      <c r="F1255" s="99"/>
      <c r="G1255" s="99"/>
      <c r="H1255" s="23" t="s">
        <v>301</v>
      </c>
      <c r="I1255" s="2">
        <v>0</v>
      </c>
      <c r="J1255" s="2">
        <v>0</v>
      </c>
      <c r="K1255" s="2">
        <v>0</v>
      </c>
    </row>
    <row r="1256" spans="3:11" s="22" customFormat="1" ht="15" customHeight="1">
      <c r="C1256" s="103"/>
      <c r="D1256" s="106"/>
      <c r="E1256" s="112"/>
      <c r="F1256" s="100"/>
      <c r="G1256" s="100"/>
      <c r="H1256" s="23" t="s">
        <v>126</v>
      </c>
      <c r="I1256" s="2">
        <v>0</v>
      </c>
      <c r="J1256" s="2">
        <v>0</v>
      </c>
      <c r="K1256" s="2">
        <v>0</v>
      </c>
    </row>
    <row r="1257" spans="3:11" s="22" customFormat="1" ht="15" customHeight="1">
      <c r="C1257" s="101" t="s">
        <v>106</v>
      </c>
      <c r="D1257" s="104" t="s">
        <v>110</v>
      </c>
      <c r="E1257" s="112" t="s">
        <v>165</v>
      </c>
      <c r="F1257" s="98">
        <v>2018</v>
      </c>
      <c r="G1257" s="98">
        <v>2020</v>
      </c>
      <c r="H1257" s="23" t="s">
        <v>298</v>
      </c>
      <c r="I1257" s="2">
        <f>I1258+I1259+I1260+I1261</f>
        <v>5500</v>
      </c>
      <c r="J1257" s="2">
        <f>J1258+J1259+J1260+J1261</f>
        <v>7500</v>
      </c>
      <c r="K1257" s="2">
        <f>K1258+K1259+K1260+K1261</f>
        <v>6000</v>
      </c>
    </row>
    <row r="1258" spans="3:11" s="22" customFormat="1" ht="15" customHeight="1">
      <c r="C1258" s="102"/>
      <c r="D1258" s="105"/>
      <c r="E1258" s="112"/>
      <c r="F1258" s="99"/>
      <c r="G1258" s="99"/>
      <c r="H1258" s="23" t="s">
        <v>299</v>
      </c>
      <c r="I1258" s="2">
        <f>I1263+I1268+I1273+I1278</f>
        <v>5500</v>
      </c>
      <c r="J1258" s="2">
        <f>J1263+J1268+J1273+J1278</f>
        <v>7500</v>
      </c>
      <c r="K1258" s="2">
        <f>K1263+K1268+K1273+K1278</f>
        <v>6000</v>
      </c>
    </row>
    <row r="1259" spans="3:11" s="22" customFormat="1" ht="15" customHeight="1">
      <c r="C1259" s="102"/>
      <c r="D1259" s="105"/>
      <c r="E1259" s="112"/>
      <c r="F1259" s="99"/>
      <c r="G1259" s="99"/>
      <c r="H1259" s="23" t="s">
        <v>300</v>
      </c>
      <c r="I1259" s="2">
        <v>0</v>
      </c>
      <c r="J1259" s="2">
        <v>0</v>
      </c>
      <c r="K1259" s="2">
        <v>0</v>
      </c>
    </row>
    <row r="1260" spans="3:11" s="22" customFormat="1" ht="15" customHeight="1">
      <c r="C1260" s="102"/>
      <c r="D1260" s="105"/>
      <c r="E1260" s="112"/>
      <c r="F1260" s="99"/>
      <c r="G1260" s="99"/>
      <c r="H1260" s="23" t="s">
        <v>301</v>
      </c>
      <c r="I1260" s="2">
        <v>0</v>
      </c>
      <c r="J1260" s="2">
        <v>0</v>
      </c>
      <c r="K1260" s="2">
        <v>0</v>
      </c>
    </row>
    <row r="1261" spans="3:11" s="22" customFormat="1" ht="15" customHeight="1">
      <c r="C1261" s="103"/>
      <c r="D1261" s="106"/>
      <c r="E1261" s="112"/>
      <c r="F1261" s="100"/>
      <c r="G1261" s="100"/>
      <c r="H1261" s="23" t="s">
        <v>126</v>
      </c>
      <c r="I1261" s="2">
        <v>0</v>
      </c>
      <c r="J1261" s="2">
        <v>0</v>
      </c>
      <c r="K1261" s="2">
        <v>0</v>
      </c>
    </row>
    <row r="1262" spans="3:11" s="22" customFormat="1" ht="15" customHeight="1">
      <c r="C1262" s="101" t="s">
        <v>453</v>
      </c>
      <c r="D1262" s="104" t="s">
        <v>1025</v>
      </c>
      <c r="E1262" s="98" t="s">
        <v>19</v>
      </c>
      <c r="F1262" s="98">
        <v>2018</v>
      </c>
      <c r="G1262" s="98">
        <v>2020</v>
      </c>
      <c r="H1262" s="23" t="s">
        <v>298</v>
      </c>
      <c r="I1262" s="2">
        <f>I1263+I1264+I1265+I1266</f>
        <v>1680</v>
      </c>
      <c r="J1262" s="2">
        <f>J1263+J1264+J1265+J1266</f>
        <v>0</v>
      </c>
      <c r="K1262" s="2">
        <f>K1263+K1264+K1265+K1266</f>
        <v>2000</v>
      </c>
    </row>
    <row r="1263" spans="3:11" s="22" customFormat="1" ht="15" customHeight="1">
      <c r="C1263" s="102"/>
      <c r="D1263" s="105"/>
      <c r="E1263" s="107"/>
      <c r="F1263" s="99"/>
      <c r="G1263" s="99"/>
      <c r="H1263" s="23" t="s">
        <v>299</v>
      </c>
      <c r="I1263" s="2">
        <v>1680</v>
      </c>
      <c r="J1263" s="2">
        <v>0</v>
      </c>
      <c r="K1263" s="2">
        <v>2000</v>
      </c>
    </row>
    <row r="1264" spans="3:11" s="22" customFormat="1" ht="15" customHeight="1">
      <c r="C1264" s="102"/>
      <c r="D1264" s="105"/>
      <c r="E1264" s="107"/>
      <c r="F1264" s="99"/>
      <c r="G1264" s="99"/>
      <c r="H1264" s="23" t="s">
        <v>300</v>
      </c>
      <c r="I1264" s="2">
        <v>0</v>
      </c>
      <c r="J1264" s="2">
        <v>0</v>
      </c>
      <c r="K1264" s="2">
        <v>0</v>
      </c>
    </row>
    <row r="1265" spans="3:11" s="22" customFormat="1" ht="15" customHeight="1">
      <c r="C1265" s="102"/>
      <c r="D1265" s="105"/>
      <c r="E1265" s="107"/>
      <c r="F1265" s="99"/>
      <c r="G1265" s="99"/>
      <c r="H1265" s="23" t="s">
        <v>301</v>
      </c>
      <c r="I1265" s="2">
        <v>0</v>
      </c>
      <c r="J1265" s="2">
        <v>0</v>
      </c>
      <c r="K1265" s="2">
        <v>0</v>
      </c>
    </row>
    <row r="1266" spans="3:11" s="22" customFormat="1" ht="15" customHeight="1">
      <c r="C1266" s="103"/>
      <c r="D1266" s="106"/>
      <c r="E1266" s="108"/>
      <c r="F1266" s="100"/>
      <c r="G1266" s="100"/>
      <c r="H1266" s="23" t="s">
        <v>126</v>
      </c>
      <c r="I1266" s="2">
        <v>0</v>
      </c>
      <c r="J1266" s="2">
        <v>0</v>
      </c>
      <c r="K1266" s="2">
        <v>0</v>
      </c>
    </row>
    <row r="1267" spans="3:11" s="22" customFormat="1" ht="15" customHeight="1">
      <c r="C1267" s="101" t="s">
        <v>241</v>
      </c>
      <c r="D1267" s="104" t="s">
        <v>1026</v>
      </c>
      <c r="E1267" s="98" t="s">
        <v>276</v>
      </c>
      <c r="F1267" s="98">
        <v>2018</v>
      </c>
      <c r="G1267" s="98">
        <v>2020</v>
      </c>
      <c r="H1267" s="23" t="s">
        <v>298</v>
      </c>
      <c r="I1267" s="2">
        <f>I1268+I1269+I1270+I1271</f>
        <v>2000</v>
      </c>
      <c r="J1267" s="2">
        <f>J1268+J1269+J1270+J1271</f>
        <v>7500</v>
      </c>
      <c r="K1267" s="2">
        <f>K1268+K1269+K1270+K1271</f>
        <v>2000</v>
      </c>
    </row>
    <row r="1268" spans="3:11" s="22" customFormat="1" ht="15" customHeight="1">
      <c r="C1268" s="102"/>
      <c r="D1268" s="105"/>
      <c r="E1268" s="107"/>
      <c r="F1268" s="99"/>
      <c r="G1268" s="99"/>
      <c r="H1268" s="23" t="s">
        <v>299</v>
      </c>
      <c r="I1268" s="2">
        <v>2000</v>
      </c>
      <c r="J1268" s="2">
        <v>7500</v>
      </c>
      <c r="K1268" s="2">
        <v>2000</v>
      </c>
    </row>
    <row r="1269" spans="3:11" s="22" customFormat="1" ht="15" customHeight="1">
      <c r="C1269" s="102"/>
      <c r="D1269" s="105"/>
      <c r="E1269" s="107"/>
      <c r="F1269" s="99"/>
      <c r="G1269" s="99"/>
      <c r="H1269" s="23" t="s">
        <v>300</v>
      </c>
      <c r="I1269" s="2">
        <v>0</v>
      </c>
      <c r="J1269" s="2">
        <v>0</v>
      </c>
      <c r="K1269" s="2">
        <v>0</v>
      </c>
    </row>
    <row r="1270" spans="3:11" s="22" customFormat="1" ht="15" customHeight="1">
      <c r="C1270" s="102"/>
      <c r="D1270" s="105"/>
      <c r="E1270" s="107"/>
      <c r="F1270" s="99"/>
      <c r="G1270" s="99"/>
      <c r="H1270" s="23" t="s">
        <v>301</v>
      </c>
      <c r="I1270" s="2">
        <v>0</v>
      </c>
      <c r="J1270" s="2">
        <v>0</v>
      </c>
      <c r="K1270" s="2">
        <v>0</v>
      </c>
    </row>
    <row r="1271" spans="3:11" s="22" customFormat="1" ht="18.75" customHeight="1">
      <c r="C1271" s="103"/>
      <c r="D1271" s="106"/>
      <c r="E1271" s="108"/>
      <c r="F1271" s="100"/>
      <c r="G1271" s="100"/>
      <c r="H1271" s="23" t="s">
        <v>126</v>
      </c>
      <c r="I1271" s="2">
        <v>0</v>
      </c>
      <c r="J1271" s="2">
        <v>0</v>
      </c>
      <c r="K1271" s="2">
        <v>0</v>
      </c>
    </row>
    <row r="1272" spans="3:11" s="22" customFormat="1" ht="15" customHeight="1">
      <c r="C1272" s="101" t="s">
        <v>178</v>
      </c>
      <c r="D1272" s="104" t="s">
        <v>1027</v>
      </c>
      <c r="E1272" s="98" t="s">
        <v>343</v>
      </c>
      <c r="F1272" s="98">
        <v>2018</v>
      </c>
      <c r="G1272" s="98">
        <v>2020</v>
      </c>
      <c r="H1272" s="23" t="s">
        <v>298</v>
      </c>
      <c r="I1272" s="2">
        <f>I1273+I1274+I1275+I1276</f>
        <v>1500</v>
      </c>
      <c r="J1272" s="2">
        <f>J1273+J1274+J1275+J1276</f>
        <v>0</v>
      </c>
      <c r="K1272" s="2">
        <f>K1273+K1274+K1275+K1276</f>
        <v>2000</v>
      </c>
    </row>
    <row r="1273" spans="3:11" s="22" customFormat="1" ht="15" customHeight="1">
      <c r="C1273" s="102"/>
      <c r="D1273" s="105"/>
      <c r="E1273" s="99"/>
      <c r="F1273" s="99"/>
      <c r="G1273" s="99"/>
      <c r="H1273" s="23" t="s">
        <v>299</v>
      </c>
      <c r="I1273" s="2">
        <v>1500</v>
      </c>
      <c r="J1273" s="2">
        <v>0</v>
      </c>
      <c r="K1273" s="2">
        <v>2000</v>
      </c>
    </row>
    <row r="1274" spans="3:11" s="22" customFormat="1" ht="15" customHeight="1">
      <c r="C1274" s="102"/>
      <c r="D1274" s="105"/>
      <c r="E1274" s="99"/>
      <c r="F1274" s="99"/>
      <c r="G1274" s="99"/>
      <c r="H1274" s="23" t="s">
        <v>300</v>
      </c>
      <c r="I1274" s="2">
        <v>0</v>
      </c>
      <c r="J1274" s="2">
        <v>0</v>
      </c>
      <c r="K1274" s="2">
        <v>0</v>
      </c>
    </row>
    <row r="1275" spans="3:11" s="22" customFormat="1" ht="15" customHeight="1">
      <c r="C1275" s="102"/>
      <c r="D1275" s="105"/>
      <c r="E1275" s="99"/>
      <c r="F1275" s="99"/>
      <c r="G1275" s="99"/>
      <c r="H1275" s="23" t="s">
        <v>301</v>
      </c>
      <c r="I1275" s="2">
        <v>0</v>
      </c>
      <c r="J1275" s="2">
        <v>0</v>
      </c>
      <c r="K1275" s="2">
        <v>0</v>
      </c>
    </row>
    <row r="1276" spans="3:11" s="22" customFormat="1" ht="16.5" customHeight="1">
      <c r="C1276" s="103"/>
      <c r="D1276" s="106"/>
      <c r="E1276" s="100"/>
      <c r="F1276" s="100"/>
      <c r="G1276" s="100"/>
      <c r="H1276" s="23" t="s">
        <v>126</v>
      </c>
      <c r="I1276" s="2">
        <v>0</v>
      </c>
      <c r="J1276" s="2">
        <v>0</v>
      </c>
      <c r="K1276" s="2">
        <v>0</v>
      </c>
    </row>
    <row r="1277" spans="3:11" s="69" customFormat="1" ht="15" customHeight="1">
      <c r="C1277" s="101" t="s">
        <v>998</v>
      </c>
      <c r="D1277" s="104" t="s">
        <v>1028</v>
      </c>
      <c r="E1277" s="98" t="s">
        <v>19</v>
      </c>
      <c r="F1277" s="98">
        <v>2018</v>
      </c>
      <c r="G1277" s="98">
        <v>2018</v>
      </c>
      <c r="H1277" s="23" t="s">
        <v>298</v>
      </c>
      <c r="I1277" s="2">
        <f>I1278+I1279+I1280+I1281</f>
        <v>320</v>
      </c>
      <c r="J1277" s="2">
        <f>J1278+J1279+J1280+J1281</f>
        <v>0</v>
      </c>
      <c r="K1277" s="2">
        <f>K1278+K1279+K1280+K1281</f>
        <v>0</v>
      </c>
    </row>
    <row r="1278" spans="3:11" s="69" customFormat="1" ht="15" customHeight="1">
      <c r="C1278" s="102"/>
      <c r="D1278" s="105"/>
      <c r="E1278" s="107"/>
      <c r="F1278" s="99"/>
      <c r="G1278" s="99"/>
      <c r="H1278" s="23" t="s">
        <v>299</v>
      </c>
      <c r="I1278" s="2">
        <v>320</v>
      </c>
      <c r="J1278" s="2">
        <v>0</v>
      </c>
      <c r="K1278" s="2">
        <v>0</v>
      </c>
    </row>
    <row r="1279" spans="3:11" s="69" customFormat="1" ht="15" customHeight="1">
      <c r="C1279" s="102"/>
      <c r="D1279" s="105"/>
      <c r="E1279" s="107"/>
      <c r="F1279" s="99"/>
      <c r="G1279" s="99"/>
      <c r="H1279" s="23" t="s">
        <v>300</v>
      </c>
      <c r="I1279" s="2">
        <v>0</v>
      </c>
      <c r="J1279" s="2">
        <v>0</v>
      </c>
      <c r="K1279" s="2">
        <v>0</v>
      </c>
    </row>
    <row r="1280" spans="3:11" s="69" customFormat="1" ht="15" customHeight="1">
      <c r="C1280" s="102"/>
      <c r="D1280" s="105"/>
      <c r="E1280" s="107"/>
      <c r="F1280" s="99"/>
      <c r="G1280" s="99"/>
      <c r="H1280" s="23" t="s">
        <v>301</v>
      </c>
      <c r="I1280" s="2">
        <v>0</v>
      </c>
      <c r="J1280" s="2">
        <v>0</v>
      </c>
      <c r="K1280" s="2">
        <v>0</v>
      </c>
    </row>
    <row r="1281" spans="3:11" s="69" customFormat="1" ht="15" customHeight="1">
      <c r="C1281" s="103"/>
      <c r="D1281" s="106"/>
      <c r="E1281" s="108"/>
      <c r="F1281" s="100"/>
      <c r="G1281" s="100"/>
      <c r="H1281" s="23" t="s">
        <v>126</v>
      </c>
      <c r="I1281" s="2">
        <v>0</v>
      </c>
      <c r="J1281" s="2">
        <v>0</v>
      </c>
      <c r="K1281" s="2">
        <v>0</v>
      </c>
    </row>
    <row r="1282" spans="3:11" s="22" customFormat="1" ht="15" customHeight="1">
      <c r="C1282" s="101" t="s">
        <v>107</v>
      </c>
      <c r="D1282" s="104" t="s">
        <v>111</v>
      </c>
      <c r="E1282" s="112" t="s">
        <v>165</v>
      </c>
      <c r="F1282" s="98">
        <v>2018</v>
      </c>
      <c r="G1282" s="98">
        <v>2020</v>
      </c>
      <c r="H1282" s="23" t="s">
        <v>298</v>
      </c>
      <c r="I1282" s="2">
        <f>I1283+I1284+I1285+I1286</f>
        <v>1000</v>
      </c>
      <c r="J1282" s="2">
        <f>J1283+J1284+J1285+J1286</f>
        <v>0</v>
      </c>
      <c r="K1282" s="2">
        <f>K1283+K1284+K1285+K1286</f>
        <v>2000</v>
      </c>
    </row>
    <row r="1283" spans="3:11" s="22" customFormat="1" ht="15" customHeight="1">
      <c r="C1283" s="102"/>
      <c r="D1283" s="105"/>
      <c r="E1283" s="112"/>
      <c r="F1283" s="99"/>
      <c r="G1283" s="99"/>
      <c r="H1283" s="23" t="s">
        <v>299</v>
      </c>
      <c r="I1283" s="2">
        <f>I1288+I1293</f>
        <v>1000</v>
      </c>
      <c r="J1283" s="2">
        <f>J1288+J1293</f>
        <v>0</v>
      </c>
      <c r="K1283" s="2">
        <f>K1288+K1293</f>
        <v>2000</v>
      </c>
    </row>
    <row r="1284" spans="3:11" s="22" customFormat="1" ht="15" customHeight="1">
      <c r="C1284" s="102"/>
      <c r="D1284" s="105"/>
      <c r="E1284" s="112"/>
      <c r="F1284" s="99"/>
      <c r="G1284" s="99"/>
      <c r="H1284" s="23" t="s">
        <v>300</v>
      </c>
      <c r="I1284" s="2">
        <f aca="true" t="shared" si="36" ref="I1284:K1286">I1289</f>
        <v>0</v>
      </c>
      <c r="J1284" s="2">
        <f t="shared" si="36"/>
        <v>0</v>
      </c>
      <c r="K1284" s="2">
        <f t="shared" si="36"/>
        <v>0</v>
      </c>
    </row>
    <row r="1285" spans="3:11" s="22" customFormat="1" ht="15" customHeight="1">
      <c r="C1285" s="102"/>
      <c r="D1285" s="105"/>
      <c r="E1285" s="112"/>
      <c r="F1285" s="99"/>
      <c r="G1285" s="99"/>
      <c r="H1285" s="23" t="s">
        <v>301</v>
      </c>
      <c r="I1285" s="2">
        <f t="shared" si="36"/>
        <v>0</v>
      </c>
      <c r="J1285" s="2">
        <f t="shared" si="36"/>
        <v>0</v>
      </c>
      <c r="K1285" s="2">
        <f t="shared" si="36"/>
        <v>0</v>
      </c>
    </row>
    <row r="1286" spans="3:11" s="22" customFormat="1" ht="15" customHeight="1">
      <c r="C1286" s="103"/>
      <c r="D1286" s="106"/>
      <c r="E1286" s="112"/>
      <c r="F1286" s="100"/>
      <c r="G1286" s="100"/>
      <c r="H1286" s="23" t="s">
        <v>126</v>
      </c>
      <c r="I1286" s="2">
        <f t="shared" si="36"/>
        <v>0</v>
      </c>
      <c r="J1286" s="2">
        <f t="shared" si="36"/>
        <v>0</v>
      </c>
      <c r="K1286" s="2">
        <f t="shared" si="36"/>
        <v>0</v>
      </c>
    </row>
    <row r="1287" spans="3:11" s="22" customFormat="1" ht="15" customHeight="1">
      <c r="C1287" s="101" t="s">
        <v>108</v>
      </c>
      <c r="D1287" s="104" t="s">
        <v>1029</v>
      </c>
      <c r="E1287" s="98" t="s">
        <v>20</v>
      </c>
      <c r="F1287" s="98">
        <v>2020</v>
      </c>
      <c r="G1287" s="98">
        <v>2020</v>
      </c>
      <c r="H1287" s="23" t="s">
        <v>298</v>
      </c>
      <c r="I1287" s="2">
        <f>I1288+I1289+I1290+I1291</f>
        <v>0</v>
      </c>
      <c r="J1287" s="2">
        <f>J1288+J1289+J1290+J1291</f>
        <v>0</v>
      </c>
      <c r="K1287" s="2">
        <f>K1288+K1289+K1290+K1291</f>
        <v>2000</v>
      </c>
    </row>
    <row r="1288" spans="3:11" s="22" customFormat="1" ht="15" customHeight="1">
      <c r="C1288" s="102"/>
      <c r="D1288" s="105"/>
      <c r="E1288" s="107"/>
      <c r="F1288" s="99"/>
      <c r="G1288" s="99"/>
      <c r="H1288" s="23" t="s">
        <v>299</v>
      </c>
      <c r="I1288" s="2">
        <v>0</v>
      </c>
      <c r="J1288" s="2">
        <v>0</v>
      </c>
      <c r="K1288" s="2">
        <v>2000</v>
      </c>
    </row>
    <row r="1289" spans="3:11" s="22" customFormat="1" ht="15" customHeight="1">
      <c r="C1289" s="102"/>
      <c r="D1289" s="105"/>
      <c r="E1289" s="107"/>
      <c r="F1289" s="99"/>
      <c r="G1289" s="99"/>
      <c r="H1289" s="23" t="s">
        <v>300</v>
      </c>
      <c r="I1289" s="2">
        <v>0</v>
      </c>
      <c r="J1289" s="2">
        <v>0</v>
      </c>
      <c r="K1289" s="2">
        <v>0</v>
      </c>
    </row>
    <row r="1290" spans="3:11" s="22" customFormat="1" ht="15" customHeight="1">
      <c r="C1290" s="102"/>
      <c r="D1290" s="105"/>
      <c r="E1290" s="107"/>
      <c r="F1290" s="99"/>
      <c r="G1290" s="99"/>
      <c r="H1290" s="23" t="s">
        <v>301</v>
      </c>
      <c r="I1290" s="2">
        <v>0</v>
      </c>
      <c r="J1290" s="2">
        <v>0</v>
      </c>
      <c r="K1290" s="2">
        <v>0</v>
      </c>
    </row>
    <row r="1291" spans="3:11" s="22" customFormat="1" ht="15.75" customHeight="1">
      <c r="C1291" s="103"/>
      <c r="D1291" s="106"/>
      <c r="E1291" s="108"/>
      <c r="F1291" s="100"/>
      <c r="G1291" s="100"/>
      <c r="H1291" s="23" t="s">
        <v>126</v>
      </c>
      <c r="I1291" s="2">
        <v>0</v>
      </c>
      <c r="J1291" s="2">
        <v>0</v>
      </c>
      <c r="K1291" s="2">
        <v>0</v>
      </c>
    </row>
    <row r="1292" spans="3:11" s="22" customFormat="1" ht="15" customHeight="1">
      <c r="C1292" s="101" t="s">
        <v>881</v>
      </c>
      <c r="D1292" s="104" t="s">
        <v>1030</v>
      </c>
      <c r="E1292" s="112" t="s">
        <v>68</v>
      </c>
      <c r="F1292" s="98">
        <v>2018</v>
      </c>
      <c r="G1292" s="98">
        <v>2018</v>
      </c>
      <c r="H1292" s="23" t="s">
        <v>298</v>
      </c>
      <c r="I1292" s="2">
        <f>I1293+I1294+I1295+I1296</f>
        <v>1000</v>
      </c>
      <c r="J1292" s="2">
        <f>J1293+J1294+J1295+J1296</f>
        <v>0</v>
      </c>
      <c r="K1292" s="2">
        <f>K1293+K1294+K1295+K1296</f>
        <v>0</v>
      </c>
    </row>
    <row r="1293" spans="3:11" s="22" customFormat="1" ht="15" customHeight="1">
      <c r="C1293" s="102"/>
      <c r="D1293" s="105"/>
      <c r="E1293" s="112"/>
      <c r="F1293" s="99"/>
      <c r="G1293" s="99"/>
      <c r="H1293" s="23" t="s">
        <v>299</v>
      </c>
      <c r="I1293" s="2">
        <v>1000</v>
      </c>
      <c r="J1293" s="2">
        <v>0</v>
      </c>
      <c r="K1293" s="2">
        <v>0</v>
      </c>
    </row>
    <row r="1294" spans="3:11" s="22" customFormat="1" ht="15" customHeight="1">
      <c r="C1294" s="102"/>
      <c r="D1294" s="105"/>
      <c r="E1294" s="112"/>
      <c r="F1294" s="99"/>
      <c r="G1294" s="99"/>
      <c r="H1294" s="23" t="s">
        <v>300</v>
      </c>
      <c r="I1294" s="2">
        <v>0</v>
      </c>
      <c r="J1294" s="2">
        <v>0</v>
      </c>
      <c r="K1294" s="2">
        <v>0</v>
      </c>
    </row>
    <row r="1295" spans="3:11" s="22" customFormat="1" ht="15" customHeight="1">
      <c r="C1295" s="102"/>
      <c r="D1295" s="105"/>
      <c r="E1295" s="112"/>
      <c r="F1295" s="99"/>
      <c r="G1295" s="99"/>
      <c r="H1295" s="23" t="s">
        <v>301</v>
      </c>
      <c r="I1295" s="2">
        <v>0</v>
      </c>
      <c r="J1295" s="2">
        <v>0</v>
      </c>
      <c r="K1295" s="2">
        <v>0</v>
      </c>
    </row>
    <row r="1296" spans="3:11" s="22" customFormat="1" ht="18" customHeight="1">
      <c r="C1296" s="103"/>
      <c r="D1296" s="106"/>
      <c r="E1296" s="112"/>
      <c r="F1296" s="100"/>
      <c r="G1296" s="100"/>
      <c r="H1296" s="23" t="s">
        <v>126</v>
      </c>
      <c r="I1296" s="2">
        <v>0</v>
      </c>
      <c r="J1296" s="2">
        <v>0</v>
      </c>
      <c r="K1296" s="2">
        <v>0</v>
      </c>
    </row>
    <row r="1297" spans="3:11" s="22" customFormat="1" ht="15" customHeight="1">
      <c r="C1297" s="101" t="s">
        <v>454</v>
      </c>
      <c r="D1297" s="104" t="s">
        <v>451</v>
      </c>
      <c r="E1297" s="112" t="s">
        <v>165</v>
      </c>
      <c r="F1297" s="98">
        <v>2018</v>
      </c>
      <c r="G1297" s="98">
        <v>2020</v>
      </c>
      <c r="H1297" s="23" t="s">
        <v>298</v>
      </c>
      <c r="I1297" s="2">
        <f>I1298+I1299+I1300+I1301</f>
        <v>6700</v>
      </c>
      <c r="J1297" s="2">
        <f>J1298+J1299+J1300+J1301</f>
        <v>7500</v>
      </c>
      <c r="K1297" s="2">
        <f>K1298+K1299+K1300+K1301</f>
        <v>8000</v>
      </c>
    </row>
    <row r="1298" spans="3:11" s="22" customFormat="1" ht="15" customHeight="1">
      <c r="C1298" s="102"/>
      <c r="D1298" s="105"/>
      <c r="E1298" s="112"/>
      <c r="F1298" s="99"/>
      <c r="G1298" s="99"/>
      <c r="H1298" s="23" t="s">
        <v>299</v>
      </c>
      <c r="I1298" s="2">
        <f>I1303+I1308+I1313+1318:1318+I1323</f>
        <v>6700</v>
      </c>
      <c r="J1298" s="2">
        <f>J1303+J1308+J1313+1318:1318+J1323</f>
        <v>7500</v>
      </c>
      <c r="K1298" s="2">
        <f>K1303+K1308+K1313+1318:1318+K1323</f>
        <v>8000</v>
      </c>
    </row>
    <row r="1299" spans="3:11" s="22" customFormat="1" ht="15" customHeight="1">
      <c r="C1299" s="102"/>
      <c r="D1299" s="105"/>
      <c r="E1299" s="112"/>
      <c r="F1299" s="99"/>
      <c r="G1299" s="99"/>
      <c r="H1299" s="23" t="s">
        <v>300</v>
      </c>
      <c r="I1299" s="2">
        <f aca="true" t="shared" si="37" ref="I1299:K1301">I1304+I1314</f>
        <v>0</v>
      </c>
      <c r="J1299" s="2">
        <f t="shared" si="37"/>
        <v>0</v>
      </c>
      <c r="K1299" s="2">
        <f t="shared" si="37"/>
        <v>0</v>
      </c>
    </row>
    <row r="1300" spans="3:11" s="22" customFormat="1" ht="15" customHeight="1">
      <c r="C1300" s="102"/>
      <c r="D1300" s="105"/>
      <c r="E1300" s="112"/>
      <c r="F1300" s="99"/>
      <c r="G1300" s="99"/>
      <c r="H1300" s="23" t="s">
        <v>301</v>
      </c>
      <c r="I1300" s="2">
        <f t="shared" si="37"/>
        <v>0</v>
      </c>
      <c r="J1300" s="2">
        <f t="shared" si="37"/>
        <v>0</v>
      </c>
      <c r="K1300" s="2">
        <f t="shared" si="37"/>
        <v>0</v>
      </c>
    </row>
    <row r="1301" spans="3:11" s="22" customFormat="1" ht="15" customHeight="1">
      <c r="C1301" s="103"/>
      <c r="D1301" s="106"/>
      <c r="E1301" s="112"/>
      <c r="F1301" s="100"/>
      <c r="G1301" s="100"/>
      <c r="H1301" s="23" t="s">
        <v>126</v>
      </c>
      <c r="I1301" s="2">
        <f t="shared" si="37"/>
        <v>0</v>
      </c>
      <c r="J1301" s="2">
        <f t="shared" si="37"/>
        <v>0</v>
      </c>
      <c r="K1301" s="2">
        <f t="shared" si="37"/>
        <v>0</v>
      </c>
    </row>
    <row r="1302" spans="3:11" s="22" customFormat="1" ht="15" customHeight="1">
      <c r="C1302" s="101" t="s">
        <v>455</v>
      </c>
      <c r="D1302" s="104" t="s">
        <v>946</v>
      </c>
      <c r="E1302" s="98" t="s">
        <v>335</v>
      </c>
      <c r="F1302" s="98">
        <v>2018</v>
      </c>
      <c r="G1302" s="98">
        <v>2018</v>
      </c>
      <c r="H1302" s="23" t="s">
        <v>298</v>
      </c>
      <c r="I1302" s="2">
        <f>I1303+I1304+I1305+I1306</f>
        <v>2500</v>
      </c>
      <c r="J1302" s="2">
        <f>J1303+J1304+J1305+J1306</f>
        <v>0</v>
      </c>
      <c r="K1302" s="2">
        <f>K1303+K1304+K1305+K1306</f>
        <v>0</v>
      </c>
    </row>
    <row r="1303" spans="3:11" s="22" customFormat="1" ht="15" customHeight="1">
      <c r="C1303" s="102"/>
      <c r="D1303" s="105"/>
      <c r="E1303" s="107"/>
      <c r="F1303" s="99"/>
      <c r="G1303" s="99"/>
      <c r="H1303" s="23" t="s">
        <v>299</v>
      </c>
      <c r="I1303" s="2">
        <v>2500</v>
      </c>
      <c r="J1303" s="2">
        <v>0</v>
      </c>
      <c r="K1303" s="2">
        <v>0</v>
      </c>
    </row>
    <row r="1304" spans="3:11" s="22" customFormat="1" ht="15" customHeight="1">
      <c r="C1304" s="102"/>
      <c r="D1304" s="105"/>
      <c r="E1304" s="107"/>
      <c r="F1304" s="99"/>
      <c r="G1304" s="99"/>
      <c r="H1304" s="23" t="s">
        <v>300</v>
      </c>
      <c r="I1304" s="2">
        <v>0</v>
      </c>
      <c r="J1304" s="2">
        <v>0</v>
      </c>
      <c r="K1304" s="2">
        <v>0</v>
      </c>
    </row>
    <row r="1305" spans="3:11" s="22" customFormat="1" ht="15" customHeight="1">
      <c r="C1305" s="102"/>
      <c r="D1305" s="105"/>
      <c r="E1305" s="107"/>
      <c r="F1305" s="99"/>
      <c r="G1305" s="99"/>
      <c r="H1305" s="23" t="s">
        <v>301</v>
      </c>
      <c r="I1305" s="2">
        <v>0</v>
      </c>
      <c r="J1305" s="2">
        <v>0</v>
      </c>
      <c r="K1305" s="2">
        <v>0</v>
      </c>
    </row>
    <row r="1306" spans="3:11" s="22" customFormat="1" ht="15" customHeight="1">
      <c r="C1306" s="103"/>
      <c r="D1306" s="106"/>
      <c r="E1306" s="108"/>
      <c r="F1306" s="100"/>
      <c r="G1306" s="100"/>
      <c r="H1306" s="23" t="s">
        <v>126</v>
      </c>
      <c r="I1306" s="2">
        <v>0</v>
      </c>
      <c r="J1306" s="2">
        <v>0</v>
      </c>
      <c r="K1306" s="2">
        <v>0</v>
      </c>
    </row>
    <row r="1307" spans="3:11" s="22" customFormat="1" ht="15" customHeight="1">
      <c r="C1307" s="101" t="s">
        <v>456</v>
      </c>
      <c r="D1307" s="104" t="s">
        <v>882</v>
      </c>
      <c r="E1307" s="98" t="s">
        <v>335</v>
      </c>
      <c r="F1307" s="98">
        <v>2019</v>
      </c>
      <c r="G1307" s="98">
        <v>2020</v>
      </c>
      <c r="H1307" s="23" t="s">
        <v>298</v>
      </c>
      <c r="I1307" s="2">
        <f>I1308+I1309+I1310+I1311</f>
        <v>0</v>
      </c>
      <c r="J1307" s="2">
        <f>J1308+J1309+J1310+J1311</f>
        <v>2000</v>
      </c>
      <c r="K1307" s="2">
        <f>K1308+K1309+K1310+K1311</f>
        <v>2000</v>
      </c>
    </row>
    <row r="1308" spans="3:11" s="22" customFormat="1" ht="15" customHeight="1">
      <c r="C1308" s="102"/>
      <c r="D1308" s="105"/>
      <c r="E1308" s="107"/>
      <c r="F1308" s="99"/>
      <c r="G1308" s="99"/>
      <c r="H1308" s="23" t="s">
        <v>299</v>
      </c>
      <c r="I1308" s="2">
        <v>0</v>
      </c>
      <c r="J1308" s="2">
        <v>2000</v>
      </c>
      <c r="K1308" s="2">
        <v>2000</v>
      </c>
    </row>
    <row r="1309" spans="3:11" s="22" customFormat="1" ht="15" customHeight="1">
      <c r="C1309" s="102"/>
      <c r="D1309" s="105"/>
      <c r="E1309" s="107"/>
      <c r="F1309" s="99"/>
      <c r="G1309" s="99"/>
      <c r="H1309" s="23" t="s">
        <v>300</v>
      </c>
      <c r="I1309" s="2">
        <v>0</v>
      </c>
      <c r="J1309" s="2">
        <v>0</v>
      </c>
      <c r="K1309" s="2">
        <v>0</v>
      </c>
    </row>
    <row r="1310" spans="3:11" s="22" customFormat="1" ht="15" customHeight="1">
      <c r="C1310" s="102"/>
      <c r="D1310" s="105"/>
      <c r="E1310" s="107"/>
      <c r="F1310" s="99"/>
      <c r="G1310" s="99"/>
      <c r="H1310" s="23" t="s">
        <v>301</v>
      </c>
      <c r="I1310" s="2">
        <v>0</v>
      </c>
      <c r="J1310" s="2">
        <v>0</v>
      </c>
      <c r="K1310" s="2">
        <v>0</v>
      </c>
    </row>
    <row r="1311" spans="3:11" s="22" customFormat="1" ht="15" customHeight="1">
      <c r="C1311" s="103"/>
      <c r="D1311" s="106"/>
      <c r="E1311" s="108"/>
      <c r="F1311" s="100"/>
      <c r="G1311" s="100"/>
      <c r="H1311" s="23" t="s">
        <v>126</v>
      </c>
      <c r="I1311" s="2">
        <v>0</v>
      </c>
      <c r="J1311" s="2">
        <v>0</v>
      </c>
      <c r="K1311" s="2">
        <v>0</v>
      </c>
    </row>
    <row r="1312" spans="3:11" s="22" customFormat="1" ht="15" customHeight="1">
      <c r="C1312" s="101" t="s">
        <v>18</v>
      </c>
      <c r="D1312" s="104" t="s">
        <v>1031</v>
      </c>
      <c r="E1312" s="98" t="s">
        <v>21</v>
      </c>
      <c r="F1312" s="98">
        <v>2018</v>
      </c>
      <c r="G1312" s="98">
        <v>2020</v>
      </c>
      <c r="H1312" s="23" t="s">
        <v>298</v>
      </c>
      <c r="I1312" s="2">
        <f>I1313+I1314+I1315+I1316</f>
        <v>2000</v>
      </c>
      <c r="J1312" s="2">
        <f>J1313+J1314+J1315+J1316</f>
        <v>2000</v>
      </c>
      <c r="K1312" s="2">
        <f>K1313+K1314+K1315+K1316</f>
        <v>2000</v>
      </c>
    </row>
    <row r="1313" spans="3:11" s="22" customFormat="1" ht="15" customHeight="1">
      <c r="C1313" s="102"/>
      <c r="D1313" s="105"/>
      <c r="E1313" s="99"/>
      <c r="F1313" s="99"/>
      <c r="G1313" s="99"/>
      <c r="H1313" s="23" t="s">
        <v>299</v>
      </c>
      <c r="I1313" s="2">
        <v>2000</v>
      </c>
      <c r="J1313" s="2">
        <v>2000</v>
      </c>
      <c r="K1313" s="2">
        <v>2000</v>
      </c>
    </row>
    <row r="1314" spans="3:11" s="22" customFormat="1" ht="15" customHeight="1">
      <c r="C1314" s="102"/>
      <c r="D1314" s="105"/>
      <c r="E1314" s="99"/>
      <c r="F1314" s="99"/>
      <c r="G1314" s="99"/>
      <c r="H1314" s="23" t="s">
        <v>300</v>
      </c>
      <c r="I1314" s="2">
        <v>0</v>
      </c>
      <c r="J1314" s="2">
        <v>0</v>
      </c>
      <c r="K1314" s="2">
        <v>0</v>
      </c>
    </row>
    <row r="1315" spans="3:11" s="22" customFormat="1" ht="15" customHeight="1">
      <c r="C1315" s="102"/>
      <c r="D1315" s="105"/>
      <c r="E1315" s="99"/>
      <c r="F1315" s="99"/>
      <c r="G1315" s="99"/>
      <c r="H1315" s="23" t="s">
        <v>301</v>
      </c>
      <c r="I1315" s="2">
        <v>0</v>
      </c>
      <c r="J1315" s="2">
        <v>0</v>
      </c>
      <c r="K1315" s="2">
        <v>0</v>
      </c>
    </row>
    <row r="1316" spans="3:11" s="22" customFormat="1" ht="15" customHeight="1">
      <c r="C1316" s="103"/>
      <c r="D1316" s="106"/>
      <c r="E1316" s="100"/>
      <c r="F1316" s="100"/>
      <c r="G1316" s="100"/>
      <c r="H1316" s="23" t="s">
        <v>126</v>
      </c>
      <c r="I1316" s="2">
        <v>0</v>
      </c>
      <c r="J1316" s="2">
        <v>0</v>
      </c>
      <c r="K1316" s="2">
        <v>0</v>
      </c>
    </row>
    <row r="1317" spans="3:11" s="22" customFormat="1" ht="15" customHeight="1">
      <c r="C1317" s="101" t="s">
        <v>883</v>
      </c>
      <c r="D1317" s="104" t="s">
        <v>1032</v>
      </c>
      <c r="E1317" s="98" t="s">
        <v>344</v>
      </c>
      <c r="F1317" s="98">
        <v>2018</v>
      </c>
      <c r="G1317" s="98">
        <v>2020</v>
      </c>
      <c r="H1317" s="23" t="s">
        <v>298</v>
      </c>
      <c r="I1317" s="2">
        <f>I1318+I1319+I1320+I1321</f>
        <v>1700</v>
      </c>
      <c r="J1317" s="2">
        <f>J1318+J1319+J1320+J1321</f>
        <v>3000</v>
      </c>
      <c r="K1317" s="2">
        <f>K1318+K1319+K1320+K1321</f>
        <v>2000</v>
      </c>
    </row>
    <row r="1318" spans="3:11" s="22" customFormat="1" ht="15" customHeight="1">
      <c r="C1318" s="102"/>
      <c r="D1318" s="105"/>
      <c r="E1318" s="107"/>
      <c r="F1318" s="99"/>
      <c r="G1318" s="99"/>
      <c r="H1318" s="23" t="s">
        <v>299</v>
      </c>
      <c r="I1318" s="2">
        <v>1700</v>
      </c>
      <c r="J1318" s="2">
        <v>3000</v>
      </c>
      <c r="K1318" s="2">
        <v>2000</v>
      </c>
    </row>
    <row r="1319" spans="3:11" s="22" customFormat="1" ht="15" customHeight="1">
      <c r="C1319" s="102"/>
      <c r="D1319" s="105"/>
      <c r="E1319" s="107"/>
      <c r="F1319" s="99"/>
      <c r="G1319" s="99"/>
      <c r="H1319" s="23" t="s">
        <v>300</v>
      </c>
      <c r="I1319" s="2">
        <v>0</v>
      </c>
      <c r="J1319" s="2">
        <v>0</v>
      </c>
      <c r="K1319" s="2">
        <v>0</v>
      </c>
    </row>
    <row r="1320" spans="3:11" s="22" customFormat="1" ht="15" customHeight="1">
      <c r="C1320" s="102"/>
      <c r="D1320" s="105"/>
      <c r="E1320" s="107"/>
      <c r="F1320" s="99"/>
      <c r="G1320" s="99"/>
      <c r="H1320" s="23" t="s">
        <v>301</v>
      </c>
      <c r="I1320" s="2">
        <v>0</v>
      </c>
      <c r="J1320" s="2">
        <v>0</v>
      </c>
      <c r="K1320" s="2">
        <v>0</v>
      </c>
    </row>
    <row r="1321" spans="3:11" s="22" customFormat="1" ht="15" customHeight="1">
      <c r="C1321" s="103"/>
      <c r="D1321" s="106"/>
      <c r="E1321" s="108"/>
      <c r="F1321" s="100"/>
      <c r="G1321" s="100"/>
      <c r="H1321" s="23" t="s">
        <v>126</v>
      </c>
      <c r="I1321" s="2">
        <v>0</v>
      </c>
      <c r="J1321" s="2">
        <v>0</v>
      </c>
      <c r="K1321" s="2">
        <v>0</v>
      </c>
    </row>
    <row r="1322" spans="3:11" s="22" customFormat="1" ht="15" customHeight="1">
      <c r="C1322" s="101" t="s">
        <v>10</v>
      </c>
      <c r="D1322" s="104" t="s">
        <v>815</v>
      </c>
      <c r="E1322" s="112" t="s">
        <v>134</v>
      </c>
      <c r="F1322" s="98">
        <v>2018</v>
      </c>
      <c r="G1322" s="98">
        <v>2020</v>
      </c>
      <c r="H1322" s="23" t="s">
        <v>298</v>
      </c>
      <c r="I1322" s="2">
        <f>I1323+I1324+I1325+I1326</f>
        <v>500</v>
      </c>
      <c r="J1322" s="2">
        <f>J1323+J1324+J1325+J1326</f>
        <v>500</v>
      </c>
      <c r="K1322" s="2">
        <f>K1323+K1324+K1325+K1326</f>
        <v>2000</v>
      </c>
    </row>
    <row r="1323" spans="3:11" s="22" customFormat="1" ht="15" customHeight="1">
      <c r="C1323" s="102"/>
      <c r="D1323" s="105"/>
      <c r="E1323" s="112"/>
      <c r="F1323" s="99"/>
      <c r="G1323" s="99"/>
      <c r="H1323" s="23" t="s">
        <v>299</v>
      </c>
      <c r="I1323" s="2">
        <v>500</v>
      </c>
      <c r="J1323" s="2">
        <v>500</v>
      </c>
      <c r="K1323" s="2">
        <v>2000</v>
      </c>
    </row>
    <row r="1324" spans="3:11" s="22" customFormat="1" ht="15" customHeight="1">
      <c r="C1324" s="102"/>
      <c r="D1324" s="105"/>
      <c r="E1324" s="112"/>
      <c r="F1324" s="99"/>
      <c r="G1324" s="99"/>
      <c r="H1324" s="23" t="s">
        <v>300</v>
      </c>
      <c r="I1324" s="2">
        <v>0</v>
      </c>
      <c r="J1324" s="2">
        <v>0</v>
      </c>
      <c r="K1324" s="2">
        <f aca="true" t="shared" si="38" ref="J1324:K1326">K1329</f>
        <v>0</v>
      </c>
    </row>
    <row r="1325" spans="3:11" s="22" customFormat="1" ht="15" customHeight="1">
      <c r="C1325" s="102"/>
      <c r="D1325" s="105"/>
      <c r="E1325" s="112"/>
      <c r="F1325" s="99"/>
      <c r="G1325" s="99"/>
      <c r="H1325" s="23" t="s">
        <v>301</v>
      </c>
      <c r="I1325" s="2">
        <f>I1330</f>
        <v>0</v>
      </c>
      <c r="J1325" s="2">
        <f t="shared" si="38"/>
        <v>0</v>
      </c>
      <c r="K1325" s="2">
        <f t="shared" si="38"/>
        <v>0</v>
      </c>
    </row>
    <row r="1326" spans="3:11" s="22" customFormat="1" ht="15" customHeight="1">
      <c r="C1326" s="103"/>
      <c r="D1326" s="106"/>
      <c r="E1326" s="112"/>
      <c r="F1326" s="100"/>
      <c r="G1326" s="100"/>
      <c r="H1326" s="23" t="s">
        <v>126</v>
      </c>
      <c r="I1326" s="2">
        <f>I1331</f>
        <v>0</v>
      </c>
      <c r="J1326" s="2">
        <f t="shared" si="38"/>
        <v>0</v>
      </c>
      <c r="K1326" s="2">
        <f t="shared" si="38"/>
        <v>0</v>
      </c>
    </row>
    <row r="1327" spans="3:11" s="22" customFormat="1" ht="15" customHeight="1">
      <c r="C1327" s="101" t="s">
        <v>438</v>
      </c>
      <c r="D1327" s="104" t="s">
        <v>439</v>
      </c>
      <c r="E1327" s="112" t="s">
        <v>257</v>
      </c>
      <c r="F1327" s="98">
        <v>2018</v>
      </c>
      <c r="G1327" s="98">
        <v>2020</v>
      </c>
      <c r="H1327" s="23" t="s">
        <v>298</v>
      </c>
      <c r="I1327" s="2">
        <f>I1328+I1329+I1330+I1331</f>
        <v>47678.799999999996</v>
      </c>
      <c r="J1327" s="2">
        <f>J1328+J1329+J1330+J1331</f>
        <v>47678.799999999996</v>
      </c>
      <c r="K1327" s="2">
        <f>K1328+K1329+K1330+K1331</f>
        <v>4390.5</v>
      </c>
    </row>
    <row r="1328" spans="3:11" s="22" customFormat="1" ht="15" customHeight="1">
      <c r="C1328" s="102"/>
      <c r="D1328" s="105"/>
      <c r="E1328" s="112"/>
      <c r="F1328" s="99"/>
      <c r="G1328" s="99"/>
      <c r="H1328" s="23" t="s">
        <v>299</v>
      </c>
      <c r="I1328" s="2">
        <f>I1333</f>
        <v>5244.7</v>
      </c>
      <c r="J1328" s="2">
        <f aca="true" t="shared" si="39" ref="J1328:K1331">J1333</f>
        <v>5244.7</v>
      </c>
      <c r="K1328" s="2">
        <f t="shared" si="39"/>
        <v>4390.5</v>
      </c>
    </row>
    <row r="1329" spans="3:11" s="22" customFormat="1" ht="15" customHeight="1">
      <c r="C1329" s="102"/>
      <c r="D1329" s="105"/>
      <c r="E1329" s="112"/>
      <c r="F1329" s="99"/>
      <c r="G1329" s="99"/>
      <c r="H1329" s="23" t="s">
        <v>300</v>
      </c>
      <c r="I1329" s="2">
        <f>I1334</f>
        <v>42434.1</v>
      </c>
      <c r="J1329" s="2">
        <f t="shared" si="39"/>
        <v>42434.1</v>
      </c>
      <c r="K1329" s="2">
        <f t="shared" si="39"/>
        <v>0</v>
      </c>
    </row>
    <row r="1330" spans="3:11" s="22" customFormat="1" ht="15" customHeight="1">
      <c r="C1330" s="102"/>
      <c r="D1330" s="105"/>
      <c r="E1330" s="112"/>
      <c r="F1330" s="99"/>
      <c r="G1330" s="99"/>
      <c r="H1330" s="23" t="s">
        <v>301</v>
      </c>
      <c r="I1330" s="2">
        <v>0</v>
      </c>
      <c r="J1330" s="2">
        <f t="shared" si="39"/>
        <v>0</v>
      </c>
      <c r="K1330" s="2">
        <f t="shared" si="39"/>
        <v>0</v>
      </c>
    </row>
    <row r="1331" spans="3:11" s="22" customFormat="1" ht="15" customHeight="1">
      <c r="C1331" s="103"/>
      <c r="D1331" s="106"/>
      <c r="E1331" s="112"/>
      <c r="F1331" s="100"/>
      <c r="G1331" s="100"/>
      <c r="H1331" s="23" t="s">
        <v>126</v>
      </c>
      <c r="I1331" s="2">
        <v>0</v>
      </c>
      <c r="J1331" s="2">
        <f t="shared" si="39"/>
        <v>0</v>
      </c>
      <c r="K1331" s="2">
        <f t="shared" si="39"/>
        <v>0</v>
      </c>
    </row>
    <row r="1332" spans="3:11" s="22" customFormat="1" ht="15" customHeight="1">
      <c r="C1332" s="113" t="s">
        <v>440</v>
      </c>
      <c r="D1332" s="104" t="s">
        <v>942</v>
      </c>
      <c r="E1332" s="98" t="s">
        <v>258</v>
      </c>
      <c r="F1332" s="98">
        <v>2018</v>
      </c>
      <c r="G1332" s="98">
        <v>2020</v>
      </c>
      <c r="H1332" s="23" t="s">
        <v>298</v>
      </c>
      <c r="I1332" s="2">
        <f>I1333+I1334+I1335+I1336</f>
        <v>47678.799999999996</v>
      </c>
      <c r="J1332" s="2">
        <f>J1333+J1334+J1335+J1336</f>
        <v>47678.799999999996</v>
      </c>
      <c r="K1332" s="2">
        <f>K1333+K1334+K1335+K1336</f>
        <v>4390.5</v>
      </c>
    </row>
    <row r="1333" spans="3:11" s="22" customFormat="1" ht="15" customHeight="1">
      <c r="C1333" s="114"/>
      <c r="D1333" s="105"/>
      <c r="E1333" s="107"/>
      <c r="F1333" s="99"/>
      <c r="G1333" s="99"/>
      <c r="H1333" s="23" t="s">
        <v>299</v>
      </c>
      <c r="I1333" s="55">
        <v>5244.7</v>
      </c>
      <c r="J1333" s="55">
        <v>5244.7</v>
      </c>
      <c r="K1333" s="2">
        <v>4390.5</v>
      </c>
    </row>
    <row r="1334" spans="3:11" s="22" customFormat="1" ht="15" customHeight="1">
      <c r="C1334" s="114"/>
      <c r="D1334" s="105"/>
      <c r="E1334" s="107"/>
      <c r="F1334" s="99"/>
      <c r="G1334" s="99"/>
      <c r="H1334" s="23" t="s">
        <v>300</v>
      </c>
      <c r="I1334" s="55">
        <v>42434.1</v>
      </c>
      <c r="J1334" s="55">
        <v>42434.1</v>
      </c>
      <c r="K1334" s="2">
        <v>0</v>
      </c>
    </row>
    <row r="1335" spans="3:11" s="22" customFormat="1" ht="15" customHeight="1">
      <c r="C1335" s="114"/>
      <c r="D1335" s="105"/>
      <c r="E1335" s="107"/>
      <c r="F1335" s="99"/>
      <c r="G1335" s="99"/>
      <c r="H1335" s="23" t="s">
        <v>301</v>
      </c>
      <c r="I1335" s="2"/>
      <c r="J1335" s="2">
        <v>0</v>
      </c>
      <c r="K1335" s="2">
        <v>0</v>
      </c>
    </row>
    <row r="1336" spans="3:11" s="22" customFormat="1" ht="15" customHeight="1">
      <c r="C1336" s="115"/>
      <c r="D1336" s="106"/>
      <c r="E1336" s="108"/>
      <c r="F1336" s="100"/>
      <c r="G1336" s="100"/>
      <c r="H1336" s="23" t="s">
        <v>126</v>
      </c>
      <c r="I1336" s="2">
        <v>0</v>
      </c>
      <c r="J1336" s="2">
        <v>0</v>
      </c>
      <c r="K1336" s="2">
        <v>0</v>
      </c>
    </row>
    <row r="1337" spans="3:11" s="22" customFormat="1" ht="15" customHeight="1">
      <c r="C1337" s="101" t="s">
        <v>884</v>
      </c>
      <c r="D1337" s="104" t="s">
        <v>886</v>
      </c>
      <c r="E1337" s="98" t="s">
        <v>937</v>
      </c>
      <c r="F1337" s="98">
        <v>2018</v>
      </c>
      <c r="G1337" s="98">
        <v>2018</v>
      </c>
      <c r="H1337" s="23" t="s">
        <v>298</v>
      </c>
      <c r="I1337" s="2">
        <f>I1338+I1339+I1340+I1341</f>
        <v>146440</v>
      </c>
      <c r="J1337" s="2">
        <f>J1338+J1339+J1340+J1341</f>
        <v>0</v>
      </c>
      <c r="K1337" s="2">
        <f>K1338+K1339+K1340+K1341</f>
        <v>0</v>
      </c>
    </row>
    <row r="1338" spans="3:11" s="22" customFormat="1" ht="15" customHeight="1">
      <c r="C1338" s="102"/>
      <c r="D1338" s="105"/>
      <c r="E1338" s="107"/>
      <c r="F1338" s="99"/>
      <c r="G1338" s="99"/>
      <c r="H1338" s="23" t="s">
        <v>299</v>
      </c>
      <c r="I1338" s="2">
        <f aca="true" t="shared" si="40" ref="I1338:K1339">I1343</f>
        <v>16108.4</v>
      </c>
      <c r="J1338" s="2">
        <f t="shared" si="40"/>
        <v>0</v>
      </c>
      <c r="K1338" s="2">
        <f t="shared" si="40"/>
        <v>0</v>
      </c>
    </row>
    <row r="1339" spans="3:11" s="22" customFormat="1" ht="15" customHeight="1">
      <c r="C1339" s="102"/>
      <c r="D1339" s="105"/>
      <c r="E1339" s="107"/>
      <c r="F1339" s="99"/>
      <c r="G1339" s="99"/>
      <c r="H1339" s="23" t="s">
        <v>300</v>
      </c>
      <c r="I1339" s="2">
        <f t="shared" si="40"/>
        <v>130331.6</v>
      </c>
      <c r="J1339" s="2">
        <f t="shared" si="40"/>
        <v>0</v>
      </c>
      <c r="K1339" s="2">
        <f t="shared" si="40"/>
        <v>0</v>
      </c>
    </row>
    <row r="1340" spans="3:11" s="22" customFormat="1" ht="15" customHeight="1">
      <c r="C1340" s="102"/>
      <c r="D1340" s="105"/>
      <c r="E1340" s="107"/>
      <c r="F1340" s="99"/>
      <c r="G1340" s="99"/>
      <c r="H1340" s="23" t="s">
        <v>301</v>
      </c>
      <c r="I1340" s="2">
        <v>0</v>
      </c>
      <c r="J1340" s="2">
        <f>J1345</f>
        <v>0</v>
      </c>
      <c r="K1340" s="2">
        <f>K1345</f>
        <v>0</v>
      </c>
    </row>
    <row r="1341" spans="3:11" s="22" customFormat="1" ht="20.25" customHeight="1">
      <c r="C1341" s="103"/>
      <c r="D1341" s="106"/>
      <c r="E1341" s="108"/>
      <c r="F1341" s="100"/>
      <c r="G1341" s="100"/>
      <c r="H1341" s="23" t="s">
        <v>126</v>
      </c>
      <c r="I1341" s="2">
        <v>0</v>
      </c>
      <c r="J1341" s="2">
        <f>J1346</f>
        <v>0</v>
      </c>
      <c r="K1341" s="2">
        <f>K1346</f>
        <v>0</v>
      </c>
    </row>
    <row r="1342" spans="3:11" s="22" customFormat="1" ht="15" customHeight="1">
      <c r="C1342" s="113" t="s">
        <v>885</v>
      </c>
      <c r="D1342" s="104" t="s">
        <v>965</v>
      </c>
      <c r="E1342" s="98" t="s">
        <v>937</v>
      </c>
      <c r="F1342" s="98">
        <v>2018</v>
      </c>
      <c r="G1342" s="98">
        <v>2018</v>
      </c>
      <c r="H1342" s="23" t="s">
        <v>298</v>
      </c>
      <c r="I1342" s="2">
        <f>I1343+I1344+I1345+I1346</f>
        <v>146440</v>
      </c>
      <c r="J1342" s="2">
        <f>J1343+J1344+J1345+J1346</f>
        <v>0</v>
      </c>
      <c r="K1342" s="2">
        <f>K1343+K1344+K1345+K1346</f>
        <v>0</v>
      </c>
    </row>
    <row r="1343" spans="3:11" s="22" customFormat="1" ht="18" customHeight="1">
      <c r="C1343" s="114"/>
      <c r="D1343" s="239"/>
      <c r="E1343" s="107"/>
      <c r="F1343" s="99"/>
      <c r="G1343" s="99"/>
      <c r="H1343" s="23" t="s">
        <v>299</v>
      </c>
      <c r="I1343" s="56">
        <v>16108.4</v>
      </c>
      <c r="J1343" s="55">
        <v>0</v>
      </c>
      <c r="K1343" s="2">
        <v>0</v>
      </c>
    </row>
    <row r="1344" spans="3:11" s="22" customFormat="1" ht="17.25" customHeight="1">
      <c r="C1344" s="114"/>
      <c r="D1344" s="239"/>
      <c r="E1344" s="107"/>
      <c r="F1344" s="99"/>
      <c r="G1344" s="99"/>
      <c r="H1344" s="23" t="s">
        <v>300</v>
      </c>
      <c r="I1344" s="56">
        <v>130331.6</v>
      </c>
      <c r="J1344" s="55">
        <v>0</v>
      </c>
      <c r="K1344" s="2">
        <v>0</v>
      </c>
    </row>
    <row r="1345" spans="3:11" s="22" customFormat="1" ht="18" customHeight="1">
      <c r="C1345" s="114"/>
      <c r="D1345" s="239"/>
      <c r="E1345" s="107"/>
      <c r="F1345" s="99"/>
      <c r="G1345" s="99"/>
      <c r="H1345" s="23" t="s">
        <v>301</v>
      </c>
      <c r="I1345" s="2">
        <v>0</v>
      </c>
      <c r="J1345" s="2">
        <v>0</v>
      </c>
      <c r="K1345" s="2">
        <v>0</v>
      </c>
    </row>
    <row r="1346" spans="3:11" s="22" customFormat="1" ht="18" customHeight="1">
      <c r="C1346" s="115"/>
      <c r="D1346" s="240"/>
      <c r="E1346" s="108"/>
      <c r="F1346" s="100"/>
      <c r="G1346" s="100"/>
      <c r="H1346" s="23" t="s">
        <v>126</v>
      </c>
      <c r="I1346" s="2">
        <v>0</v>
      </c>
      <c r="J1346" s="2">
        <v>0</v>
      </c>
      <c r="K1346" s="2">
        <v>0</v>
      </c>
    </row>
    <row r="1347" spans="3:11" s="22" customFormat="1" ht="15" customHeight="1">
      <c r="C1347" s="101" t="s">
        <v>887</v>
      </c>
      <c r="D1347" s="104" t="s">
        <v>939</v>
      </c>
      <c r="E1347" s="112" t="s">
        <v>256</v>
      </c>
      <c r="F1347" s="98">
        <v>2018</v>
      </c>
      <c r="G1347" s="98">
        <v>2020</v>
      </c>
      <c r="H1347" s="23" t="s">
        <v>298</v>
      </c>
      <c r="I1347" s="2">
        <f>I1348+I1349+I1350+I1351</f>
        <v>352</v>
      </c>
      <c r="J1347" s="2">
        <f>J1348+J1349+J1350+J1351</f>
        <v>352</v>
      </c>
      <c r="K1347" s="2">
        <f>K1348+K1349+K1350+K1351</f>
        <v>352</v>
      </c>
    </row>
    <row r="1348" spans="3:11" s="22" customFormat="1" ht="15" customHeight="1">
      <c r="C1348" s="102"/>
      <c r="D1348" s="105"/>
      <c r="E1348" s="112"/>
      <c r="F1348" s="99"/>
      <c r="G1348" s="99"/>
      <c r="H1348" s="23" t="s">
        <v>299</v>
      </c>
      <c r="I1348" s="2">
        <f aca="true" t="shared" si="41" ref="I1348:K1349">I1353</f>
        <v>38.7</v>
      </c>
      <c r="J1348" s="2">
        <f t="shared" si="41"/>
        <v>38.7</v>
      </c>
      <c r="K1348" s="2">
        <f t="shared" si="41"/>
        <v>38.7</v>
      </c>
    </row>
    <row r="1349" spans="3:11" s="22" customFormat="1" ht="15" customHeight="1">
      <c r="C1349" s="102"/>
      <c r="D1349" s="105"/>
      <c r="E1349" s="112"/>
      <c r="F1349" s="99"/>
      <c r="G1349" s="99"/>
      <c r="H1349" s="23" t="s">
        <v>300</v>
      </c>
      <c r="I1349" s="2">
        <f t="shared" si="41"/>
        <v>313.3</v>
      </c>
      <c r="J1349" s="2">
        <f t="shared" si="41"/>
        <v>313.3</v>
      </c>
      <c r="K1349" s="2">
        <f t="shared" si="41"/>
        <v>313.3</v>
      </c>
    </row>
    <row r="1350" spans="3:11" s="22" customFormat="1" ht="15" customHeight="1">
      <c r="C1350" s="102"/>
      <c r="D1350" s="105"/>
      <c r="E1350" s="112"/>
      <c r="F1350" s="99"/>
      <c r="G1350" s="99"/>
      <c r="H1350" s="23" t="s">
        <v>301</v>
      </c>
      <c r="I1350" s="2">
        <v>0</v>
      </c>
      <c r="J1350" s="2">
        <f>J1355</f>
        <v>0</v>
      </c>
      <c r="K1350" s="2">
        <f>K1355</f>
        <v>0</v>
      </c>
    </row>
    <row r="1351" spans="3:11" s="22" customFormat="1" ht="15" customHeight="1">
      <c r="C1351" s="103"/>
      <c r="D1351" s="106"/>
      <c r="E1351" s="112"/>
      <c r="F1351" s="100"/>
      <c r="G1351" s="100"/>
      <c r="H1351" s="23" t="s">
        <v>126</v>
      </c>
      <c r="I1351" s="2">
        <v>0</v>
      </c>
      <c r="J1351" s="2">
        <f>J1356</f>
        <v>0</v>
      </c>
      <c r="K1351" s="2">
        <f>K1356</f>
        <v>0</v>
      </c>
    </row>
    <row r="1352" spans="3:11" s="22" customFormat="1" ht="15" customHeight="1">
      <c r="C1352" s="113" t="s">
        <v>888</v>
      </c>
      <c r="D1352" s="104" t="s">
        <v>938</v>
      </c>
      <c r="E1352" s="112" t="s">
        <v>256</v>
      </c>
      <c r="F1352" s="98">
        <v>2018</v>
      </c>
      <c r="G1352" s="98">
        <v>2020</v>
      </c>
      <c r="H1352" s="23" t="s">
        <v>298</v>
      </c>
      <c r="I1352" s="2">
        <f>I1353+I1354+I1355+I1356</f>
        <v>352</v>
      </c>
      <c r="J1352" s="2">
        <f>J1353+J1354+J1355+J1356</f>
        <v>352</v>
      </c>
      <c r="K1352" s="2">
        <f>K1353+K1354+K1355+K1356</f>
        <v>352</v>
      </c>
    </row>
    <row r="1353" spans="3:11" s="22" customFormat="1" ht="18" customHeight="1">
      <c r="C1353" s="114"/>
      <c r="D1353" s="105"/>
      <c r="E1353" s="112"/>
      <c r="F1353" s="99"/>
      <c r="G1353" s="99"/>
      <c r="H1353" s="23" t="s">
        <v>299</v>
      </c>
      <c r="I1353" s="56">
        <v>38.7</v>
      </c>
      <c r="J1353" s="56">
        <v>38.7</v>
      </c>
      <c r="K1353" s="56">
        <v>38.7</v>
      </c>
    </row>
    <row r="1354" spans="3:11" s="22" customFormat="1" ht="17.25" customHeight="1">
      <c r="C1354" s="114"/>
      <c r="D1354" s="105"/>
      <c r="E1354" s="112"/>
      <c r="F1354" s="99"/>
      <c r="G1354" s="99"/>
      <c r="H1354" s="23" t="s">
        <v>300</v>
      </c>
      <c r="I1354" s="56">
        <v>313.3</v>
      </c>
      <c r="J1354" s="56">
        <v>313.3</v>
      </c>
      <c r="K1354" s="56">
        <v>313.3</v>
      </c>
    </row>
    <row r="1355" spans="3:11" s="22" customFormat="1" ht="18" customHeight="1">
      <c r="C1355" s="114"/>
      <c r="D1355" s="105"/>
      <c r="E1355" s="112"/>
      <c r="F1355" s="99"/>
      <c r="G1355" s="99"/>
      <c r="H1355" s="23" t="s">
        <v>301</v>
      </c>
      <c r="I1355" s="2">
        <v>0</v>
      </c>
      <c r="J1355" s="2">
        <v>0</v>
      </c>
      <c r="K1355" s="2">
        <v>0</v>
      </c>
    </row>
    <row r="1356" spans="3:11" s="22" customFormat="1" ht="18" customHeight="1">
      <c r="C1356" s="115"/>
      <c r="D1356" s="106"/>
      <c r="E1356" s="112"/>
      <c r="F1356" s="100"/>
      <c r="G1356" s="100"/>
      <c r="H1356" s="23" t="s">
        <v>126</v>
      </c>
      <c r="I1356" s="2">
        <v>0</v>
      </c>
      <c r="J1356" s="2">
        <v>0</v>
      </c>
      <c r="K1356" s="2">
        <v>0</v>
      </c>
    </row>
    <row r="1357" spans="3:11" s="22" customFormat="1" ht="15" customHeight="1">
      <c r="C1357" s="101" t="s">
        <v>889</v>
      </c>
      <c r="D1357" s="104" t="s">
        <v>941</v>
      </c>
      <c r="E1357" s="112" t="s">
        <v>256</v>
      </c>
      <c r="F1357" s="98">
        <v>2018</v>
      </c>
      <c r="G1357" s="98">
        <v>2019</v>
      </c>
      <c r="H1357" s="23" t="s">
        <v>298</v>
      </c>
      <c r="I1357" s="2">
        <f>I1358+I1359+I1360+I1361</f>
        <v>2664.4</v>
      </c>
      <c r="J1357" s="2">
        <f>J1358+J1359+J1360+J1361</f>
        <v>2664.4</v>
      </c>
      <c r="K1357" s="2">
        <f>K1358+K1359+K1360+K1361</f>
        <v>0</v>
      </c>
    </row>
    <row r="1358" spans="3:11" s="22" customFormat="1" ht="15" customHeight="1">
      <c r="C1358" s="102"/>
      <c r="D1358" s="105"/>
      <c r="E1358" s="112"/>
      <c r="F1358" s="99"/>
      <c r="G1358" s="99"/>
      <c r="H1358" s="23" t="s">
        <v>299</v>
      </c>
      <c r="I1358" s="2">
        <f aca="true" t="shared" si="42" ref="I1358:K1359">I1363</f>
        <v>293.1</v>
      </c>
      <c r="J1358" s="2">
        <f t="shared" si="42"/>
        <v>293.1</v>
      </c>
      <c r="K1358" s="2">
        <f t="shared" si="42"/>
        <v>0</v>
      </c>
    </row>
    <row r="1359" spans="3:11" s="22" customFormat="1" ht="15" customHeight="1">
      <c r="C1359" s="102"/>
      <c r="D1359" s="105"/>
      <c r="E1359" s="112"/>
      <c r="F1359" s="99"/>
      <c r="G1359" s="99"/>
      <c r="H1359" s="23" t="s">
        <v>300</v>
      </c>
      <c r="I1359" s="2">
        <f t="shared" si="42"/>
        <v>2371.3</v>
      </c>
      <c r="J1359" s="2">
        <f t="shared" si="42"/>
        <v>2371.3</v>
      </c>
      <c r="K1359" s="2">
        <f t="shared" si="42"/>
        <v>0</v>
      </c>
    </row>
    <row r="1360" spans="3:11" s="22" customFormat="1" ht="15" customHeight="1">
      <c r="C1360" s="102"/>
      <c r="D1360" s="105"/>
      <c r="E1360" s="112"/>
      <c r="F1360" s="99"/>
      <c r="G1360" s="99"/>
      <c r="H1360" s="23" t="s">
        <v>301</v>
      </c>
      <c r="I1360" s="2">
        <v>0</v>
      </c>
      <c r="J1360" s="2">
        <f>J1365</f>
        <v>0</v>
      </c>
      <c r="K1360" s="2">
        <f>K1365</f>
        <v>0</v>
      </c>
    </row>
    <row r="1361" spans="3:11" s="22" customFormat="1" ht="15" customHeight="1">
      <c r="C1361" s="103"/>
      <c r="D1361" s="106"/>
      <c r="E1361" s="112"/>
      <c r="F1361" s="100"/>
      <c r="G1361" s="100"/>
      <c r="H1361" s="23" t="s">
        <v>126</v>
      </c>
      <c r="I1361" s="2">
        <v>0</v>
      </c>
      <c r="J1361" s="2">
        <f>J1366</f>
        <v>0</v>
      </c>
      <c r="K1361" s="2">
        <f>K1366</f>
        <v>0</v>
      </c>
    </row>
    <row r="1362" spans="3:11" s="22" customFormat="1" ht="15" customHeight="1">
      <c r="C1362" s="113" t="s">
        <v>890</v>
      </c>
      <c r="D1362" s="104" t="s">
        <v>940</v>
      </c>
      <c r="E1362" s="112" t="s">
        <v>256</v>
      </c>
      <c r="F1362" s="98">
        <v>2018</v>
      </c>
      <c r="G1362" s="98">
        <v>2019</v>
      </c>
      <c r="H1362" s="23" t="s">
        <v>298</v>
      </c>
      <c r="I1362" s="2">
        <f>I1363+I1364+I1365+I1366</f>
        <v>2664.4</v>
      </c>
      <c r="J1362" s="2">
        <f>J1363+J1364+J1365+J1366</f>
        <v>2664.4</v>
      </c>
      <c r="K1362" s="2">
        <f>K1363+K1364+K1365+K1366</f>
        <v>0</v>
      </c>
    </row>
    <row r="1363" spans="3:11" s="22" customFormat="1" ht="18" customHeight="1">
      <c r="C1363" s="114"/>
      <c r="D1363" s="105"/>
      <c r="E1363" s="112"/>
      <c r="F1363" s="99"/>
      <c r="G1363" s="99"/>
      <c r="H1363" s="23" t="s">
        <v>299</v>
      </c>
      <c r="I1363" s="56">
        <v>293.1</v>
      </c>
      <c r="J1363" s="57">
        <v>293.1</v>
      </c>
      <c r="K1363" s="56">
        <v>0</v>
      </c>
    </row>
    <row r="1364" spans="3:11" s="22" customFormat="1" ht="17.25" customHeight="1">
      <c r="C1364" s="114"/>
      <c r="D1364" s="105"/>
      <c r="E1364" s="112"/>
      <c r="F1364" s="99"/>
      <c r="G1364" s="99"/>
      <c r="H1364" s="23" t="s">
        <v>300</v>
      </c>
      <c r="I1364" s="56">
        <v>2371.3</v>
      </c>
      <c r="J1364" s="57">
        <v>2371.3</v>
      </c>
      <c r="K1364" s="56"/>
    </row>
    <row r="1365" spans="3:11" s="22" customFormat="1" ht="18" customHeight="1">
      <c r="C1365" s="114"/>
      <c r="D1365" s="105"/>
      <c r="E1365" s="112"/>
      <c r="F1365" s="99"/>
      <c r="G1365" s="99"/>
      <c r="H1365" s="23" t="s">
        <v>301</v>
      </c>
      <c r="I1365" s="2">
        <v>0</v>
      </c>
      <c r="J1365" s="2">
        <v>0</v>
      </c>
      <c r="K1365" s="2">
        <v>0</v>
      </c>
    </row>
    <row r="1366" spans="3:11" s="22" customFormat="1" ht="18" customHeight="1">
      <c r="C1366" s="115"/>
      <c r="D1366" s="106"/>
      <c r="E1366" s="112"/>
      <c r="F1366" s="100"/>
      <c r="G1366" s="100"/>
      <c r="H1366" s="23" t="s">
        <v>126</v>
      </c>
      <c r="I1366" s="2">
        <v>0</v>
      </c>
      <c r="J1366" s="2">
        <v>0</v>
      </c>
      <c r="K1366" s="2">
        <v>0</v>
      </c>
    </row>
    <row r="1367" spans="3:11" s="17" customFormat="1" ht="18.75" customHeight="1">
      <c r="C1367" s="173" t="s">
        <v>306</v>
      </c>
      <c r="D1367" s="197" t="s">
        <v>278</v>
      </c>
      <c r="E1367" s="221" t="s">
        <v>250</v>
      </c>
      <c r="F1367" s="132">
        <v>2018</v>
      </c>
      <c r="G1367" s="132">
        <v>2020</v>
      </c>
      <c r="H1367" s="15" t="s">
        <v>298</v>
      </c>
      <c r="I1367" s="9">
        <f>I1368+I1369+I1370+I1371</f>
        <v>7410</v>
      </c>
      <c r="J1367" s="9">
        <f>J1368+J1369+J1370+J1371</f>
        <v>7170</v>
      </c>
      <c r="K1367" s="9">
        <f>K1368+K1369+K1370+K1371</f>
        <v>7410</v>
      </c>
    </row>
    <row r="1368" spans="3:11" s="17" customFormat="1" ht="15" customHeight="1">
      <c r="C1368" s="174"/>
      <c r="D1368" s="198"/>
      <c r="E1368" s="221"/>
      <c r="F1368" s="133"/>
      <c r="G1368" s="133"/>
      <c r="H1368" s="15" t="s">
        <v>299</v>
      </c>
      <c r="I1368" s="9">
        <f aca="true" t="shared" si="43" ref="I1368:K1371">I1373+I1438+I1443+I1453</f>
        <v>3960</v>
      </c>
      <c r="J1368" s="9">
        <f t="shared" si="43"/>
        <v>3720</v>
      </c>
      <c r="K1368" s="9">
        <f t="shared" si="43"/>
        <v>3960</v>
      </c>
    </row>
    <row r="1369" spans="3:11" s="17" customFormat="1" ht="15" customHeight="1">
      <c r="C1369" s="174"/>
      <c r="D1369" s="198"/>
      <c r="E1369" s="221"/>
      <c r="F1369" s="133"/>
      <c r="G1369" s="133"/>
      <c r="H1369" s="15" t="s">
        <v>300</v>
      </c>
      <c r="I1369" s="9">
        <f t="shared" si="43"/>
        <v>3450</v>
      </c>
      <c r="J1369" s="9">
        <f t="shared" si="43"/>
        <v>3450</v>
      </c>
      <c r="K1369" s="9">
        <f t="shared" si="43"/>
        <v>3450</v>
      </c>
    </row>
    <row r="1370" spans="3:11" s="17" customFormat="1" ht="15" customHeight="1">
      <c r="C1370" s="174"/>
      <c r="D1370" s="198"/>
      <c r="E1370" s="221"/>
      <c r="F1370" s="133"/>
      <c r="G1370" s="133"/>
      <c r="H1370" s="15" t="s">
        <v>301</v>
      </c>
      <c r="I1370" s="9">
        <f t="shared" si="43"/>
        <v>0</v>
      </c>
      <c r="J1370" s="9">
        <f t="shared" si="43"/>
        <v>0</v>
      </c>
      <c r="K1370" s="9">
        <f t="shared" si="43"/>
        <v>0</v>
      </c>
    </row>
    <row r="1371" spans="3:11" s="17" customFormat="1" ht="15" customHeight="1">
      <c r="C1371" s="175"/>
      <c r="D1371" s="199"/>
      <c r="E1371" s="221"/>
      <c r="F1371" s="134"/>
      <c r="G1371" s="134"/>
      <c r="H1371" s="15" t="s">
        <v>126</v>
      </c>
      <c r="I1371" s="9">
        <f t="shared" si="43"/>
        <v>0</v>
      </c>
      <c r="J1371" s="9">
        <f t="shared" si="43"/>
        <v>0</v>
      </c>
      <c r="K1371" s="9">
        <f t="shared" si="43"/>
        <v>0</v>
      </c>
    </row>
    <row r="1372" spans="3:11" s="22" customFormat="1" ht="15" customHeight="1">
      <c r="C1372" s="119" t="s">
        <v>307</v>
      </c>
      <c r="D1372" s="104" t="s">
        <v>279</v>
      </c>
      <c r="E1372" s="145" t="s">
        <v>165</v>
      </c>
      <c r="F1372" s="98">
        <v>2018</v>
      </c>
      <c r="G1372" s="98">
        <v>2019</v>
      </c>
      <c r="H1372" s="23" t="s">
        <v>298</v>
      </c>
      <c r="I1372" s="2">
        <f>I1373+I1374+I1375+I1376</f>
        <v>700</v>
      </c>
      <c r="J1372" s="2">
        <f>J1373+J1374+J1375+J1376</f>
        <v>700</v>
      </c>
      <c r="K1372" s="2">
        <f>K1373+K1374+K1375+K1376</f>
        <v>700</v>
      </c>
    </row>
    <row r="1373" spans="3:11" s="22" customFormat="1" ht="21" customHeight="1">
      <c r="C1373" s="120"/>
      <c r="D1373" s="105"/>
      <c r="E1373" s="146"/>
      <c r="F1373" s="99"/>
      <c r="G1373" s="99"/>
      <c r="H1373" s="23" t="s">
        <v>299</v>
      </c>
      <c r="I1373" s="2">
        <f>I1378+I1383+I1388+I1393+I1398+I1403+I1408+I1413+I1418+I1423+I1428+I1433</f>
        <v>700</v>
      </c>
      <c r="J1373" s="2">
        <f>J1378+J1383+J1388+J1393+J1398+J1403+J1408+J1413+J1418+J1423+J1428+J1433</f>
        <v>700</v>
      </c>
      <c r="K1373" s="2">
        <f>K1378+K1383+K1388+K1393+K1398+K1403+K1408+K1413+K1418+K1423+K1428+K1433</f>
        <v>700</v>
      </c>
    </row>
    <row r="1374" spans="3:11" s="22" customFormat="1" ht="17.25" customHeight="1">
      <c r="C1374" s="120"/>
      <c r="D1374" s="105"/>
      <c r="E1374" s="146"/>
      <c r="F1374" s="99"/>
      <c r="G1374" s="99"/>
      <c r="H1374" s="23" t="s">
        <v>300</v>
      </c>
      <c r="I1374" s="2">
        <v>0</v>
      </c>
      <c r="J1374" s="2">
        <v>0</v>
      </c>
      <c r="K1374" s="2">
        <v>0</v>
      </c>
    </row>
    <row r="1375" spans="3:11" s="22" customFormat="1" ht="15" customHeight="1">
      <c r="C1375" s="120"/>
      <c r="D1375" s="105"/>
      <c r="E1375" s="146"/>
      <c r="F1375" s="99"/>
      <c r="G1375" s="99"/>
      <c r="H1375" s="23" t="s">
        <v>301</v>
      </c>
      <c r="I1375" s="2">
        <v>0</v>
      </c>
      <c r="J1375" s="2">
        <v>0</v>
      </c>
      <c r="K1375" s="2">
        <v>0</v>
      </c>
    </row>
    <row r="1376" spans="3:11" s="22" customFormat="1" ht="18" customHeight="1">
      <c r="C1376" s="121"/>
      <c r="D1376" s="106"/>
      <c r="E1376" s="147"/>
      <c r="F1376" s="100"/>
      <c r="G1376" s="100"/>
      <c r="H1376" s="23" t="s">
        <v>126</v>
      </c>
      <c r="I1376" s="2">
        <v>0</v>
      </c>
      <c r="J1376" s="2">
        <v>0</v>
      </c>
      <c r="K1376" s="2">
        <v>0</v>
      </c>
    </row>
    <row r="1377" spans="3:11" s="22" customFormat="1" ht="15" customHeight="1">
      <c r="C1377" s="109" t="s">
        <v>1</v>
      </c>
      <c r="D1377" s="122" t="s">
        <v>746</v>
      </c>
      <c r="E1377" s="112" t="s">
        <v>405</v>
      </c>
      <c r="F1377" s="112">
        <v>2018</v>
      </c>
      <c r="G1377" s="112">
        <v>2018</v>
      </c>
      <c r="H1377" s="23" t="s">
        <v>298</v>
      </c>
      <c r="I1377" s="2">
        <f>I1378+I1379+I1380+I1381</f>
        <v>60</v>
      </c>
      <c r="J1377" s="2">
        <f>J1378+J1379+J1380+J1381</f>
        <v>0</v>
      </c>
      <c r="K1377" s="2">
        <f>K1378+K1379+K1380+K1381</f>
        <v>0</v>
      </c>
    </row>
    <row r="1378" spans="3:11" s="22" customFormat="1" ht="16.5" customHeight="1">
      <c r="C1378" s="110"/>
      <c r="D1378" s="122"/>
      <c r="E1378" s="112"/>
      <c r="F1378" s="112"/>
      <c r="G1378" s="112"/>
      <c r="H1378" s="23" t="s">
        <v>299</v>
      </c>
      <c r="I1378" s="2">
        <v>60</v>
      </c>
      <c r="J1378" s="2">
        <v>0</v>
      </c>
      <c r="K1378" s="2"/>
    </row>
    <row r="1379" spans="3:11" s="22" customFormat="1" ht="15" customHeight="1">
      <c r="C1379" s="110"/>
      <c r="D1379" s="122"/>
      <c r="E1379" s="112"/>
      <c r="F1379" s="112"/>
      <c r="G1379" s="112"/>
      <c r="H1379" s="23" t="s">
        <v>300</v>
      </c>
      <c r="I1379" s="2">
        <v>0</v>
      </c>
      <c r="J1379" s="2">
        <v>0</v>
      </c>
      <c r="K1379" s="2">
        <v>0</v>
      </c>
    </row>
    <row r="1380" spans="3:11" s="22" customFormat="1" ht="15" customHeight="1">
      <c r="C1380" s="110"/>
      <c r="D1380" s="122"/>
      <c r="E1380" s="112"/>
      <c r="F1380" s="112"/>
      <c r="G1380" s="112"/>
      <c r="H1380" s="23" t="s">
        <v>301</v>
      </c>
      <c r="I1380" s="2">
        <v>0</v>
      </c>
      <c r="J1380" s="2">
        <v>0</v>
      </c>
      <c r="K1380" s="2">
        <v>0</v>
      </c>
    </row>
    <row r="1381" spans="3:11" s="22" customFormat="1" ht="15" customHeight="1">
      <c r="C1381" s="111"/>
      <c r="D1381" s="122"/>
      <c r="E1381" s="112"/>
      <c r="F1381" s="112"/>
      <c r="G1381" s="112"/>
      <c r="H1381" s="23" t="s">
        <v>126</v>
      </c>
      <c r="I1381" s="2">
        <v>0</v>
      </c>
      <c r="J1381" s="2">
        <v>0</v>
      </c>
      <c r="K1381" s="2">
        <v>0</v>
      </c>
    </row>
    <row r="1382" spans="3:11" s="22" customFormat="1" ht="15" customHeight="1">
      <c r="C1382" s="152" t="s">
        <v>270</v>
      </c>
      <c r="D1382" s="122" t="s">
        <v>747</v>
      </c>
      <c r="E1382" s="112" t="s">
        <v>405</v>
      </c>
      <c r="F1382" s="112">
        <v>2019</v>
      </c>
      <c r="G1382" s="112">
        <v>2019</v>
      </c>
      <c r="H1382" s="23" t="s">
        <v>298</v>
      </c>
      <c r="I1382" s="2">
        <f>I1383+I1384+I1385+I1386</f>
        <v>0</v>
      </c>
      <c r="J1382" s="2">
        <f>J1383+J1384+J1385+J1386</f>
        <v>50</v>
      </c>
      <c r="K1382" s="2">
        <f>K1383+K1384+K1385+K1386</f>
        <v>0</v>
      </c>
    </row>
    <row r="1383" spans="3:11" s="22" customFormat="1" ht="15" customHeight="1">
      <c r="C1383" s="152"/>
      <c r="D1383" s="122"/>
      <c r="E1383" s="112"/>
      <c r="F1383" s="112"/>
      <c r="G1383" s="112"/>
      <c r="H1383" s="23" t="s">
        <v>299</v>
      </c>
      <c r="I1383" s="2">
        <v>0</v>
      </c>
      <c r="J1383" s="2">
        <v>50</v>
      </c>
      <c r="K1383" s="2">
        <v>0</v>
      </c>
    </row>
    <row r="1384" spans="3:11" s="22" customFormat="1" ht="15">
      <c r="C1384" s="152"/>
      <c r="D1384" s="122"/>
      <c r="E1384" s="112"/>
      <c r="F1384" s="112"/>
      <c r="G1384" s="112"/>
      <c r="H1384" s="23" t="s">
        <v>300</v>
      </c>
      <c r="I1384" s="2">
        <v>0</v>
      </c>
      <c r="J1384" s="2">
        <v>0</v>
      </c>
      <c r="K1384" s="2">
        <v>0</v>
      </c>
    </row>
    <row r="1385" spans="3:11" s="22" customFormat="1" ht="15">
      <c r="C1385" s="152"/>
      <c r="D1385" s="122"/>
      <c r="E1385" s="112"/>
      <c r="F1385" s="112"/>
      <c r="G1385" s="112"/>
      <c r="H1385" s="23" t="s">
        <v>301</v>
      </c>
      <c r="I1385" s="2">
        <v>0</v>
      </c>
      <c r="J1385" s="2">
        <v>0</v>
      </c>
      <c r="K1385" s="2">
        <v>0</v>
      </c>
    </row>
    <row r="1386" spans="3:11" s="22" customFormat="1" ht="15">
      <c r="C1386" s="152"/>
      <c r="D1386" s="122"/>
      <c r="E1386" s="112"/>
      <c r="F1386" s="112"/>
      <c r="G1386" s="112"/>
      <c r="H1386" s="23" t="s">
        <v>126</v>
      </c>
      <c r="I1386" s="2">
        <v>0</v>
      </c>
      <c r="J1386" s="2">
        <v>0</v>
      </c>
      <c r="K1386" s="2">
        <v>0</v>
      </c>
    </row>
    <row r="1387" spans="3:11" s="22" customFormat="1" ht="15" customHeight="1">
      <c r="C1387" s="151" t="s">
        <v>308</v>
      </c>
      <c r="D1387" s="122" t="s">
        <v>748</v>
      </c>
      <c r="E1387" s="112" t="s">
        <v>405</v>
      </c>
      <c r="F1387" s="112">
        <v>2020</v>
      </c>
      <c r="G1387" s="112">
        <v>2020</v>
      </c>
      <c r="H1387" s="23" t="s">
        <v>298</v>
      </c>
      <c r="I1387" s="2">
        <f>I1388+I1389+I1390+I1391</f>
        <v>0</v>
      </c>
      <c r="J1387" s="2">
        <f>J1388+J1389+J1390+J1391</f>
        <v>0</v>
      </c>
      <c r="K1387" s="2">
        <f>K1388+K1389+K1390+K1391</f>
        <v>50</v>
      </c>
    </row>
    <row r="1388" spans="3:11" s="22" customFormat="1" ht="15">
      <c r="C1388" s="151"/>
      <c r="D1388" s="122"/>
      <c r="E1388" s="112"/>
      <c r="F1388" s="112"/>
      <c r="G1388" s="112"/>
      <c r="H1388" s="23" t="s">
        <v>299</v>
      </c>
      <c r="I1388" s="2"/>
      <c r="J1388" s="2">
        <v>0</v>
      </c>
      <c r="K1388" s="2">
        <v>50</v>
      </c>
    </row>
    <row r="1389" spans="3:11" s="22" customFormat="1" ht="15">
      <c r="C1389" s="151"/>
      <c r="D1389" s="122"/>
      <c r="E1389" s="112"/>
      <c r="F1389" s="112"/>
      <c r="G1389" s="112"/>
      <c r="H1389" s="23" t="s">
        <v>300</v>
      </c>
      <c r="I1389" s="2">
        <v>0</v>
      </c>
      <c r="J1389" s="2">
        <v>0</v>
      </c>
      <c r="K1389" s="2">
        <v>0</v>
      </c>
    </row>
    <row r="1390" spans="3:11" s="22" customFormat="1" ht="15">
      <c r="C1390" s="151"/>
      <c r="D1390" s="122"/>
      <c r="E1390" s="112"/>
      <c r="F1390" s="112"/>
      <c r="G1390" s="112"/>
      <c r="H1390" s="23" t="s">
        <v>301</v>
      </c>
      <c r="I1390" s="2">
        <v>0</v>
      </c>
      <c r="J1390" s="2">
        <v>0</v>
      </c>
      <c r="K1390" s="2">
        <v>0</v>
      </c>
    </row>
    <row r="1391" spans="3:11" s="22" customFormat="1" ht="15">
      <c r="C1391" s="151"/>
      <c r="D1391" s="122"/>
      <c r="E1391" s="112"/>
      <c r="F1391" s="112"/>
      <c r="G1391" s="112"/>
      <c r="H1391" s="23" t="s">
        <v>126</v>
      </c>
      <c r="I1391" s="2">
        <v>0</v>
      </c>
      <c r="J1391" s="2">
        <v>0</v>
      </c>
      <c r="K1391" s="2">
        <v>0</v>
      </c>
    </row>
    <row r="1392" spans="3:11" s="22" customFormat="1" ht="15" customHeight="1">
      <c r="C1392" s="152" t="s">
        <v>309</v>
      </c>
      <c r="D1392" s="122" t="s">
        <v>749</v>
      </c>
      <c r="E1392" s="112" t="s">
        <v>750</v>
      </c>
      <c r="F1392" s="112">
        <v>2018</v>
      </c>
      <c r="G1392" s="112">
        <v>2020</v>
      </c>
      <c r="H1392" s="23" t="s">
        <v>298</v>
      </c>
      <c r="I1392" s="2">
        <f>I1393+I1394+I1395+I1396</f>
        <v>140</v>
      </c>
      <c r="J1392" s="2">
        <f>J1393+J1394+J1395+J1396</f>
        <v>150</v>
      </c>
      <c r="K1392" s="2">
        <f>K1393+K1394+K1395+K1396</f>
        <v>150</v>
      </c>
    </row>
    <row r="1393" spans="3:11" s="22" customFormat="1" ht="15" customHeight="1">
      <c r="C1393" s="152"/>
      <c r="D1393" s="122"/>
      <c r="E1393" s="112"/>
      <c r="F1393" s="112"/>
      <c r="G1393" s="112"/>
      <c r="H1393" s="23" t="s">
        <v>299</v>
      </c>
      <c r="I1393" s="2">
        <v>140</v>
      </c>
      <c r="J1393" s="2">
        <v>150</v>
      </c>
      <c r="K1393" s="2">
        <v>150</v>
      </c>
    </row>
    <row r="1394" spans="3:11" s="22" customFormat="1" ht="15">
      <c r="C1394" s="152"/>
      <c r="D1394" s="122"/>
      <c r="E1394" s="112"/>
      <c r="F1394" s="112"/>
      <c r="G1394" s="112"/>
      <c r="H1394" s="23" t="s">
        <v>300</v>
      </c>
      <c r="I1394" s="2">
        <v>0</v>
      </c>
      <c r="J1394" s="2">
        <v>0</v>
      </c>
      <c r="K1394" s="2">
        <v>0</v>
      </c>
    </row>
    <row r="1395" spans="3:11" s="22" customFormat="1" ht="15">
      <c r="C1395" s="152"/>
      <c r="D1395" s="122"/>
      <c r="E1395" s="112"/>
      <c r="F1395" s="112"/>
      <c r="G1395" s="112"/>
      <c r="H1395" s="23" t="s">
        <v>301</v>
      </c>
      <c r="I1395" s="2">
        <v>0</v>
      </c>
      <c r="J1395" s="2">
        <v>0</v>
      </c>
      <c r="K1395" s="2">
        <v>0</v>
      </c>
    </row>
    <row r="1396" spans="3:11" s="22" customFormat="1" ht="15">
      <c r="C1396" s="152"/>
      <c r="D1396" s="122"/>
      <c r="E1396" s="112"/>
      <c r="F1396" s="112"/>
      <c r="G1396" s="112"/>
      <c r="H1396" s="23" t="s">
        <v>126</v>
      </c>
      <c r="I1396" s="2">
        <v>0</v>
      </c>
      <c r="J1396" s="2">
        <v>0</v>
      </c>
      <c r="K1396" s="2">
        <v>0</v>
      </c>
    </row>
    <row r="1397" spans="3:11" s="22" customFormat="1" ht="15" customHeight="1">
      <c r="C1397" s="152" t="s">
        <v>310</v>
      </c>
      <c r="D1397" s="122" t="s">
        <v>751</v>
      </c>
      <c r="E1397" s="112" t="s">
        <v>337</v>
      </c>
      <c r="F1397" s="203" t="s">
        <v>752</v>
      </c>
      <c r="G1397" s="203" t="s">
        <v>753</v>
      </c>
      <c r="H1397" s="23" t="s">
        <v>298</v>
      </c>
      <c r="I1397" s="2">
        <f>I1398+I1399+I1400+I1401</f>
        <v>70</v>
      </c>
      <c r="J1397" s="2">
        <f>J1398+J1399+J1400+J1401</f>
        <v>100</v>
      </c>
      <c r="K1397" s="2">
        <f>K1398+K1399+K1400+K1401</f>
        <v>100</v>
      </c>
    </row>
    <row r="1398" spans="3:11" s="22" customFormat="1" ht="15">
      <c r="C1398" s="152"/>
      <c r="D1398" s="122"/>
      <c r="E1398" s="112"/>
      <c r="F1398" s="112"/>
      <c r="G1398" s="112"/>
      <c r="H1398" s="23" t="s">
        <v>299</v>
      </c>
      <c r="I1398" s="2">
        <v>70</v>
      </c>
      <c r="J1398" s="2">
        <v>100</v>
      </c>
      <c r="K1398" s="2">
        <v>100</v>
      </c>
    </row>
    <row r="1399" spans="3:11" s="22" customFormat="1" ht="15">
      <c r="C1399" s="152"/>
      <c r="D1399" s="122"/>
      <c r="E1399" s="112"/>
      <c r="F1399" s="112"/>
      <c r="G1399" s="112"/>
      <c r="H1399" s="23" t="s">
        <v>300</v>
      </c>
      <c r="I1399" s="2">
        <v>0</v>
      </c>
      <c r="J1399" s="2">
        <v>0</v>
      </c>
      <c r="K1399" s="2">
        <v>0</v>
      </c>
    </row>
    <row r="1400" spans="3:11" s="22" customFormat="1" ht="15">
      <c r="C1400" s="152"/>
      <c r="D1400" s="122"/>
      <c r="E1400" s="112"/>
      <c r="F1400" s="112"/>
      <c r="G1400" s="112"/>
      <c r="H1400" s="23" t="s">
        <v>301</v>
      </c>
      <c r="I1400" s="2">
        <v>0</v>
      </c>
      <c r="J1400" s="2">
        <v>0</v>
      </c>
      <c r="K1400" s="2">
        <v>0</v>
      </c>
    </row>
    <row r="1401" spans="3:11" s="22" customFormat="1" ht="15">
      <c r="C1401" s="152"/>
      <c r="D1401" s="122"/>
      <c r="E1401" s="112"/>
      <c r="F1401" s="112"/>
      <c r="G1401" s="112"/>
      <c r="H1401" s="23" t="s">
        <v>126</v>
      </c>
      <c r="I1401" s="2">
        <v>0</v>
      </c>
      <c r="J1401" s="2">
        <v>0</v>
      </c>
      <c r="K1401" s="2">
        <v>0</v>
      </c>
    </row>
    <row r="1402" spans="3:11" s="22" customFormat="1" ht="15" customHeight="1">
      <c r="C1402" s="152" t="s">
        <v>62</v>
      </c>
      <c r="D1402" s="122" t="s">
        <v>754</v>
      </c>
      <c r="E1402" s="112" t="s">
        <v>337</v>
      </c>
      <c r="F1402" s="112" t="s">
        <v>755</v>
      </c>
      <c r="G1402" s="112" t="s">
        <v>755</v>
      </c>
      <c r="H1402" s="23" t="s">
        <v>298</v>
      </c>
      <c r="I1402" s="2">
        <f>I1403+I1404+I1405+I1406</f>
        <v>0</v>
      </c>
      <c r="J1402" s="2">
        <f>J1403+J1404+J1405+J1406</f>
        <v>50</v>
      </c>
      <c r="K1402" s="2">
        <f>K1403+K1404+K1405+K1406</f>
        <v>0</v>
      </c>
    </row>
    <row r="1403" spans="3:11" s="22" customFormat="1" ht="15">
      <c r="C1403" s="152"/>
      <c r="D1403" s="122"/>
      <c r="E1403" s="112"/>
      <c r="F1403" s="112"/>
      <c r="G1403" s="112"/>
      <c r="H1403" s="23" t="s">
        <v>299</v>
      </c>
      <c r="I1403" s="2"/>
      <c r="J1403" s="2">
        <v>50</v>
      </c>
      <c r="K1403" s="2">
        <v>0</v>
      </c>
    </row>
    <row r="1404" spans="3:11" s="22" customFormat="1" ht="15">
      <c r="C1404" s="152"/>
      <c r="D1404" s="122"/>
      <c r="E1404" s="112"/>
      <c r="F1404" s="112"/>
      <c r="G1404" s="112"/>
      <c r="H1404" s="23" t="s">
        <v>300</v>
      </c>
      <c r="I1404" s="2">
        <v>0</v>
      </c>
      <c r="J1404" s="2">
        <v>0</v>
      </c>
      <c r="K1404" s="2">
        <v>0</v>
      </c>
    </row>
    <row r="1405" spans="3:11" s="22" customFormat="1" ht="15">
      <c r="C1405" s="152"/>
      <c r="D1405" s="122"/>
      <c r="E1405" s="112"/>
      <c r="F1405" s="112"/>
      <c r="G1405" s="112"/>
      <c r="H1405" s="23" t="s">
        <v>301</v>
      </c>
      <c r="I1405" s="2">
        <v>0</v>
      </c>
      <c r="J1405" s="2">
        <v>0</v>
      </c>
      <c r="K1405" s="2">
        <v>0</v>
      </c>
    </row>
    <row r="1406" spans="3:11" s="22" customFormat="1" ht="15">
      <c r="C1406" s="152"/>
      <c r="D1406" s="122"/>
      <c r="E1406" s="112"/>
      <c r="F1406" s="112"/>
      <c r="G1406" s="112"/>
      <c r="H1406" s="23" t="s">
        <v>126</v>
      </c>
      <c r="I1406" s="2">
        <v>0</v>
      </c>
      <c r="J1406" s="2">
        <v>0</v>
      </c>
      <c r="K1406" s="2">
        <v>0</v>
      </c>
    </row>
    <row r="1407" spans="3:11" s="22" customFormat="1" ht="15" customHeight="1">
      <c r="C1407" s="152" t="s">
        <v>311</v>
      </c>
      <c r="D1407" s="122" t="s">
        <v>756</v>
      </c>
      <c r="E1407" s="112" t="s">
        <v>338</v>
      </c>
      <c r="F1407" s="112" t="s">
        <v>726</v>
      </c>
      <c r="G1407" s="112" t="s">
        <v>726</v>
      </c>
      <c r="H1407" s="23" t="s">
        <v>298</v>
      </c>
      <c r="I1407" s="2">
        <f>I1408+I1409+I1410+I1411</f>
        <v>50</v>
      </c>
      <c r="J1407" s="2">
        <f>J1408+J1409+J1410+J1411</f>
        <v>50</v>
      </c>
      <c r="K1407" s="2">
        <f>K1408+K1409+K1410+K1411</f>
        <v>50</v>
      </c>
    </row>
    <row r="1408" spans="3:11" s="22" customFormat="1" ht="15" customHeight="1">
      <c r="C1408" s="152"/>
      <c r="D1408" s="122"/>
      <c r="E1408" s="112"/>
      <c r="F1408" s="112"/>
      <c r="G1408" s="112"/>
      <c r="H1408" s="23" t="s">
        <v>299</v>
      </c>
      <c r="I1408" s="2">
        <v>50</v>
      </c>
      <c r="J1408" s="2">
        <v>50</v>
      </c>
      <c r="K1408" s="2">
        <v>50</v>
      </c>
    </row>
    <row r="1409" spans="3:11" s="22" customFormat="1" ht="15">
      <c r="C1409" s="152"/>
      <c r="D1409" s="122"/>
      <c r="E1409" s="112"/>
      <c r="F1409" s="112"/>
      <c r="G1409" s="112"/>
      <c r="H1409" s="23" t="s">
        <v>300</v>
      </c>
      <c r="I1409" s="2">
        <v>0</v>
      </c>
      <c r="J1409" s="2">
        <v>0</v>
      </c>
      <c r="K1409" s="2">
        <v>0</v>
      </c>
    </row>
    <row r="1410" spans="3:11" s="22" customFormat="1" ht="15">
      <c r="C1410" s="152"/>
      <c r="D1410" s="122"/>
      <c r="E1410" s="112"/>
      <c r="F1410" s="112"/>
      <c r="G1410" s="112"/>
      <c r="H1410" s="23" t="s">
        <v>301</v>
      </c>
      <c r="I1410" s="2">
        <v>0</v>
      </c>
      <c r="J1410" s="2">
        <v>0</v>
      </c>
      <c r="K1410" s="2">
        <v>0</v>
      </c>
    </row>
    <row r="1411" spans="3:11" s="22" customFormat="1" ht="15" customHeight="1">
      <c r="C1411" s="152"/>
      <c r="D1411" s="122"/>
      <c r="E1411" s="112"/>
      <c r="F1411" s="112"/>
      <c r="G1411" s="112"/>
      <c r="H1411" s="23" t="s">
        <v>126</v>
      </c>
      <c r="I1411" s="2">
        <v>0</v>
      </c>
      <c r="J1411" s="2">
        <v>0</v>
      </c>
      <c r="K1411" s="2">
        <v>0</v>
      </c>
    </row>
    <row r="1412" spans="3:11" s="22" customFormat="1" ht="15" customHeight="1">
      <c r="C1412" s="152" t="s">
        <v>312</v>
      </c>
      <c r="D1412" s="122" t="s">
        <v>757</v>
      </c>
      <c r="E1412" s="112" t="s">
        <v>338</v>
      </c>
      <c r="F1412" s="112" t="s">
        <v>758</v>
      </c>
      <c r="G1412" s="112" t="s">
        <v>758</v>
      </c>
      <c r="H1412" s="23" t="s">
        <v>298</v>
      </c>
      <c r="I1412" s="2">
        <f>I1413+I1414+I1415+I1416</f>
        <v>65</v>
      </c>
      <c r="J1412" s="2">
        <f>J1413+J1414+J1415+J1416</f>
        <v>0</v>
      </c>
      <c r="K1412" s="2">
        <f>K1413+K1414+K1415+K1416</f>
        <v>0</v>
      </c>
    </row>
    <row r="1413" spans="3:11" s="22" customFormat="1" ht="15">
      <c r="C1413" s="152"/>
      <c r="D1413" s="122"/>
      <c r="E1413" s="112"/>
      <c r="F1413" s="112"/>
      <c r="G1413" s="112"/>
      <c r="H1413" s="23" t="s">
        <v>299</v>
      </c>
      <c r="I1413" s="2">
        <v>65</v>
      </c>
      <c r="J1413" s="2">
        <v>0</v>
      </c>
      <c r="K1413" s="2">
        <v>0</v>
      </c>
    </row>
    <row r="1414" spans="3:11" s="22" customFormat="1" ht="15">
      <c r="C1414" s="152"/>
      <c r="D1414" s="122"/>
      <c r="E1414" s="112"/>
      <c r="F1414" s="112"/>
      <c r="G1414" s="112"/>
      <c r="H1414" s="23" t="s">
        <v>300</v>
      </c>
      <c r="I1414" s="2">
        <v>0</v>
      </c>
      <c r="J1414" s="2">
        <v>0</v>
      </c>
      <c r="K1414" s="2">
        <v>0</v>
      </c>
    </row>
    <row r="1415" spans="3:11" s="22" customFormat="1" ht="15">
      <c r="C1415" s="152"/>
      <c r="D1415" s="122"/>
      <c r="E1415" s="112"/>
      <c r="F1415" s="112"/>
      <c r="G1415" s="112"/>
      <c r="H1415" s="23" t="s">
        <v>301</v>
      </c>
      <c r="I1415" s="2">
        <v>0</v>
      </c>
      <c r="J1415" s="2">
        <v>0</v>
      </c>
      <c r="K1415" s="2">
        <v>0</v>
      </c>
    </row>
    <row r="1416" spans="3:11" s="22" customFormat="1" ht="15">
      <c r="C1416" s="152"/>
      <c r="D1416" s="122"/>
      <c r="E1416" s="112"/>
      <c r="F1416" s="112"/>
      <c r="G1416" s="112"/>
      <c r="H1416" s="23" t="s">
        <v>126</v>
      </c>
      <c r="I1416" s="2">
        <v>0</v>
      </c>
      <c r="J1416" s="2">
        <v>0</v>
      </c>
      <c r="K1416" s="2">
        <v>0</v>
      </c>
    </row>
    <row r="1417" spans="3:11" s="22" customFormat="1" ht="15" customHeight="1">
      <c r="C1417" s="152" t="s">
        <v>313</v>
      </c>
      <c r="D1417" s="122" t="s">
        <v>759</v>
      </c>
      <c r="E1417" s="112" t="s">
        <v>338</v>
      </c>
      <c r="F1417" s="112" t="s">
        <v>726</v>
      </c>
      <c r="G1417" s="112" t="s">
        <v>728</v>
      </c>
      <c r="H1417" s="23" t="s">
        <v>298</v>
      </c>
      <c r="I1417" s="2">
        <f>I1418+I1419+I1420+I1421</f>
        <v>50</v>
      </c>
      <c r="J1417" s="2">
        <f>J1418+J1419+J1420+J1421</f>
        <v>100</v>
      </c>
      <c r="K1417" s="2">
        <f>K1418+K1419+K1420+K1421</f>
        <v>100</v>
      </c>
    </row>
    <row r="1418" spans="3:11" s="22" customFormat="1" ht="15.75" customHeight="1">
      <c r="C1418" s="152"/>
      <c r="D1418" s="122"/>
      <c r="E1418" s="112"/>
      <c r="F1418" s="112"/>
      <c r="G1418" s="112"/>
      <c r="H1418" s="23" t="s">
        <v>299</v>
      </c>
      <c r="I1418" s="2">
        <v>50</v>
      </c>
      <c r="J1418" s="2">
        <v>100</v>
      </c>
      <c r="K1418" s="2">
        <v>100</v>
      </c>
    </row>
    <row r="1419" spans="3:11" s="22" customFormat="1" ht="15" customHeight="1">
      <c r="C1419" s="152"/>
      <c r="D1419" s="122"/>
      <c r="E1419" s="112"/>
      <c r="F1419" s="112"/>
      <c r="G1419" s="112"/>
      <c r="H1419" s="23" t="s">
        <v>300</v>
      </c>
      <c r="I1419" s="2">
        <v>0</v>
      </c>
      <c r="J1419" s="2">
        <v>0</v>
      </c>
      <c r="K1419" s="2">
        <v>0</v>
      </c>
    </row>
    <row r="1420" spans="3:11" s="22" customFormat="1" ht="15.75" customHeight="1">
      <c r="C1420" s="152"/>
      <c r="D1420" s="122"/>
      <c r="E1420" s="112"/>
      <c r="F1420" s="112"/>
      <c r="G1420" s="112"/>
      <c r="H1420" s="23" t="s">
        <v>301</v>
      </c>
      <c r="I1420" s="2">
        <v>0</v>
      </c>
      <c r="J1420" s="2">
        <v>0</v>
      </c>
      <c r="K1420" s="2">
        <v>0</v>
      </c>
    </row>
    <row r="1421" spans="3:11" s="22" customFormat="1" ht="16.5" customHeight="1">
      <c r="C1421" s="152"/>
      <c r="D1421" s="122"/>
      <c r="E1421" s="112"/>
      <c r="F1421" s="112"/>
      <c r="G1421" s="112"/>
      <c r="H1421" s="23" t="s">
        <v>126</v>
      </c>
      <c r="I1421" s="2">
        <v>0</v>
      </c>
      <c r="J1421" s="2">
        <v>0</v>
      </c>
      <c r="K1421" s="2">
        <v>0</v>
      </c>
    </row>
    <row r="1422" spans="3:11" s="22" customFormat="1" ht="15" customHeight="1">
      <c r="C1422" s="151" t="s">
        <v>314</v>
      </c>
      <c r="D1422" s="122" t="s">
        <v>760</v>
      </c>
      <c r="E1422" s="112" t="s">
        <v>338</v>
      </c>
      <c r="F1422" s="112" t="s">
        <v>726</v>
      </c>
      <c r="G1422" s="112" t="s">
        <v>726</v>
      </c>
      <c r="H1422" s="23" t="s">
        <v>298</v>
      </c>
      <c r="I1422" s="2">
        <f>I1423+I1424+I1425+I1426</f>
        <v>65</v>
      </c>
      <c r="J1422" s="2">
        <f>J1423+J1424+J1425+J1426</f>
        <v>0</v>
      </c>
      <c r="K1422" s="2">
        <f>K1423+K1424+K1425+K1426</f>
        <v>0</v>
      </c>
    </row>
    <row r="1423" spans="3:11" s="22" customFormat="1" ht="15" customHeight="1">
      <c r="C1423" s="151"/>
      <c r="D1423" s="122"/>
      <c r="E1423" s="112"/>
      <c r="F1423" s="112"/>
      <c r="G1423" s="112"/>
      <c r="H1423" s="23" t="s">
        <v>299</v>
      </c>
      <c r="I1423" s="2">
        <v>65</v>
      </c>
      <c r="J1423" s="2"/>
      <c r="K1423" s="2"/>
    </row>
    <row r="1424" spans="3:11" s="22" customFormat="1" ht="15">
      <c r="C1424" s="151"/>
      <c r="D1424" s="122"/>
      <c r="E1424" s="112"/>
      <c r="F1424" s="112"/>
      <c r="G1424" s="112"/>
      <c r="H1424" s="23" t="s">
        <v>300</v>
      </c>
      <c r="I1424" s="2">
        <v>0</v>
      </c>
      <c r="J1424" s="2">
        <v>0</v>
      </c>
      <c r="K1424" s="2">
        <v>0</v>
      </c>
    </row>
    <row r="1425" spans="3:11" s="22" customFormat="1" ht="15">
      <c r="C1425" s="151"/>
      <c r="D1425" s="122"/>
      <c r="E1425" s="112"/>
      <c r="F1425" s="112"/>
      <c r="G1425" s="112"/>
      <c r="H1425" s="23" t="s">
        <v>301</v>
      </c>
      <c r="I1425" s="2">
        <v>0</v>
      </c>
      <c r="J1425" s="2">
        <v>0</v>
      </c>
      <c r="K1425" s="2">
        <v>0</v>
      </c>
    </row>
    <row r="1426" spans="3:11" s="22" customFormat="1" ht="15">
      <c r="C1426" s="151"/>
      <c r="D1426" s="122"/>
      <c r="E1426" s="112"/>
      <c r="F1426" s="112"/>
      <c r="G1426" s="112"/>
      <c r="H1426" s="23" t="s">
        <v>126</v>
      </c>
      <c r="I1426" s="2">
        <v>0</v>
      </c>
      <c r="J1426" s="2">
        <v>0</v>
      </c>
      <c r="K1426" s="2">
        <v>0</v>
      </c>
    </row>
    <row r="1427" spans="3:11" s="22" customFormat="1" ht="19.5" customHeight="1">
      <c r="C1427" s="151" t="s">
        <v>315</v>
      </c>
      <c r="D1427" s="122" t="s">
        <v>761</v>
      </c>
      <c r="E1427" s="112" t="s">
        <v>338</v>
      </c>
      <c r="F1427" s="112" t="s">
        <v>728</v>
      </c>
      <c r="G1427" s="112" t="s">
        <v>728</v>
      </c>
      <c r="H1427" s="23" t="s">
        <v>298</v>
      </c>
      <c r="I1427" s="2">
        <f>I1428+I1429+I1430+I1431</f>
        <v>0</v>
      </c>
      <c r="J1427" s="2">
        <f>J1428+J1429+J1430+J1431</f>
        <v>0</v>
      </c>
      <c r="K1427" s="2">
        <f>K1428+K1429+K1430+K1431</f>
        <v>50</v>
      </c>
    </row>
    <row r="1428" spans="3:11" s="22" customFormat="1" ht="15">
      <c r="C1428" s="151"/>
      <c r="D1428" s="122"/>
      <c r="E1428" s="112"/>
      <c r="F1428" s="112"/>
      <c r="G1428" s="112"/>
      <c r="H1428" s="23" t="s">
        <v>299</v>
      </c>
      <c r="I1428" s="2"/>
      <c r="J1428" s="2"/>
      <c r="K1428" s="2">
        <v>50</v>
      </c>
    </row>
    <row r="1429" spans="3:11" s="22" customFormat="1" ht="15">
      <c r="C1429" s="151"/>
      <c r="D1429" s="122"/>
      <c r="E1429" s="112"/>
      <c r="F1429" s="112"/>
      <c r="G1429" s="112"/>
      <c r="H1429" s="23" t="s">
        <v>300</v>
      </c>
      <c r="I1429" s="2">
        <v>0</v>
      </c>
      <c r="J1429" s="2">
        <v>0</v>
      </c>
      <c r="K1429" s="2">
        <v>0</v>
      </c>
    </row>
    <row r="1430" spans="3:11" s="22" customFormat="1" ht="15">
      <c r="C1430" s="151"/>
      <c r="D1430" s="122"/>
      <c r="E1430" s="112"/>
      <c r="F1430" s="112"/>
      <c r="G1430" s="112"/>
      <c r="H1430" s="23" t="s">
        <v>301</v>
      </c>
      <c r="I1430" s="2">
        <v>0</v>
      </c>
      <c r="J1430" s="2">
        <v>0</v>
      </c>
      <c r="K1430" s="2">
        <v>0</v>
      </c>
    </row>
    <row r="1431" spans="3:11" s="22" customFormat="1" ht="15">
      <c r="C1431" s="151"/>
      <c r="D1431" s="122"/>
      <c r="E1431" s="112"/>
      <c r="F1431" s="112"/>
      <c r="G1431" s="112"/>
      <c r="H1431" s="23" t="s">
        <v>126</v>
      </c>
      <c r="I1431" s="2">
        <v>0</v>
      </c>
      <c r="J1431" s="2">
        <v>0</v>
      </c>
      <c r="K1431" s="2">
        <v>0</v>
      </c>
    </row>
    <row r="1432" spans="3:11" s="40" customFormat="1" ht="21" customHeight="1">
      <c r="C1432" s="152" t="s">
        <v>316</v>
      </c>
      <c r="D1432" s="122" t="s">
        <v>762</v>
      </c>
      <c r="E1432" s="112" t="s">
        <v>25</v>
      </c>
      <c r="F1432" s="156">
        <v>2018</v>
      </c>
      <c r="G1432" s="112">
        <v>2020</v>
      </c>
      <c r="H1432" s="23" t="s">
        <v>298</v>
      </c>
      <c r="I1432" s="2">
        <f>I1433+I1434+I1435+I1436</f>
        <v>200</v>
      </c>
      <c r="J1432" s="2">
        <f>J1433+J1434+J1435+J1436</f>
        <v>200</v>
      </c>
      <c r="K1432" s="2">
        <f>K1433+K1434+K1435+K1436</f>
        <v>200</v>
      </c>
    </row>
    <row r="1433" spans="3:11" s="40" customFormat="1" ht="15">
      <c r="C1433" s="152"/>
      <c r="D1433" s="122"/>
      <c r="E1433" s="112"/>
      <c r="F1433" s="156"/>
      <c r="G1433" s="112"/>
      <c r="H1433" s="23" t="s">
        <v>299</v>
      </c>
      <c r="I1433" s="2">
        <v>200</v>
      </c>
      <c r="J1433" s="2">
        <v>200</v>
      </c>
      <c r="K1433" s="2">
        <v>200</v>
      </c>
    </row>
    <row r="1434" spans="3:11" s="40" customFormat="1" ht="15">
      <c r="C1434" s="152"/>
      <c r="D1434" s="122"/>
      <c r="E1434" s="112"/>
      <c r="F1434" s="156"/>
      <c r="G1434" s="112"/>
      <c r="H1434" s="23" t="s">
        <v>300</v>
      </c>
      <c r="I1434" s="2">
        <v>0</v>
      </c>
      <c r="J1434" s="2">
        <v>0</v>
      </c>
      <c r="K1434" s="2">
        <v>0</v>
      </c>
    </row>
    <row r="1435" spans="3:11" s="40" customFormat="1" ht="15" customHeight="1">
      <c r="C1435" s="152"/>
      <c r="D1435" s="122"/>
      <c r="E1435" s="112"/>
      <c r="F1435" s="156"/>
      <c r="G1435" s="112"/>
      <c r="H1435" s="23" t="s">
        <v>301</v>
      </c>
      <c r="I1435" s="2">
        <v>0</v>
      </c>
      <c r="J1435" s="2">
        <v>0</v>
      </c>
      <c r="K1435" s="2">
        <v>0</v>
      </c>
    </row>
    <row r="1436" spans="3:11" s="40" customFormat="1" ht="18" customHeight="1">
      <c r="C1436" s="152"/>
      <c r="D1436" s="122"/>
      <c r="E1436" s="112"/>
      <c r="F1436" s="156"/>
      <c r="G1436" s="112"/>
      <c r="H1436" s="23" t="s">
        <v>126</v>
      </c>
      <c r="I1436" s="2">
        <v>0</v>
      </c>
      <c r="J1436" s="2">
        <v>0</v>
      </c>
      <c r="K1436" s="2">
        <v>0</v>
      </c>
    </row>
    <row r="1437" spans="3:11" s="22" customFormat="1" ht="15" customHeight="1">
      <c r="C1437" s="119" t="s">
        <v>26</v>
      </c>
      <c r="D1437" s="153" t="s">
        <v>488</v>
      </c>
      <c r="E1437" s="148" t="s">
        <v>489</v>
      </c>
      <c r="F1437" s="200"/>
      <c r="G1437" s="200"/>
      <c r="H1437" s="1" t="s">
        <v>298</v>
      </c>
      <c r="I1437" s="2">
        <f>I1438+I1439+I1440+I1441</f>
        <v>0</v>
      </c>
      <c r="J1437" s="2">
        <f>J1438+J1439+J1440+J1441</f>
        <v>0</v>
      </c>
      <c r="K1437" s="2">
        <f>K1438+K1439+K1440+K1441</f>
        <v>0</v>
      </c>
    </row>
    <row r="1438" spans="3:11" s="22" customFormat="1" ht="15">
      <c r="C1438" s="120"/>
      <c r="D1438" s="154"/>
      <c r="E1438" s="149"/>
      <c r="F1438" s="201"/>
      <c r="G1438" s="201"/>
      <c r="H1438" s="1" t="s">
        <v>299</v>
      </c>
      <c r="I1438" s="2">
        <v>0</v>
      </c>
      <c r="J1438" s="2">
        <v>0</v>
      </c>
      <c r="K1438" s="2">
        <v>0</v>
      </c>
    </row>
    <row r="1439" spans="3:11" s="22" customFormat="1" ht="16.5" customHeight="1">
      <c r="C1439" s="120"/>
      <c r="D1439" s="154"/>
      <c r="E1439" s="149"/>
      <c r="F1439" s="201"/>
      <c r="G1439" s="201"/>
      <c r="H1439" s="1" t="s">
        <v>300</v>
      </c>
      <c r="I1439" s="2">
        <v>0</v>
      </c>
      <c r="J1439" s="2">
        <v>0</v>
      </c>
      <c r="K1439" s="2">
        <v>0</v>
      </c>
    </row>
    <row r="1440" spans="3:11" s="22" customFormat="1" ht="15">
      <c r="C1440" s="120"/>
      <c r="D1440" s="154"/>
      <c r="E1440" s="149"/>
      <c r="F1440" s="201"/>
      <c r="G1440" s="201"/>
      <c r="H1440" s="1" t="s">
        <v>301</v>
      </c>
      <c r="I1440" s="2">
        <v>0</v>
      </c>
      <c r="J1440" s="2">
        <v>0</v>
      </c>
      <c r="K1440" s="2">
        <v>0</v>
      </c>
    </row>
    <row r="1441" spans="3:11" s="22" customFormat="1" ht="18" customHeight="1">
      <c r="C1441" s="121"/>
      <c r="D1441" s="155"/>
      <c r="E1441" s="150"/>
      <c r="F1441" s="202"/>
      <c r="G1441" s="202"/>
      <c r="H1441" s="1" t="s">
        <v>126</v>
      </c>
      <c r="I1441" s="2">
        <v>0</v>
      </c>
      <c r="J1441" s="2">
        <v>0</v>
      </c>
      <c r="K1441" s="2">
        <v>0</v>
      </c>
    </row>
    <row r="1442" spans="3:11" s="22" customFormat="1" ht="15" customHeight="1">
      <c r="C1442" s="119" t="s">
        <v>28</v>
      </c>
      <c r="D1442" s="153" t="s">
        <v>27</v>
      </c>
      <c r="E1442" s="148" t="s">
        <v>165</v>
      </c>
      <c r="F1442" s="200">
        <v>2018</v>
      </c>
      <c r="G1442" s="142">
        <v>2020</v>
      </c>
      <c r="H1442" s="23" t="s">
        <v>298</v>
      </c>
      <c r="I1442" s="2">
        <f>I1443+I1444+I1445+I1446</f>
        <v>350</v>
      </c>
      <c r="J1442" s="2">
        <f>J1443+J1444+J1445+J1446</f>
        <v>350</v>
      </c>
      <c r="K1442" s="2">
        <f>K1443+K1444+K1445+K1446</f>
        <v>350</v>
      </c>
    </row>
    <row r="1443" spans="3:11" s="22" customFormat="1" ht="15" customHeight="1">
      <c r="C1443" s="120"/>
      <c r="D1443" s="154"/>
      <c r="E1443" s="149"/>
      <c r="F1443" s="201"/>
      <c r="G1443" s="143"/>
      <c r="H1443" s="23" t="s">
        <v>299</v>
      </c>
      <c r="I1443" s="2">
        <f>I1448</f>
        <v>350</v>
      </c>
      <c r="J1443" s="2">
        <f>J1448</f>
        <v>350</v>
      </c>
      <c r="K1443" s="2">
        <f>K1448</f>
        <v>350</v>
      </c>
    </row>
    <row r="1444" spans="3:11" s="22" customFormat="1" ht="15">
      <c r="C1444" s="120"/>
      <c r="D1444" s="154"/>
      <c r="E1444" s="149"/>
      <c r="F1444" s="201"/>
      <c r="G1444" s="143"/>
      <c r="H1444" s="23" t="s">
        <v>300</v>
      </c>
      <c r="I1444" s="2"/>
      <c r="J1444" s="2"/>
      <c r="K1444" s="2"/>
    </row>
    <row r="1445" spans="3:11" s="22" customFormat="1" ht="15">
      <c r="C1445" s="120"/>
      <c r="D1445" s="154"/>
      <c r="E1445" s="149"/>
      <c r="F1445" s="201"/>
      <c r="G1445" s="143"/>
      <c r="H1445" s="23" t="s">
        <v>301</v>
      </c>
      <c r="I1445" s="2"/>
      <c r="J1445" s="2"/>
      <c r="K1445" s="2"/>
    </row>
    <row r="1446" spans="3:11" s="22" customFormat="1" ht="15">
      <c r="C1446" s="121"/>
      <c r="D1446" s="155"/>
      <c r="E1446" s="150"/>
      <c r="F1446" s="202"/>
      <c r="G1446" s="144"/>
      <c r="H1446" s="23" t="s">
        <v>126</v>
      </c>
      <c r="I1446" s="2"/>
      <c r="J1446" s="2"/>
      <c r="K1446" s="2"/>
    </row>
    <row r="1447" spans="3:11" s="22" customFormat="1" ht="15" customHeight="1">
      <c r="C1447" s="109" t="s">
        <v>29</v>
      </c>
      <c r="D1447" s="104" t="s">
        <v>974</v>
      </c>
      <c r="E1447" s="98" t="s">
        <v>428</v>
      </c>
      <c r="F1447" s="142">
        <v>2018</v>
      </c>
      <c r="G1447" s="142">
        <v>2020</v>
      </c>
      <c r="H1447" s="23" t="s">
        <v>298</v>
      </c>
      <c r="I1447" s="2">
        <f>I1448+I1449+I1450+I1451</f>
        <v>350</v>
      </c>
      <c r="J1447" s="2">
        <f>J1448+J1449+J1450+J1451</f>
        <v>350</v>
      </c>
      <c r="K1447" s="2">
        <f>K1448+K1449+K1450+K1451</f>
        <v>350</v>
      </c>
    </row>
    <row r="1448" spans="3:11" s="22" customFormat="1" ht="15">
      <c r="C1448" s="110"/>
      <c r="D1448" s="105"/>
      <c r="E1448" s="99"/>
      <c r="F1448" s="143"/>
      <c r="G1448" s="143"/>
      <c r="H1448" s="23" t="s">
        <v>299</v>
      </c>
      <c r="I1448" s="2">
        <v>350</v>
      </c>
      <c r="J1448" s="2">
        <v>350</v>
      </c>
      <c r="K1448" s="2">
        <v>350</v>
      </c>
    </row>
    <row r="1449" spans="3:11" s="22" customFormat="1" ht="15">
      <c r="C1449" s="110"/>
      <c r="D1449" s="105"/>
      <c r="E1449" s="99"/>
      <c r="F1449" s="143"/>
      <c r="G1449" s="143"/>
      <c r="H1449" s="23" t="s">
        <v>300</v>
      </c>
      <c r="I1449" s="2">
        <v>0</v>
      </c>
      <c r="J1449" s="2">
        <v>0</v>
      </c>
      <c r="K1449" s="2">
        <v>0</v>
      </c>
    </row>
    <row r="1450" spans="3:11" s="22" customFormat="1" ht="15" customHeight="1">
      <c r="C1450" s="110"/>
      <c r="D1450" s="105"/>
      <c r="E1450" s="99"/>
      <c r="F1450" s="143"/>
      <c r="G1450" s="143"/>
      <c r="H1450" s="23" t="s">
        <v>301</v>
      </c>
      <c r="I1450" s="2">
        <v>0</v>
      </c>
      <c r="J1450" s="2">
        <v>0</v>
      </c>
      <c r="K1450" s="2">
        <v>0</v>
      </c>
    </row>
    <row r="1451" spans="3:11" s="22" customFormat="1" ht="15" customHeight="1">
      <c r="C1451" s="111"/>
      <c r="D1451" s="106"/>
      <c r="E1451" s="100"/>
      <c r="F1451" s="144"/>
      <c r="G1451" s="144"/>
      <c r="H1451" s="23" t="s">
        <v>126</v>
      </c>
      <c r="I1451" s="2">
        <v>0</v>
      </c>
      <c r="J1451" s="2">
        <v>0</v>
      </c>
      <c r="K1451" s="2">
        <v>0</v>
      </c>
    </row>
    <row r="1452" spans="3:11" s="25" customFormat="1" ht="15">
      <c r="C1452" s="151" t="s">
        <v>317</v>
      </c>
      <c r="D1452" s="122" t="s">
        <v>118</v>
      </c>
      <c r="E1452" s="157" t="s">
        <v>250</v>
      </c>
      <c r="F1452" s="156">
        <v>2018</v>
      </c>
      <c r="G1452" s="156">
        <v>2020</v>
      </c>
      <c r="H1452" s="23" t="s">
        <v>298</v>
      </c>
      <c r="I1452" s="2">
        <f>I1453+I1454+I1455+I1456</f>
        <v>6360</v>
      </c>
      <c r="J1452" s="2">
        <f>J1453+J1454+J1455+J1456</f>
        <v>6120</v>
      </c>
      <c r="K1452" s="2">
        <f>K1453+K1454+K1455+K1456</f>
        <v>6360</v>
      </c>
    </row>
    <row r="1453" spans="3:11" s="25" customFormat="1" ht="21" customHeight="1">
      <c r="C1453" s="151"/>
      <c r="D1453" s="122"/>
      <c r="E1453" s="157"/>
      <c r="F1453" s="156"/>
      <c r="G1453" s="156"/>
      <c r="H1453" s="23" t="s">
        <v>299</v>
      </c>
      <c r="I1453" s="2">
        <f>I1458+I1463+I1468+I1473+I1478+I1483+I1488+I1493+I1498</f>
        <v>2910</v>
      </c>
      <c r="J1453" s="2">
        <f>J1458+J1463+J1468+J1473+J1478+J1483+J1488+J1493+J1498</f>
        <v>2670</v>
      </c>
      <c r="K1453" s="2">
        <f>K1458+K1463+K1468+K1473+K1478+K1483+K1488+K1493+K1498</f>
        <v>2910</v>
      </c>
    </row>
    <row r="1454" spans="3:11" s="25" customFormat="1" ht="18.75" customHeight="1">
      <c r="C1454" s="151"/>
      <c r="D1454" s="122"/>
      <c r="E1454" s="157"/>
      <c r="F1454" s="156"/>
      <c r="G1454" s="156"/>
      <c r="H1454" s="23" t="s">
        <v>300</v>
      </c>
      <c r="I1454" s="2">
        <f aca="true" t="shared" si="44" ref="I1454:K1456">I1459+I1464+I1469+I1474+I1479+I1484+I1489+I1494+I1499</f>
        <v>3450</v>
      </c>
      <c r="J1454" s="2">
        <f t="shared" si="44"/>
        <v>3450</v>
      </c>
      <c r="K1454" s="2">
        <f t="shared" si="44"/>
        <v>3450</v>
      </c>
    </row>
    <row r="1455" spans="3:11" s="25" customFormat="1" ht="21" customHeight="1">
      <c r="C1455" s="151"/>
      <c r="D1455" s="122"/>
      <c r="E1455" s="157"/>
      <c r="F1455" s="156"/>
      <c r="G1455" s="156"/>
      <c r="H1455" s="23" t="s">
        <v>301</v>
      </c>
      <c r="I1455" s="2">
        <f t="shared" si="44"/>
        <v>0</v>
      </c>
      <c r="J1455" s="2">
        <f t="shared" si="44"/>
        <v>0</v>
      </c>
      <c r="K1455" s="2">
        <f t="shared" si="44"/>
        <v>0</v>
      </c>
    </row>
    <row r="1456" spans="3:11" s="25" customFormat="1" ht="21" customHeight="1">
      <c r="C1456" s="151"/>
      <c r="D1456" s="122"/>
      <c r="E1456" s="157"/>
      <c r="F1456" s="156"/>
      <c r="G1456" s="156"/>
      <c r="H1456" s="23" t="s">
        <v>126</v>
      </c>
      <c r="I1456" s="2">
        <f t="shared" si="44"/>
        <v>0</v>
      </c>
      <c r="J1456" s="2">
        <f t="shared" si="44"/>
        <v>0</v>
      </c>
      <c r="K1456" s="2">
        <f t="shared" si="44"/>
        <v>0</v>
      </c>
    </row>
    <row r="1457" spans="3:11" s="25" customFormat="1" ht="15" customHeight="1">
      <c r="C1457" s="151" t="s">
        <v>318</v>
      </c>
      <c r="D1457" s="122" t="s">
        <v>243</v>
      </c>
      <c r="E1457" s="157" t="s">
        <v>119</v>
      </c>
      <c r="F1457" s="156">
        <v>2018</v>
      </c>
      <c r="G1457" s="98">
        <v>2020</v>
      </c>
      <c r="H1457" s="23" t="s">
        <v>298</v>
      </c>
      <c r="I1457" s="2">
        <f>I1458+I1459+I1460+I1461</f>
        <v>200</v>
      </c>
      <c r="J1457" s="2">
        <f>J1458+J1459+J1460+J1461</f>
        <v>200</v>
      </c>
      <c r="K1457" s="2">
        <f>K1458+K1459+K1460+K1461</f>
        <v>200</v>
      </c>
    </row>
    <row r="1458" spans="3:11" s="25" customFormat="1" ht="17.25" customHeight="1">
      <c r="C1458" s="151"/>
      <c r="D1458" s="122"/>
      <c r="E1458" s="157"/>
      <c r="F1458" s="156"/>
      <c r="G1458" s="99"/>
      <c r="H1458" s="23" t="s">
        <v>299</v>
      </c>
      <c r="I1458" s="2">
        <v>200</v>
      </c>
      <c r="J1458" s="2">
        <v>200</v>
      </c>
      <c r="K1458" s="2">
        <v>200</v>
      </c>
    </row>
    <row r="1459" spans="3:11" s="25" customFormat="1" ht="15">
      <c r="C1459" s="151"/>
      <c r="D1459" s="122"/>
      <c r="E1459" s="157"/>
      <c r="F1459" s="156"/>
      <c r="G1459" s="99"/>
      <c r="H1459" s="23" t="s">
        <v>300</v>
      </c>
      <c r="I1459" s="2">
        <v>0</v>
      </c>
      <c r="J1459" s="2">
        <v>0</v>
      </c>
      <c r="K1459" s="2">
        <v>0</v>
      </c>
    </row>
    <row r="1460" spans="3:11" s="25" customFormat="1" ht="15">
      <c r="C1460" s="151"/>
      <c r="D1460" s="122"/>
      <c r="E1460" s="157"/>
      <c r="F1460" s="156"/>
      <c r="G1460" s="99"/>
      <c r="H1460" s="23" t="s">
        <v>301</v>
      </c>
      <c r="I1460" s="2">
        <v>0</v>
      </c>
      <c r="J1460" s="2">
        <v>0</v>
      </c>
      <c r="K1460" s="2">
        <v>0</v>
      </c>
    </row>
    <row r="1461" spans="3:11" s="25" customFormat="1" ht="15">
      <c r="C1461" s="151"/>
      <c r="D1461" s="122"/>
      <c r="E1461" s="157"/>
      <c r="F1461" s="156"/>
      <c r="G1461" s="100"/>
      <c r="H1461" s="23" t="s">
        <v>126</v>
      </c>
      <c r="I1461" s="2">
        <v>0</v>
      </c>
      <c r="J1461" s="2">
        <v>0</v>
      </c>
      <c r="K1461" s="2">
        <v>0</v>
      </c>
    </row>
    <row r="1462" spans="3:11" s="25" customFormat="1" ht="15" customHeight="1">
      <c r="C1462" s="151" t="s">
        <v>319</v>
      </c>
      <c r="D1462" s="122" t="s">
        <v>235</v>
      </c>
      <c r="E1462" s="157" t="s">
        <v>277</v>
      </c>
      <c r="F1462" s="156" t="s">
        <v>763</v>
      </c>
      <c r="G1462" s="156" t="s">
        <v>764</v>
      </c>
      <c r="H1462" s="23" t="s">
        <v>298</v>
      </c>
      <c r="I1462" s="2">
        <f>I1463+I1464+I1465+I1466</f>
        <v>300</v>
      </c>
      <c r="J1462" s="2">
        <f>J1463+J1464+J1465+J1466</f>
        <v>300</v>
      </c>
      <c r="K1462" s="2">
        <f>K1463+K1464+K1465+K1466</f>
        <v>300</v>
      </c>
    </row>
    <row r="1463" spans="3:11" s="25" customFormat="1" ht="20.25" customHeight="1">
      <c r="C1463" s="151"/>
      <c r="D1463" s="122"/>
      <c r="E1463" s="157"/>
      <c r="F1463" s="156"/>
      <c r="G1463" s="156"/>
      <c r="H1463" s="23" t="s">
        <v>299</v>
      </c>
      <c r="I1463" s="2">
        <v>300</v>
      </c>
      <c r="J1463" s="2">
        <v>300</v>
      </c>
      <c r="K1463" s="2">
        <v>300</v>
      </c>
    </row>
    <row r="1464" spans="3:11" s="25" customFormat="1" ht="15">
      <c r="C1464" s="151"/>
      <c r="D1464" s="122"/>
      <c r="E1464" s="157"/>
      <c r="F1464" s="156"/>
      <c r="G1464" s="156"/>
      <c r="H1464" s="23" t="s">
        <v>300</v>
      </c>
      <c r="I1464" s="2">
        <v>0</v>
      </c>
      <c r="J1464" s="2">
        <v>0</v>
      </c>
      <c r="K1464" s="2">
        <v>0</v>
      </c>
    </row>
    <row r="1465" spans="3:11" s="25" customFormat="1" ht="15">
      <c r="C1465" s="151"/>
      <c r="D1465" s="122"/>
      <c r="E1465" s="157"/>
      <c r="F1465" s="156"/>
      <c r="G1465" s="156"/>
      <c r="H1465" s="23" t="s">
        <v>301</v>
      </c>
      <c r="I1465" s="2">
        <v>0</v>
      </c>
      <c r="J1465" s="2">
        <v>0</v>
      </c>
      <c r="K1465" s="2">
        <v>0</v>
      </c>
    </row>
    <row r="1466" spans="3:11" s="25" customFormat="1" ht="15">
      <c r="C1466" s="151"/>
      <c r="D1466" s="122"/>
      <c r="E1466" s="157"/>
      <c r="F1466" s="156"/>
      <c r="G1466" s="156"/>
      <c r="H1466" s="23" t="s">
        <v>126</v>
      </c>
      <c r="I1466" s="2">
        <v>0</v>
      </c>
      <c r="J1466" s="2">
        <v>0</v>
      </c>
      <c r="K1466" s="2">
        <v>0</v>
      </c>
    </row>
    <row r="1467" spans="3:11" s="25" customFormat="1" ht="15" customHeight="1">
      <c r="C1467" s="151" t="s">
        <v>320</v>
      </c>
      <c r="D1467" s="122" t="s">
        <v>244</v>
      </c>
      <c r="E1467" s="157" t="s">
        <v>339</v>
      </c>
      <c r="F1467" s="156">
        <v>2018</v>
      </c>
      <c r="G1467" s="156">
        <v>2020</v>
      </c>
      <c r="H1467" s="23" t="s">
        <v>298</v>
      </c>
      <c r="I1467" s="2">
        <f>I1468+I1469+I1470+I1471</f>
        <v>300</v>
      </c>
      <c r="J1467" s="2">
        <f>J1468+J1469+J1470+J1471</f>
        <v>300</v>
      </c>
      <c r="K1467" s="2">
        <f>K1468+K1469+K1470+K1471</f>
        <v>300</v>
      </c>
    </row>
    <row r="1468" spans="3:11" s="25" customFormat="1" ht="15" customHeight="1">
      <c r="C1468" s="151"/>
      <c r="D1468" s="122"/>
      <c r="E1468" s="157"/>
      <c r="F1468" s="156"/>
      <c r="G1468" s="156"/>
      <c r="H1468" s="23" t="s">
        <v>299</v>
      </c>
      <c r="I1468" s="2">
        <v>300</v>
      </c>
      <c r="J1468" s="2">
        <v>300</v>
      </c>
      <c r="K1468" s="2">
        <v>300</v>
      </c>
    </row>
    <row r="1469" spans="3:11" s="25" customFormat="1" ht="15">
      <c r="C1469" s="151"/>
      <c r="D1469" s="122"/>
      <c r="E1469" s="157"/>
      <c r="F1469" s="156"/>
      <c r="G1469" s="156"/>
      <c r="H1469" s="23" t="s">
        <v>300</v>
      </c>
      <c r="I1469" s="2">
        <v>0</v>
      </c>
      <c r="J1469" s="2">
        <v>0</v>
      </c>
      <c r="K1469" s="2">
        <v>0</v>
      </c>
    </row>
    <row r="1470" spans="3:11" s="25" customFormat="1" ht="18.75" customHeight="1">
      <c r="C1470" s="151"/>
      <c r="D1470" s="122"/>
      <c r="E1470" s="157"/>
      <c r="F1470" s="156"/>
      <c r="G1470" s="156"/>
      <c r="H1470" s="23" t="s">
        <v>301</v>
      </c>
      <c r="I1470" s="2">
        <v>0</v>
      </c>
      <c r="J1470" s="2">
        <v>0</v>
      </c>
      <c r="K1470" s="2">
        <v>0</v>
      </c>
    </row>
    <row r="1471" spans="3:11" s="25" customFormat="1" ht="15">
      <c r="C1471" s="151"/>
      <c r="D1471" s="122"/>
      <c r="E1471" s="157"/>
      <c r="F1471" s="156"/>
      <c r="G1471" s="156"/>
      <c r="H1471" s="23" t="s">
        <v>126</v>
      </c>
      <c r="I1471" s="2">
        <v>0</v>
      </c>
      <c r="J1471" s="2">
        <v>0</v>
      </c>
      <c r="K1471" s="2">
        <v>0</v>
      </c>
    </row>
    <row r="1472" spans="3:11" s="25" customFormat="1" ht="15" customHeight="1">
      <c r="C1472" s="151" t="s">
        <v>2</v>
      </c>
      <c r="D1472" s="122" t="s">
        <v>765</v>
      </c>
      <c r="E1472" s="157" t="s">
        <v>171</v>
      </c>
      <c r="F1472" s="156">
        <v>2018</v>
      </c>
      <c r="G1472" s="112">
        <v>2020</v>
      </c>
      <c r="H1472" s="23" t="s">
        <v>298</v>
      </c>
      <c r="I1472" s="2">
        <f>I1473+I1474+I1475+I1476</f>
        <v>100</v>
      </c>
      <c r="J1472" s="2">
        <f>J1473+J1474+J1475+J1476</f>
        <v>100</v>
      </c>
      <c r="K1472" s="2">
        <f>K1473+K1474+K1475+K1476</f>
        <v>100</v>
      </c>
    </row>
    <row r="1473" spans="3:11" s="25" customFormat="1" ht="15">
      <c r="C1473" s="151"/>
      <c r="D1473" s="122"/>
      <c r="E1473" s="157"/>
      <c r="F1473" s="156"/>
      <c r="G1473" s="112"/>
      <c r="H1473" s="23" t="s">
        <v>299</v>
      </c>
      <c r="I1473" s="2">
        <v>100</v>
      </c>
      <c r="J1473" s="2">
        <v>100</v>
      </c>
      <c r="K1473" s="2">
        <v>100</v>
      </c>
    </row>
    <row r="1474" spans="3:11" s="25" customFormat="1" ht="15">
      <c r="C1474" s="151"/>
      <c r="D1474" s="122"/>
      <c r="E1474" s="157"/>
      <c r="F1474" s="156"/>
      <c r="G1474" s="112"/>
      <c r="H1474" s="23" t="s">
        <v>300</v>
      </c>
      <c r="I1474" s="2">
        <v>0</v>
      </c>
      <c r="J1474" s="2">
        <v>0</v>
      </c>
      <c r="K1474" s="2">
        <v>0</v>
      </c>
    </row>
    <row r="1475" spans="3:11" s="25" customFormat="1" ht="15">
      <c r="C1475" s="151"/>
      <c r="D1475" s="122"/>
      <c r="E1475" s="157"/>
      <c r="F1475" s="156"/>
      <c r="G1475" s="112"/>
      <c r="H1475" s="23" t="s">
        <v>301</v>
      </c>
      <c r="I1475" s="2">
        <v>0</v>
      </c>
      <c r="J1475" s="2">
        <v>0</v>
      </c>
      <c r="K1475" s="2">
        <v>0</v>
      </c>
    </row>
    <row r="1476" spans="3:11" s="25" customFormat="1" ht="17.25" customHeight="1">
      <c r="C1476" s="151"/>
      <c r="D1476" s="122"/>
      <c r="E1476" s="157"/>
      <c r="F1476" s="156"/>
      <c r="G1476" s="112"/>
      <c r="H1476" s="23" t="s">
        <v>126</v>
      </c>
      <c r="I1476" s="2">
        <v>0</v>
      </c>
      <c r="J1476" s="2">
        <v>0</v>
      </c>
      <c r="K1476" s="2">
        <v>0</v>
      </c>
    </row>
    <row r="1477" spans="3:11" s="22" customFormat="1" ht="15" customHeight="1">
      <c r="C1477" s="152" t="s">
        <v>3</v>
      </c>
      <c r="D1477" s="104" t="s">
        <v>4</v>
      </c>
      <c r="E1477" s="145" t="s">
        <v>165</v>
      </c>
      <c r="F1477" s="142">
        <v>2018</v>
      </c>
      <c r="G1477" s="142">
        <v>2020</v>
      </c>
      <c r="H1477" s="23" t="s">
        <v>298</v>
      </c>
      <c r="I1477" s="2">
        <f>I1478+I1479+I1480+I1481</f>
        <v>1500</v>
      </c>
      <c r="J1477" s="2">
        <f>J1478+J1479+J1480+J1481</f>
        <v>1500</v>
      </c>
      <c r="K1477" s="2">
        <f>K1478+K1479+K1480+K1481</f>
        <v>1500</v>
      </c>
    </row>
    <row r="1478" spans="3:11" s="22" customFormat="1" ht="15.75" customHeight="1">
      <c r="C1478" s="152"/>
      <c r="D1478" s="105"/>
      <c r="E1478" s="146"/>
      <c r="F1478" s="143"/>
      <c r="G1478" s="143"/>
      <c r="H1478" s="23" t="s">
        <v>299</v>
      </c>
      <c r="I1478" s="2">
        <v>1500</v>
      </c>
      <c r="J1478" s="2">
        <v>1500</v>
      </c>
      <c r="K1478" s="2">
        <v>1500</v>
      </c>
    </row>
    <row r="1479" spans="3:11" s="22" customFormat="1" ht="15">
      <c r="C1479" s="152"/>
      <c r="D1479" s="105"/>
      <c r="E1479" s="146"/>
      <c r="F1479" s="143"/>
      <c r="G1479" s="143"/>
      <c r="H1479" s="23" t="s">
        <v>300</v>
      </c>
      <c r="I1479" s="2">
        <v>0</v>
      </c>
      <c r="J1479" s="2">
        <v>0</v>
      </c>
      <c r="K1479" s="2">
        <v>0</v>
      </c>
    </row>
    <row r="1480" spans="3:11" s="22" customFormat="1" ht="15">
      <c r="C1480" s="152"/>
      <c r="D1480" s="105"/>
      <c r="E1480" s="146"/>
      <c r="F1480" s="143"/>
      <c r="G1480" s="143"/>
      <c r="H1480" s="23" t="s">
        <v>301</v>
      </c>
      <c r="I1480" s="2">
        <v>0</v>
      </c>
      <c r="J1480" s="2">
        <v>0</v>
      </c>
      <c r="K1480" s="2">
        <v>0</v>
      </c>
    </row>
    <row r="1481" spans="3:11" s="22" customFormat="1" ht="22.5" customHeight="1">
      <c r="C1481" s="152"/>
      <c r="D1481" s="106"/>
      <c r="E1481" s="147"/>
      <c r="F1481" s="144"/>
      <c r="G1481" s="144"/>
      <c r="H1481" s="23" t="s">
        <v>126</v>
      </c>
      <c r="I1481" s="2">
        <v>0</v>
      </c>
      <c r="J1481" s="2">
        <v>0</v>
      </c>
      <c r="K1481" s="2">
        <v>0</v>
      </c>
    </row>
    <row r="1482" spans="3:11" s="22" customFormat="1" ht="15" customHeight="1">
      <c r="C1482" s="152" t="s">
        <v>321</v>
      </c>
      <c r="D1482" s="104" t="s">
        <v>5</v>
      </c>
      <c r="E1482" s="145" t="s">
        <v>165</v>
      </c>
      <c r="F1482" s="142">
        <v>2018</v>
      </c>
      <c r="G1482" s="142">
        <v>2020</v>
      </c>
      <c r="H1482" s="23" t="s">
        <v>298</v>
      </c>
      <c r="I1482" s="2">
        <f>I1483+I1484+I1485+I1486</f>
        <v>270</v>
      </c>
      <c r="J1482" s="2">
        <f>J1483+J1484+J1485+J1486</f>
        <v>270</v>
      </c>
      <c r="K1482" s="2">
        <f>K1483+K1484+K1485+K1486</f>
        <v>270</v>
      </c>
    </row>
    <row r="1483" spans="3:11" s="22" customFormat="1" ht="15">
      <c r="C1483" s="152"/>
      <c r="D1483" s="105"/>
      <c r="E1483" s="146"/>
      <c r="F1483" s="143"/>
      <c r="G1483" s="143"/>
      <c r="H1483" s="23" t="s">
        <v>299</v>
      </c>
      <c r="I1483" s="2">
        <v>270</v>
      </c>
      <c r="J1483" s="2">
        <v>270</v>
      </c>
      <c r="K1483" s="2">
        <v>270</v>
      </c>
    </row>
    <row r="1484" spans="3:11" s="22" customFormat="1" ht="15">
      <c r="C1484" s="152"/>
      <c r="D1484" s="105"/>
      <c r="E1484" s="146"/>
      <c r="F1484" s="143"/>
      <c r="G1484" s="143"/>
      <c r="H1484" s="23" t="s">
        <v>300</v>
      </c>
      <c r="I1484" s="2">
        <v>0</v>
      </c>
      <c r="J1484" s="2">
        <v>0</v>
      </c>
      <c r="K1484" s="2">
        <v>0</v>
      </c>
    </row>
    <row r="1485" spans="3:11" s="22" customFormat="1" ht="15">
      <c r="C1485" s="152"/>
      <c r="D1485" s="105"/>
      <c r="E1485" s="146"/>
      <c r="F1485" s="143"/>
      <c r="G1485" s="143"/>
      <c r="H1485" s="23" t="s">
        <v>301</v>
      </c>
      <c r="I1485" s="2">
        <v>0</v>
      </c>
      <c r="J1485" s="2">
        <v>0</v>
      </c>
      <c r="K1485" s="2">
        <v>0</v>
      </c>
    </row>
    <row r="1486" spans="3:11" s="22" customFormat="1" ht="15">
      <c r="C1486" s="152"/>
      <c r="D1486" s="106"/>
      <c r="E1486" s="147"/>
      <c r="F1486" s="144"/>
      <c r="G1486" s="144"/>
      <c r="H1486" s="23" t="s">
        <v>126</v>
      </c>
      <c r="I1486" s="2">
        <v>0</v>
      </c>
      <c r="J1486" s="2">
        <v>0</v>
      </c>
      <c r="K1486" s="2">
        <v>0</v>
      </c>
    </row>
    <row r="1487" spans="3:11" s="22" customFormat="1" ht="17.25" customHeight="1">
      <c r="C1487" s="151" t="s">
        <v>30</v>
      </c>
      <c r="D1487" s="104" t="s">
        <v>6</v>
      </c>
      <c r="E1487" s="145" t="s">
        <v>165</v>
      </c>
      <c r="F1487" s="142">
        <v>2018</v>
      </c>
      <c r="G1487" s="142">
        <v>2020</v>
      </c>
      <c r="H1487" s="23" t="s">
        <v>298</v>
      </c>
      <c r="I1487" s="2">
        <f>I1488+I1489+I1490+I1491</f>
        <v>240</v>
      </c>
      <c r="J1487" s="2">
        <f>J1488+J1489+J1490+J1491</f>
        <v>0</v>
      </c>
      <c r="K1487" s="2">
        <f>K1488+K1489+K1490+K1491</f>
        <v>240</v>
      </c>
    </row>
    <row r="1488" spans="3:11" s="22" customFormat="1" ht="22.5" customHeight="1">
      <c r="C1488" s="151"/>
      <c r="D1488" s="105"/>
      <c r="E1488" s="146"/>
      <c r="F1488" s="143"/>
      <c r="G1488" s="143"/>
      <c r="H1488" s="23" t="s">
        <v>299</v>
      </c>
      <c r="I1488" s="2">
        <v>240</v>
      </c>
      <c r="J1488" s="2"/>
      <c r="K1488" s="2">
        <v>240</v>
      </c>
    </row>
    <row r="1489" spans="3:11" s="22" customFormat="1" ht="20.25" customHeight="1">
      <c r="C1489" s="151"/>
      <c r="D1489" s="105"/>
      <c r="E1489" s="146"/>
      <c r="F1489" s="143"/>
      <c r="G1489" s="143"/>
      <c r="H1489" s="23" t="s">
        <v>300</v>
      </c>
      <c r="I1489" s="2">
        <v>0</v>
      </c>
      <c r="J1489" s="2">
        <v>0</v>
      </c>
      <c r="K1489" s="2">
        <v>0</v>
      </c>
    </row>
    <row r="1490" spans="3:11" s="22" customFormat="1" ht="18.75" customHeight="1">
      <c r="C1490" s="151"/>
      <c r="D1490" s="105"/>
      <c r="E1490" s="146"/>
      <c r="F1490" s="143"/>
      <c r="G1490" s="143"/>
      <c r="H1490" s="23" t="s">
        <v>301</v>
      </c>
      <c r="I1490" s="2">
        <v>0</v>
      </c>
      <c r="J1490" s="2">
        <v>0</v>
      </c>
      <c r="K1490" s="2">
        <v>0</v>
      </c>
    </row>
    <row r="1491" spans="3:11" s="22" customFormat="1" ht="17.25" customHeight="1">
      <c r="C1491" s="151"/>
      <c r="D1491" s="106"/>
      <c r="E1491" s="147"/>
      <c r="F1491" s="144"/>
      <c r="G1491" s="144"/>
      <c r="H1491" s="23" t="s">
        <v>126</v>
      </c>
      <c r="I1491" s="2">
        <v>0</v>
      </c>
      <c r="J1491" s="2">
        <v>0</v>
      </c>
      <c r="K1491" s="2">
        <v>0</v>
      </c>
    </row>
    <row r="1492" spans="3:11" s="22" customFormat="1" ht="15" customHeight="1">
      <c r="C1492" s="151" t="s">
        <v>31</v>
      </c>
      <c r="D1492" s="153" t="s">
        <v>7</v>
      </c>
      <c r="E1492" s="148" t="s">
        <v>259</v>
      </c>
      <c r="F1492" s="142">
        <v>2018</v>
      </c>
      <c r="G1492" s="142">
        <v>2020</v>
      </c>
      <c r="H1492" s="1" t="s">
        <v>298</v>
      </c>
      <c r="I1492" s="2">
        <f>I1493+I1494+I1495+I1496</f>
        <v>2400</v>
      </c>
      <c r="J1492" s="2">
        <f>J1493+J1494+J1495+J1496</f>
        <v>2400</v>
      </c>
      <c r="K1492" s="2">
        <f>K1493+K1494+K1495+K1496</f>
        <v>2400</v>
      </c>
    </row>
    <row r="1493" spans="3:11" s="22" customFormat="1" ht="15" customHeight="1">
      <c r="C1493" s="151"/>
      <c r="D1493" s="154"/>
      <c r="E1493" s="149"/>
      <c r="F1493" s="143"/>
      <c r="G1493" s="143"/>
      <c r="H1493" s="1" t="s">
        <v>299</v>
      </c>
      <c r="I1493" s="2">
        <v>0</v>
      </c>
      <c r="J1493" s="2">
        <v>0</v>
      </c>
      <c r="K1493" s="2">
        <v>0</v>
      </c>
    </row>
    <row r="1494" spans="3:11" s="22" customFormat="1" ht="15">
      <c r="C1494" s="151"/>
      <c r="D1494" s="154"/>
      <c r="E1494" s="149"/>
      <c r="F1494" s="143"/>
      <c r="G1494" s="143"/>
      <c r="H1494" s="1" t="s">
        <v>300</v>
      </c>
      <c r="I1494" s="2">
        <v>2400</v>
      </c>
      <c r="J1494" s="2">
        <v>2400</v>
      </c>
      <c r="K1494" s="2">
        <v>2400</v>
      </c>
    </row>
    <row r="1495" spans="3:11" s="22" customFormat="1" ht="15">
      <c r="C1495" s="151"/>
      <c r="D1495" s="154"/>
      <c r="E1495" s="149"/>
      <c r="F1495" s="143"/>
      <c r="G1495" s="143"/>
      <c r="H1495" s="1" t="s">
        <v>301</v>
      </c>
      <c r="I1495" s="2">
        <v>0</v>
      </c>
      <c r="J1495" s="2">
        <v>0</v>
      </c>
      <c r="K1495" s="2">
        <v>0</v>
      </c>
    </row>
    <row r="1496" spans="3:11" s="22" customFormat="1" ht="15">
      <c r="C1496" s="151"/>
      <c r="D1496" s="155"/>
      <c r="E1496" s="150"/>
      <c r="F1496" s="144"/>
      <c r="G1496" s="144"/>
      <c r="H1496" s="1" t="s">
        <v>126</v>
      </c>
      <c r="I1496" s="2">
        <v>0</v>
      </c>
      <c r="J1496" s="2">
        <v>0</v>
      </c>
      <c r="K1496" s="2">
        <v>0</v>
      </c>
    </row>
    <row r="1497" spans="3:11" s="22" customFormat="1" ht="18.75" customHeight="1">
      <c r="C1497" s="151" t="s">
        <v>32</v>
      </c>
      <c r="D1497" s="153" t="s">
        <v>8</v>
      </c>
      <c r="E1497" s="148" t="s">
        <v>260</v>
      </c>
      <c r="F1497" s="142">
        <v>2018</v>
      </c>
      <c r="G1497" s="142">
        <v>2020</v>
      </c>
      <c r="H1497" s="1" t="s">
        <v>298</v>
      </c>
      <c r="I1497" s="2">
        <f>I1498+I1499+I1500+I1501</f>
        <v>1050</v>
      </c>
      <c r="J1497" s="2">
        <f>J1498+J1499+J1500+J1501</f>
        <v>1050</v>
      </c>
      <c r="K1497" s="2">
        <f>K1498+K1499+K1500+K1501</f>
        <v>1050</v>
      </c>
    </row>
    <row r="1498" spans="3:11" s="22" customFormat="1" ht="15" customHeight="1">
      <c r="C1498" s="151"/>
      <c r="D1498" s="154"/>
      <c r="E1498" s="149"/>
      <c r="F1498" s="143"/>
      <c r="G1498" s="143"/>
      <c r="H1498" s="1" t="s">
        <v>299</v>
      </c>
      <c r="I1498" s="2">
        <v>0</v>
      </c>
      <c r="J1498" s="2">
        <v>0</v>
      </c>
      <c r="K1498" s="2">
        <v>0</v>
      </c>
    </row>
    <row r="1499" spans="3:11" s="22" customFormat="1" ht="15">
      <c r="C1499" s="151"/>
      <c r="D1499" s="154"/>
      <c r="E1499" s="149"/>
      <c r="F1499" s="143"/>
      <c r="G1499" s="143"/>
      <c r="H1499" s="1" t="s">
        <v>300</v>
      </c>
      <c r="I1499" s="2">
        <v>1050</v>
      </c>
      <c r="J1499" s="2">
        <v>1050</v>
      </c>
      <c r="K1499" s="2">
        <v>1050</v>
      </c>
    </row>
    <row r="1500" spans="3:11" s="22" customFormat="1" ht="17.25" customHeight="1">
      <c r="C1500" s="151"/>
      <c r="D1500" s="154"/>
      <c r="E1500" s="149"/>
      <c r="F1500" s="143"/>
      <c r="G1500" s="143"/>
      <c r="H1500" s="1" t="s">
        <v>301</v>
      </c>
      <c r="I1500" s="2">
        <v>0</v>
      </c>
      <c r="J1500" s="2">
        <v>0</v>
      </c>
      <c r="K1500" s="2">
        <v>0</v>
      </c>
    </row>
    <row r="1501" spans="3:11" s="22" customFormat="1" ht="17.25" customHeight="1">
      <c r="C1501" s="151"/>
      <c r="D1501" s="155"/>
      <c r="E1501" s="150"/>
      <c r="F1501" s="144"/>
      <c r="G1501" s="144"/>
      <c r="H1501" s="1" t="s">
        <v>126</v>
      </c>
      <c r="I1501" s="2">
        <v>0</v>
      </c>
      <c r="J1501" s="2">
        <v>0</v>
      </c>
      <c r="K1501" s="2">
        <v>0</v>
      </c>
    </row>
    <row r="1502" spans="3:11" ht="19.5" customHeight="1">
      <c r="C1502" s="228" t="s">
        <v>33</v>
      </c>
      <c r="D1502" s="158" t="s">
        <v>34</v>
      </c>
      <c r="E1502" s="258" t="s">
        <v>165</v>
      </c>
      <c r="F1502" s="255">
        <v>2018</v>
      </c>
      <c r="G1502" s="255">
        <v>2020</v>
      </c>
      <c r="H1502" s="10" t="s">
        <v>298</v>
      </c>
      <c r="I1502" s="68">
        <v>10000</v>
      </c>
      <c r="J1502" s="68">
        <v>10000</v>
      </c>
      <c r="K1502" s="68">
        <v>10000</v>
      </c>
    </row>
    <row r="1503" spans="3:11" ht="19.5" customHeight="1">
      <c r="C1503" s="228"/>
      <c r="D1503" s="159"/>
      <c r="E1503" s="258"/>
      <c r="F1503" s="256"/>
      <c r="G1503" s="256"/>
      <c r="H1503" s="10" t="s">
        <v>299</v>
      </c>
      <c r="I1503" s="68">
        <f>I1508</f>
        <v>10000</v>
      </c>
      <c r="J1503" s="68">
        <f>J1508</f>
        <v>10000</v>
      </c>
      <c r="K1503" s="68">
        <f>K1508</f>
        <v>10000</v>
      </c>
    </row>
    <row r="1504" spans="3:11" ht="19.5" customHeight="1">
      <c r="C1504" s="228"/>
      <c r="D1504" s="159"/>
      <c r="E1504" s="258"/>
      <c r="F1504" s="256"/>
      <c r="G1504" s="256"/>
      <c r="H1504" s="10" t="s">
        <v>300</v>
      </c>
      <c r="I1504" s="68">
        <v>0</v>
      </c>
      <c r="J1504" s="68">
        <v>0</v>
      </c>
      <c r="K1504" s="68">
        <v>0</v>
      </c>
    </row>
    <row r="1505" spans="3:11" ht="19.5" customHeight="1">
      <c r="C1505" s="228"/>
      <c r="D1505" s="159"/>
      <c r="E1505" s="258"/>
      <c r="F1505" s="256"/>
      <c r="G1505" s="256"/>
      <c r="H1505" s="10" t="s">
        <v>301</v>
      </c>
      <c r="I1505" s="68">
        <v>0</v>
      </c>
      <c r="J1505" s="68">
        <v>0</v>
      </c>
      <c r="K1505" s="68">
        <v>0</v>
      </c>
    </row>
    <row r="1506" spans="3:11" ht="19.5" customHeight="1">
      <c r="C1506" s="228"/>
      <c r="D1506" s="162"/>
      <c r="E1506" s="258"/>
      <c r="F1506" s="257"/>
      <c r="G1506" s="257"/>
      <c r="H1506" s="10" t="s">
        <v>126</v>
      </c>
      <c r="I1506" s="68">
        <v>0</v>
      </c>
      <c r="J1506" s="68">
        <v>0</v>
      </c>
      <c r="K1506" s="68">
        <v>0</v>
      </c>
    </row>
    <row r="1507" spans="3:11" ht="19.5" customHeight="1">
      <c r="C1507" s="151" t="s">
        <v>35</v>
      </c>
      <c r="D1507" s="153" t="s">
        <v>989</v>
      </c>
      <c r="E1507" s="206" t="s">
        <v>165</v>
      </c>
      <c r="F1507" s="200">
        <v>2018</v>
      </c>
      <c r="G1507" s="200">
        <v>2020</v>
      </c>
      <c r="H1507" s="1" t="s">
        <v>298</v>
      </c>
      <c r="I1507" s="66">
        <v>10000</v>
      </c>
      <c r="J1507" s="66">
        <v>10000</v>
      </c>
      <c r="K1507" s="66">
        <v>10000</v>
      </c>
    </row>
    <row r="1508" spans="1:11" ht="19.5" customHeight="1">
      <c r="A1508"/>
      <c r="B1508"/>
      <c r="C1508" s="151"/>
      <c r="D1508" s="154"/>
      <c r="E1508" s="206"/>
      <c r="F1508" s="201"/>
      <c r="G1508" s="201"/>
      <c r="H1508" s="1" t="s">
        <v>299</v>
      </c>
      <c r="I1508" s="66">
        <f>I1513+I1518+I1523+I1528+I1533+I1538+I1543+I1548+I1553+I1558+I1563+I1568+I1573+I1578+I1583</f>
        <v>10000</v>
      </c>
      <c r="J1508" s="66">
        <f>J1513+J1518+J1523+J1528+J1533+J1538+J1543+J1548+J1553+J1558+J1563+J1568+J1573+J1578+J1583</f>
        <v>10000</v>
      </c>
      <c r="K1508" s="66">
        <f>K1513+K1518+K1523+K1528+K1533+K1538+K1543+K1548+K1553+K1558+K1563+K1568+K1573+K1578+K1583</f>
        <v>10000</v>
      </c>
    </row>
    <row r="1509" spans="1:11" ht="19.5" customHeight="1">
      <c r="A1509"/>
      <c r="B1509"/>
      <c r="C1509" s="151"/>
      <c r="D1509" s="154"/>
      <c r="E1509" s="206"/>
      <c r="F1509" s="201"/>
      <c r="G1509" s="201"/>
      <c r="H1509" s="1" t="s">
        <v>300</v>
      </c>
      <c r="I1509" s="66">
        <v>0</v>
      </c>
      <c r="J1509" s="66">
        <v>0</v>
      </c>
      <c r="K1509" s="66">
        <v>0</v>
      </c>
    </row>
    <row r="1510" spans="3:11" ht="19.5" customHeight="1">
      <c r="C1510" s="151"/>
      <c r="D1510" s="154"/>
      <c r="E1510" s="206"/>
      <c r="F1510" s="201"/>
      <c r="G1510" s="201"/>
      <c r="H1510" s="1" t="s">
        <v>301</v>
      </c>
      <c r="I1510" s="66">
        <v>0</v>
      </c>
      <c r="J1510" s="66">
        <v>0</v>
      </c>
      <c r="K1510" s="66">
        <v>0</v>
      </c>
    </row>
    <row r="1511" spans="3:11" ht="19.5" customHeight="1">
      <c r="C1511" s="151"/>
      <c r="D1511" s="155"/>
      <c r="E1511" s="206"/>
      <c r="F1511" s="202"/>
      <c r="G1511" s="202"/>
      <c r="H1511" s="1" t="s">
        <v>126</v>
      </c>
      <c r="I1511" s="66">
        <v>0</v>
      </c>
      <c r="J1511" s="66">
        <v>0</v>
      </c>
      <c r="K1511" s="66">
        <v>0</v>
      </c>
    </row>
    <row r="1512" spans="3:11" ht="33.75" customHeight="1">
      <c r="C1512" s="151" t="s">
        <v>36</v>
      </c>
      <c r="D1512" s="153" t="s">
        <v>37</v>
      </c>
      <c r="E1512" s="206" t="s">
        <v>961</v>
      </c>
      <c r="F1512" s="200">
        <v>2017</v>
      </c>
      <c r="G1512" s="200">
        <v>2019</v>
      </c>
      <c r="H1512" s="1" t="s">
        <v>298</v>
      </c>
      <c r="I1512" s="66">
        <v>945</v>
      </c>
      <c r="J1512" s="66">
        <v>1200</v>
      </c>
      <c r="K1512" s="66">
        <v>1000</v>
      </c>
    </row>
    <row r="1513" spans="3:11" ht="31.5" customHeight="1">
      <c r="C1513" s="151"/>
      <c r="D1513" s="154"/>
      <c r="E1513" s="206"/>
      <c r="F1513" s="201"/>
      <c r="G1513" s="201"/>
      <c r="H1513" s="1" t="s">
        <v>299</v>
      </c>
      <c r="I1513" s="66">
        <v>945</v>
      </c>
      <c r="J1513" s="66">
        <v>1200</v>
      </c>
      <c r="K1513" s="66">
        <v>1000</v>
      </c>
    </row>
    <row r="1514" spans="3:11" ht="19.5" customHeight="1">
      <c r="C1514" s="151"/>
      <c r="D1514" s="154"/>
      <c r="E1514" s="206"/>
      <c r="F1514" s="201"/>
      <c r="G1514" s="201"/>
      <c r="H1514" s="1" t="s">
        <v>300</v>
      </c>
      <c r="I1514" s="66">
        <v>0</v>
      </c>
      <c r="J1514" s="66">
        <v>0</v>
      </c>
      <c r="K1514" s="66">
        <v>0</v>
      </c>
    </row>
    <row r="1515" spans="3:11" ht="30" customHeight="1">
      <c r="C1515" s="151"/>
      <c r="D1515" s="154"/>
      <c r="E1515" s="206"/>
      <c r="F1515" s="201"/>
      <c r="G1515" s="201"/>
      <c r="H1515" s="1" t="s">
        <v>301</v>
      </c>
      <c r="I1515" s="66">
        <v>0</v>
      </c>
      <c r="J1515" s="66">
        <v>0</v>
      </c>
      <c r="K1515" s="66">
        <v>0</v>
      </c>
    </row>
    <row r="1516" spans="3:11" ht="222.75" customHeight="1">
      <c r="C1516" s="151"/>
      <c r="D1516" s="155"/>
      <c r="E1516" s="206"/>
      <c r="F1516" s="202"/>
      <c r="G1516" s="202"/>
      <c r="H1516" s="1" t="s">
        <v>126</v>
      </c>
      <c r="I1516" s="66">
        <v>0</v>
      </c>
      <c r="J1516" s="66">
        <v>0</v>
      </c>
      <c r="K1516" s="66">
        <v>0</v>
      </c>
    </row>
    <row r="1517" spans="1:11" ht="13.5" customHeight="1">
      <c r="A1517" s="62"/>
      <c r="B1517" s="62"/>
      <c r="C1517" s="151" t="s">
        <v>38</v>
      </c>
      <c r="D1517" s="153" t="s">
        <v>39</v>
      </c>
      <c r="E1517" s="206" t="s">
        <v>891</v>
      </c>
      <c r="F1517" s="200" t="s">
        <v>773</v>
      </c>
      <c r="G1517" s="200" t="s">
        <v>774</v>
      </c>
      <c r="H1517" s="1" t="s">
        <v>298</v>
      </c>
      <c r="I1517" s="66">
        <v>0</v>
      </c>
      <c r="J1517" s="66">
        <v>200</v>
      </c>
      <c r="K1517" s="66">
        <v>200</v>
      </c>
    </row>
    <row r="1518" spans="1:11" ht="19.5" customHeight="1">
      <c r="A1518" s="62"/>
      <c r="B1518" s="62"/>
      <c r="C1518" s="151"/>
      <c r="D1518" s="154"/>
      <c r="E1518" s="206"/>
      <c r="F1518" s="201"/>
      <c r="G1518" s="201"/>
      <c r="H1518" s="1" t="s">
        <v>299</v>
      </c>
      <c r="I1518" s="66">
        <v>0</v>
      </c>
      <c r="J1518" s="66">
        <v>200</v>
      </c>
      <c r="K1518" s="66">
        <v>200</v>
      </c>
    </row>
    <row r="1519" spans="1:11" ht="19.5" customHeight="1">
      <c r="A1519" s="62"/>
      <c r="B1519" s="62"/>
      <c r="C1519" s="151"/>
      <c r="D1519" s="154"/>
      <c r="E1519" s="206"/>
      <c r="F1519" s="201"/>
      <c r="G1519" s="201"/>
      <c r="H1519" s="1" t="s">
        <v>300</v>
      </c>
      <c r="I1519" s="66">
        <v>0</v>
      </c>
      <c r="J1519" s="66">
        <v>0</v>
      </c>
      <c r="K1519" s="66">
        <v>0</v>
      </c>
    </row>
    <row r="1520" spans="1:11" ht="19.5" customHeight="1">
      <c r="A1520" s="62"/>
      <c r="B1520" s="62"/>
      <c r="C1520" s="151"/>
      <c r="D1520" s="154"/>
      <c r="E1520" s="206"/>
      <c r="F1520" s="201"/>
      <c r="G1520" s="201"/>
      <c r="H1520" s="1" t="s">
        <v>301</v>
      </c>
      <c r="I1520" s="66">
        <v>0</v>
      </c>
      <c r="J1520" s="66">
        <v>0</v>
      </c>
      <c r="K1520" s="66">
        <v>0</v>
      </c>
    </row>
    <row r="1521" spans="1:11" ht="32.25" customHeight="1">
      <c r="A1521" s="62"/>
      <c r="B1521" s="62"/>
      <c r="C1521" s="151"/>
      <c r="D1521" s="155"/>
      <c r="E1521" s="206"/>
      <c r="F1521" s="202"/>
      <c r="G1521" s="202"/>
      <c r="H1521" s="1" t="s">
        <v>126</v>
      </c>
      <c r="I1521" s="66">
        <v>0</v>
      </c>
      <c r="J1521" s="66">
        <v>0</v>
      </c>
      <c r="K1521" s="66">
        <v>0</v>
      </c>
    </row>
    <row r="1522" spans="1:11" ht="19.5" customHeight="1">
      <c r="A1522" s="62"/>
      <c r="B1522" s="62"/>
      <c r="C1522" s="151" t="s">
        <v>40</v>
      </c>
      <c r="D1522" s="153" t="s">
        <v>41</v>
      </c>
      <c r="E1522" s="206" t="s">
        <v>1012</v>
      </c>
      <c r="F1522" s="200" t="s">
        <v>775</v>
      </c>
      <c r="G1522" s="200" t="s">
        <v>776</v>
      </c>
      <c r="H1522" s="1" t="s">
        <v>298</v>
      </c>
      <c r="I1522" s="66">
        <v>800</v>
      </c>
      <c r="J1522" s="66">
        <v>800</v>
      </c>
      <c r="K1522" s="66">
        <v>800</v>
      </c>
    </row>
    <row r="1523" spans="1:11" ht="16.5" customHeight="1">
      <c r="A1523" s="62"/>
      <c r="B1523" s="62"/>
      <c r="C1523" s="151"/>
      <c r="D1523" s="154"/>
      <c r="E1523" s="206"/>
      <c r="F1523" s="201"/>
      <c r="G1523" s="201"/>
      <c r="H1523" s="1" t="s">
        <v>299</v>
      </c>
      <c r="I1523" s="66">
        <v>800</v>
      </c>
      <c r="J1523" s="66">
        <v>800</v>
      </c>
      <c r="K1523" s="66">
        <v>800</v>
      </c>
    </row>
    <row r="1524" spans="1:11" ht="16.5" customHeight="1">
      <c r="A1524" s="62"/>
      <c r="B1524" s="62"/>
      <c r="C1524" s="151"/>
      <c r="D1524" s="154"/>
      <c r="E1524" s="206"/>
      <c r="F1524" s="201"/>
      <c r="G1524" s="201"/>
      <c r="H1524" s="1" t="s">
        <v>300</v>
      </c>
      <c r="I1524" s="66">
        <v>0</v>
      </c>
      <c r="J1524" s="66">
        <v>0</v>
      </c>
      <c r="K1524" s="66">
        <v>0</v>
      </c>
    </row>
    <row r="1525" spans="1:11" ht="15.75" customHeight="1">
      <c r="A1525" s="62"/>
      <c r="B1525" s="62"/>
      <c r="C1525" s="151"/>
      <c r="D1525" s="154"/>
      <c r="E1525" s="206"/>
      <c r="F1525" s="201"/>
      <c r="G1525" s="201"/>
      <c r="H1525" s="1" t="s">
        <v>301</v>
      </c>
      <c r="I1525" s="66">
        <v>0</v>
      </c>
      <c r="J1525" s="66">
        <v>0</v>
      </c>
      <c r="K1525" s="66">
        <v>0</v>
      </c>
    </row>
    <row r="1526" spans="1:11" ht="33" customHeight="1">
      <c r="A1526" s="62"/>
      <c r="B1526" s="62"/>
      <c r="C1526" s="151"/>
      <c r="D1526" s="155"/>
      <c r="E1526" s="206"/>
      <c r="F1526" s="202"/>
      <c r="G1526" s="202"/>
      <c r="H1526" s="1" t="s">
        <v>126</v>
      </c>
      <c r="I1526" s="66">
        <v>0</v>
      </c>
      <c r="J1526" s="66">
        <v>0</v>
      </c>
      <c r="K1526" s="66">
        <v>0</v>
      </c>
    </row>
    <row r="1527" spans="1:11" ht="19.5" customHeight="1">
      <c r="A1527" s="62"/>
      <c r="B1527" s="62"/>
      <c r="C1527" s="151" t="s">
        <v>42</v>
      </c>
      <c r="D1527" s="153" t="s">
        <v>236</v>
      </c>
      <c r="E1527" s="206" t="s">
        <v>1013</v>
      </c>
      <c r="F1527" s="200" t="s">
        <v>777</v>
      </c>
      <c r="G1527" s="200" t="s">
        <v>776</v>
      </c>
      <c r="H1527" s="1" t="s">
        <v>298</v>
      </c>
      <c r="I1527" s="66">
        <v>705</v>
      </c>
      <c r="J1527" s="66">
        <v>400</v>
      </c>
      <c r="K1527" s="66">
        <v>400</v>
      </c>
    </row>
    <row r="1528" spans="1:11" ht="19.5" customHeight="1">
      <c r="A1528" s="62"/>
      <c r="B1528" s="62"/>
      <c r="C1528" s="151"/>
      <c r="D1528" s="154"/>
      <c r="E1528" s="206"/>
      <c r="F1528" s="201"/>
      <c r="G1528" s="201"/>
      <c r="H1528" s="1" t="s">
        <v>299</v>
      </c>
      <c r="I1528" s="66">
        <v>705</v>
      </c>
      <c r="J1528" s="66">
        <v>400</v>
      </c>
      <c r="K1528" s="66">
        <v>400</v>
      </c>
    </row>
    <row r="1529" spans="1:11" ht="19.5" customHeight="1">
      <c r="A1529" s="62"/>
      <c r="B1529" s="62"/>
      <c r="C1529" s="151"/>
      <c r="D1529" s="154"/>
      <c r="E1529" s="206"/>
      <c r="F1529" s="201"/>
      <c r="G1529" s="201"/>
      <c r="H1529" s="1" t="s">
        <v>300</v>
      </c>
      <c r="I1529" s="66">
        <v>0</v>
      </c>
      <c r="J1529" s="66">
        <v>0</v>
      </c>
      <c r="K1529" s="66">
        <v>0</v>
      </c>
    </row>
    <row r="1530" spans="1:11" ht="27" customHeight="1">
      <c r="A1530" s="62"/>
      <c r="B1530" s="62"/>
      <c r="C1530" s="151"/>
      <c r="D1530" s="154"/>
      <c r="E1530" s="206"/>
      <c r="F1530" s="201"/>
      <c r="G1530" s="201"/>
      <c r="H1530" s="1" t="s">
        <v>301</v>
      </c>
      <c r="I1530" s="66">
        <v>0</v>
      </c>
      <c r="J1530" s="66">
        <v>0</v>
      </c>
      <c r="K1530" s="66">
        <v>0</v>
      </c>
    </row>
    <row r="1531" spans="1:11" ht="120" customHeight="1">
      <c r="A1531" s="62"/>
      <c r="B1531" s="62"/>
      <c r="C1531" s="151"/>
      <c r="D1531" s="155"/>
      <c r="E1531" s="206"/>
      <c r="F1531" s="202"/>
      <c r="G1531" s="202"/>
      <c r="H1531" s="1" t="s">
        <v>126</v>
      </c>
      <c r="I1531" s="66">
        <v>0</v>
      </c>
      <c r="J1531" s="66">
        <v>0</v>
      </c>
      <c r="K1531" s="66">
        <v>0</v>
      </c>
    </row>
    <row r="1532" spans="1:11" ht="19.5" customHeight="1">
      <c r="A1532" s="62"/>
      <c r="B1532" s="62"/>
      <c r="C1532" s="151" t="s">
        <v>43</v>
      </c>
      <c r="D1532" s="153" t="s">
        <v>237</v>
      </c>
      <c r="E1532" s="206" t="s">
        <v>893</v>
      </c>
      <c r="F1532" s="200" t="s">
        <v>778</v>
      </c>
      <c r="G1532" s="200" t="s">
        <v>779</v>
      </c>
      <c r="H1532" s="1" t="s">
        <v>298</v>
      </c>
      <c r="I1532" s="66">
        <v>800</v>
      </c>
      <c r="J1532" s="66">
        <v>500</v>
      </c>
      <c r="K1532" s="66">
        <v>300</v>
      </c>
    </row>
    <row r="1533" spans="1:11" ht="18" customHeight="1">
      <c r="A1533" s="62"/>
      <c r="B1533" s="62"/>
      <c r="C1533" s="151"/>
      <c r="D1533" s="154"/>
      <c r="E1533" s="206"/>
      <c r="F1533" s="201"/>
      <c r="G1533" s="201"/>
      <c r="H1533" s="1" t="s">
        <v>299</v>
      </c>
      <c r="I1533" s="66">
        <v>800</v>
      </c>
      <c r="J1533" s="66">
        <v>500</v>
      </c>
      <c r="K1533" s="66">
        <v>300</v>
      </c>
    </row>
    <row r="1534" spans="1:11" ht="31.5" customHeight="1">
      <c r="A1534" s="62"/>
      <c r="B1534" s="62"/>
      <c r="C1534" s="151"/>
      <c r="D1534" s="154"/>
      <c r="E1534" s="206"/>
      <c r="F1534" s="201"/>
      <c r="G1534" s="201"/>
      <c r="H1534" s="1" t="s">
        <v>300</v>
      </c>
      <c r="I1534" s="66">
        <v>0</v>
      </c>
      <c r="J1534" s="66">
        <v>0</v>
      </c>
      <c r="K1534" s="66">
        <v>0</v>
      </c>
    </row>
    <row r="1535" spans="1:11" ht="16.5" customHeight="1">
      <c r="A1535" s="62"/>
      <c r="B1535" s="62"/>
      <c r="C1535" s="151"/>
      <c r="D1535" s="154"/>
      <c r="E1535" s="206"/>
      <c r="F1535" s="201"/>
      <c r="G1535" s="201"/>
      <c r="H1535" s="1" t="s">
        <v>301</v>
      </c>
      <c r="I1535" s="66">
        <v>0</v>
      </c>
      <c r="J1535" s="66">
        <v>0</v>
      </c>
      <c r="K1535" s="66">
        <v>0</v>
      </c>
    </row>
    <row r="1536" spans="1:11" ht="73.5" customHeight="1">
      <c r="A1536" s="62"/>
      <c r="B1536" s="62"/>
      <c r="C1536" s="151"/>
      <c r="D1536" s="155"/>
      <c r="E1536" s="206"/>
      <c r="F1536" s="202"/>
      <c r="G1536" s="202"/>
      <c r="H1536" s="1" t="s">
        <v>126</v>
      </c>
      <c r="I1536" s="66">
        <v>0</v>
      </c>
      <c r="J1536" s="66">
        <v>0</v>
      </c>
      <c r="K1536" s="66">
        <v>0</v>
      </c>
    </row>
    <row r="1537" spans="1:11" ht="19.5" customHeight="1">
      <c r="A1537" s="62"/>
      <c r="B1537" s="62"/>
      <c r="C1537" s="151" t="s">
        <v>44</v>
      </c>
      <c r="D1537" s="153" t="s">
        <v>238</v>
      </c>
      <c r="E1537" s="206" t="s">
        <v>892</v>
      </c>
      <c r="F1537" s="200" t="s">
        <v>1014</v>
      </c>
      <c r="G1537" s="200" t="s">
        <v>780</v>
      </c>
      <c r="H1537" s="1" t="s">
        <v>298</v>
      </c>
      <c r="I1537" s="66">
        <v>0</v>
      </c>
      <c r="J1537" s="66">
        <v>200</v>
      </c>
      <c r="K1537" s="66">
        <v>200</v>
      </c>
    </row>
    <row r="1538" spans="1:11" ht="19.5" customHeight="1">
      <c r="A1538" s="62"/>
      <c r="B1538" s="62"/>
      <c r="C1538" s="151"/>
      <c r="D1538" s="154"/>
      <c r="E1538" s="206"/>
      <c r="F1538" s="201"/>
      <c r="G1538" s="201"/>
      <c r="H1538" s="1" t="s">
        <v>299</v>
      </c>
      <c r="I1538" s="66">
        <v>0</v>
      </c>
      <c r="J1538" s="66">
        <v>200</v>
      </c>
      <c r="K1538" s="66">
        <v>200</v>
      </c>
    </row>
    <row r="1539" spans="1:11" ht="13.5" customHeight="1">
      <c r="A1539" s="62"/>
      <c r="B1539" s="62"/>
      <c r="C1539" s="151"/>
      <c r="D1539" s="154"/>
      <c r="E1539" s="206"/>
      <c r="F1539" s="201"/>
      <c r="G1539" s="201"/>
      <c r="H1539" s="1" t="s">
        <v>300</v>
      </c>
      <c r="I1539" s="66">
        <v>0</v>
      </c>
      <c r="J1539" s="66">
        <v>0</v>
      </c>
      <c r="K1539" s="66">
        <v>0</v>
      </c>
    </row>
    <row r="1540" spans="1:11" ht="14.25" customHeight="1">
      <c r="A1540" s="62"/>
      <c r="B1540" s="62"/>
      <c r="C1540" s="151"/>
      <c r="D1540" s="154"/>
      <c r="E1540" s="206"/>
      <c r="F1540" s="201"/>
      <c r="G1540" s="201"/>
      <c r="H1540" s="1" t="s">
        <v>301</v>
      </c>
      <c r="I1540" s="66">
        <v>0</v>
      </c>
      <c r="J1540" s="66">
        <v>0</v>
      </c>
      <c r="K1540" s="66">
        <v>0</v>
      </c>
    </row>
    <row r="1541" spans="1:11" ht="37.5" customHeight="1">
      <c r="A1541" s="62"/>
      <c r="B1541" s="62"/>
      <c r="C1541" s="151"/>
      <c r="D1541" s="155"/>
      <c r="E1541" s="206"/>
      <c r="F1541" s="202"/>
      <c r="G1541" s="202"/>
      <c r="H1541" s="1" t="s">
        <v>126</v>
      </c>
      <c r="I1541" s="66">
        <v>0</v>
      </c>
      <c r="J1541" s="66">
        <v>0</v>
      </c>
      <c r="K1541" s="66">
        <v>0</v>
      </c>
    </row>
    <row r="1542" spans="1:11" ht="28.5" customHeight="1">
      <c r="A1542" s="62"/>
      <c r="B1542" s="62"/>
      <c r="C1542" s="151" t="s">
        <v>45</v>
      </c>
      <c r="D1542" s="153" t="s">
        <v>239</v>
      </c>
      <c r="E1542" s="206" t="s">
        <v>894</v>
      </c>
      <c r="F1542" s="200" t="s">
        <v>781</v>
      </c>
      <c r="G1542" s="200" t="s">
        <v>782</v>
      </c>
      <c r="H1542" s="1" t="s">
        <v>298</v>
      </c>
      <c r="I1542" s="66">
        <v>2000</v>
      </c>
      <c r="J1542" s="66">
        <v>2000</v>
      </c>
      <c r="K1542" s="66">
        <v>2500</v>
      </c>
    </row>
    <row r="1543" spans="1:11" ht="24.75" customHeight="1">
      <c r="A1543" s="62"/>
      <c r="B1543" s="62"/>
      <c r="C1543" s="151"/>
      <c r="D1543" s="154"/>
      <c r="E1543" s="206"/>
      <c r="F1543" s="201"/>
      <c r="G1543" s="201"/>
      <c r="H1543" s="1" t="s">
        <v>299</v>
      </c>
      <c r="I1543" s="66">
        <v>2000</v>
      </c>
      <c r="J1543" s="66">
        <v>2000</v>
      </c>
      <c r="K1543" s="66">
        <v>2500</v>
      </c>
    </row>
    <row r="1544" spans="1:11" ht="26.25" customHeight="1">
      <c r="A1544" s="62"/>
      <c r="B1544" s="62"/>
      <c r="C1544" s="151"/>
      <c r="D1544" s="154"/>
      <c r="E1544" s="206"/>
      <c r="F1544" s="201"/>
      <c r="G1544" s="201"/>
      <c r="H1544" s="1" t="s">
        <v>300</v>
      </c>
      <c r="I1544" s="66">
        <v>0</v>
      </c>
      <c r="J1544" s="66">
        <v>0</v>
      </c>
      <c r="K1544" s="66">
        <v>0</v>
      </c>
    </row>
    <row r="1545" spans="1:11" ht="25.5" customHeight="1">
      <c r="A1545" s="62"/>
      <c r="B1545" s="62"/>
      <c r="C1545" s="151"/>
      <c r="D1545" s="154"/>
      <c r="E1545" s="206"/>
      <c r="F1545" s="201"/>
      <c r="G1545" s="201"/>
      <c r="H1545" s="1" t="s">
        <v>301</v>
      </c>
      <c r="I1545" s="66">
        <v>0</v>
      </c>
      <c r="J1545" s="66">
        <v>0</v>
      </c>
      <c r="K1545" s="66">
        <v>0</v>
      </c>
    </row>
    <row r="1546" spans="1:11" ht="85.5" customHeight="1">
      <c r="A1546" s="62"/>
      <c r="B1546" s="62"/>
      <c r="C1546" s="151"/>
      <c r="D1546" s="155"/>
      <c r="E1546" s="206"/>
      <c r="F1546" s="202"/>
      <c r="G1546" s="202"/>
      <c r="H1546" s="1" t="s">
        <v>126</v>
      </c>
      <c r="I1546" s="66">
        <v>0</v>
      </c>
      <c r="J1546" s="66">
        <v>0</v>
      </c>
      <c r="K1546" s="66">
        <v>0</v>
      </c>
    </row>
    <row r="1547" spans="1:11" ht="19.5" customHeight="1">
      <c r="A1547" s="62"/>
      <c r="B1547" s="62"/>
      <c r="C1547" s="151" t="s">
        <v>46</v>
      </c>
      <c r="D1547" s="153" t="s">
        <v>486</v>
      </c>
      <c r="E1547" s="206" t="s">
        <v>491</v>
      </c>
      <c r="F1547" s="200" t="s">
        <v>763</v>
      </c>
      <c r="G1547" s="200" t="s">
        <v>764</v>
      </c>
      <c r="H1547" s="1" t="s">
        <v>298</v>
      </c>
      <c r="I1547" s="66">
        <v>200</v>
      </c>
      <c r="J1547" s="66">
        <v>300</v>
      </c>
      <c r="K1547" s="66">
        <v>300</v>
      </c>
    </row>
    <row r="1548" spans="1:11" ht="19.5" customHeight="1">
      <c r="A1548" s="62"/>
      <c r="B1548" s="62"/>
      <c r="C1548" s="151"/>
      <c r="D1548" s="154"/>
      <c r="E1548" s="206"/>
      <c r="F1548" s="201"/>
      <c r="G1548" s="201"/>
      <c r="H1548" s="1" t="s">
        <v>299</v>
      </c>
      <c r="I1548" s="66">
        <v>200</v>
      </c>
      <c r="J1548" s="66">
        <v>300</v>
      </c>
      <c r="K1548" s="66">
        <v>300</v>
      </c>
    </row>
    <row r="1549" spans="1:11" ht="21.75" customHeight="1">
      <c r="A1549" s="62"/>
      <c r="B1549" s="62"/>
      <c r="C1549" s="151"/>
      <c r="D1549" s="154"/>
      <c r="E1549" s="206"/>
      <c r="F1549" s="201"/>
      <c r="G1549" s="201"/>
      <c r="H1549" s="1" t="s">
        <v>300</v>
      </c>
      <c r="I1549" s="66">
        <v>0</v>
      </c>
      <c r="J1549" s="66">
        <v>0</v>
      </c>
      <c r="K1549" s="66">
        <v>0</v>
      </c>
    </row>
    <row r="1550" spans="1:11" ht="19.5" customHeight="1">
      <c r="A1550" s="62"/>
      <c r="B1550" s="62"/>
      <c r="C1550" s="151"/>
      <c r="D1550" s="154"/>
      <c r="E1550" s="206"/>
      <c r="F1550" s="201"/>
      <c r="G1550" s="201"/>
      <c r="H1550" s="1" t="s">
        <v>301</v>
      </c>
      <c r="I1550" s="66">
        <v>0</v>
      </c>
      <c r="J1550" s="66">
        <v>0</v>
      </c>
      <c r="K1550" s="66">
        <v>0</v>
      </c>
    </row>
    <row r="1551" spans="1:11" ht="23.25" customHeight="1">
      <c r="A1551" s="62"/>
      <c r="B1551" s="62"/>
      <c r="C1551" s="151"/>
      <c r="D1551" s="155"/>
      <c r="E1551" s="206"/>
      <c r="F1551" s="202"/>
      <c r="G1551" s="202"/>
      <c r="H1551" s="1" t="s">
        <v>126</v>
      </c>
      <c r="I1551" s="66">
        <v>0</v>
      </c>
      <c r="J1551" s="66">
        <v>0</v>
      </c>
      <c r="K1551" s="66">
        <v>0</v>
      </c>
    </row>
    <row r="1552" spans="1:11" ht="18.75" customHeight="1">
      <c r="A1552" s="62"/>
      <c r="B1552" s="62"/>
      <c r="C1552" s="151" t="s">
        <v>47</v>
      </c>
      <c r="D1552" s="153" t="s">
        <v>240</v>
      </c>
      <c r="E1552" s="206" t="s">
        <v>895</v>
      </c>
      <c r="F1552" s="200" t="s">
        <v>783</v>
      </c>
      <c r="G1552" s="200" t="s">
        <v>784</v>
      </c>
      <c r="H1552" s="1" t="s">
        <v>298</v>
      </c>
      <c r="I1552" s="66">
        <v>500</v>
      </c>
      <c r="J1552" s="66">
        <v>400</v>
      </c>
      <c r="K1552" s="66">
        <v>400</v>
      </c>
    </row>
    <row r="1553" spans="1:11" ht="19.5" customHeight="1">
      <c r="A1553" s="62"/>
      <c r="B1553" s="62"/>
      <c r="C1553" s="151"/>
      <c r="D1553" s="154"/>
      <c r="E1553" s="206"/>
      <c r="F1553" s="201"/>
      <c r="G1553" s="201"/>
      <c r="H1553" s="1" t="s">
        <v>299</v>
      </c>
      <c r="I1553" s="66">
        <v>500</v>
      </c>
      <c r="J1553" s="66">
        <v>400</v>
      </c>
      <c r="K1553" s="66">
        <v>400</v>
      </c>
    </row>
    <row r="1554" spans="1:11" ht="19.5" customHeight="1">
      <c r="A1554" s="62"/>
      <c r="B1554" s="62"/>
      <c r="C1554" s="151"/>
      <c r="D1554" s="154"/>
      <c r="E1554" s="206"/>
      <c r="F1554" s="201"/>
      <c r="G1554" s="201"/>
      <c r="H1554" s="1" t="s">
        <v>300</v>
      </c>
      <c r="I1554" s="66">
        <v>0</v>
      </c>
      <c r="J1554" s="66">
        <v>0</v>
      </c>
      <c r="K1554" s="66">
        <v>0</v>
      </c>
    </row>
    <row r="1555" spans="1:11" ht="19.5" customHeight="1">
      <c r="A1555" s="62"/>
      <c r="B1555" s="62"/>
      <c r="C1555" s="151"/>
      <c r="D1555" s="154"/>
      <c r="E1555" s="206"/>
      <c r="F1555" s="201"/>
      <c r="G1555" s="201"/>
      <c r="H1555" s="1" t="s">
        <v>301</v>
      </c>
      <c r="I1555" s="66">
        <v>0</v>
      </c>
      <c r="J1555" s="66">
        <v>0</v>
      </c>
      <c r="K1555" s="66">
        <v>0</v>
      </c>
    </row>
    <row r="1556" spans="1:11" ht="24" customHeight="1">
      <c r="A1556" s="62"/>
      <c r="B1556" s="62"/>
      <c r="C1556" s="151"/>
      <c r="D1556" s="155"/>
      <c r="E1556" s="206"/>
      <c r="F1556" s="202"/>
      <c r="G1556" s="202"/>
      <c r="H1556" s="1" t="s">
        <v>126</v>
      </c>
      <c r="I1556" s="66">
        <v>0</v>
      </c>
      <c r="J1556" s="66">
        <v>0</v>
      </c>
      <c r="K1556" s="66">
        <v>0</v>
      </c>
    </row>
    <row r="1557" spans="1:11" ht="25.5" customHeight="1">
      <c r="A1557" s="62"/>
      <c r="B1557" s="62"/>
      <c r="C1557" s="151" t="s">
        <v>48</v>
      </c>
      <c r="D1557" s="153" t="s">
        <v>896</v>
      </c>
      <c r="E1557" s="206" t="s">
        <v>1015</v>
      </c>
      <c r="F1557" s="200" t="s">
        <v>897</v>
      </c>
      <c r="G1557" s="200" t="s">
        <v>898</v>
      </c>
      <c r="H1557" s="1" t="s">
        <v>298</v>
      </c>
      <c r="I1557" s="66">
        <v>800</v>
      </c>
      <c r="J1557" s="66">
        <v>800</v>
      </c>
      <c r="K1557" s="66">
        <v>800</v>
      </c>
    </row>
    <row r="1558" spans="1:11" ht="29.25" customHeight="1">
      <c r="A1558" s="62"/>
      <c r="B1558" s="62"/>
      <c r="C1558" s="151"/>
      <c r="D1558" s="154"/>
      <c r="E1558" s="206"/>
      <c r="F1558" s="201"/>
      <c r="G1558" s="201"/>
      <c r="H1558" s="1" t="s">
        <v>299</v>
      </c>
      <c r="I1558" s="66">
        <v>800</v>
      </c>
      <c r="J1558" s="66">
        <v>800</v>
      </c>
      <c r="K1558" s="66">
        <v>800</v>
      </c>
    </row>
    <row r="1559" spans="1:11" ht="24" customHeight="1">
      <c r="A1559" s="62"/>
      <c r="B1559" s="62"/>
      <c r="C1559" s="151"/>
      <c r="D1559" s="154"/>
      <c r="E1559" s="206"/>
      <c r="F1559" s="201"/>
      <c r="G1559" s="201"/>
      <c r="H1559" s="1" t="s">
        <v>300</v>
      </c>
      <c r="I1559" s="66">
        <v>0</v>
      </c>
      <c r="J1559" s="66">
        <v>0</v>
      </c>
      <c r="K1559" s="66">
        <v>0</v>
      </c>
    </row>
    <row r="1560" spans="1:11" ht="21" customHeight="1">
      <c r="A1560" s="62"/>
      <c r="B1560" s="62"/>
      <c r="C1560" s="151"/>
      <c r="D1560" s="154"/>
      <c r="E1560" s="206"/>
      <c r="F1560" s="201"/>
      <c r="G1560" s="201"/>
      <c r="H1560" s="1" t="s">
        <v>301</v>
      </c>
      <c r="I1560" s="66">
        <v>0</v>
      </c>
      <c r="J1560" s="66">
        <v>0</v>
      </c>
      <c r="K1560" s="66">
        <v>0</v>
      </c>
    </row>
    <row r="1561" spans="1:11" ht="73.5" customHeight="1">
      <c r="A1561" s="62"/>
      <c r="B1561" s="62"/>
      <c r="C1561" s="151"/>
      <c r="D1561" s="155"/>
      <c r="E1561" s="206"/>
      <c r="F1561" s="202"/>
      <c r="G1561" s="202"/>
      <c r="H1561" s="1" t="s">
        <v>126</v>
      </c>
      <c r="I1561" s="66">
        <v>0</v>
      </c>
      <c r="J1561" s="66">
        <v>0</v>
      </c>
      <c r="K1561" s="66">
        <v>0</v>
      </c>
    </row>
    <row r="1562" spans="1:11" ht="28.5" customHeight="1">
      <c r="A1562" s="62"/>
      <c r="B1562" s="62"/>
      <c r="C1562" s="119" t="s">
        <v>49</v>
      </c>
      <c r="D1562" s="153" t="s">
        <v>899</v>
      </c>
      <c r="E1562" s="148" t="s">
        <v>1016</v>
      </c>
      <c r="F1562" s="200">
        <v>2018</v>
      </c>
      <c r="G1562" s="200">
        <v>2020</v>
      </c>
      <c r="H1562" s="1" t="s">
        <v>298</v>
      </c>
      <c r="I1562" s="66">
        <v>350</v>
      </c>
      <c r="J1562" s="66">
        <v>300</v>
      </c>
      <c r="K1562" s="66">
        <v>300</v>
      </c>
    </row>
    <row r="1563" spans="1:11" ht="26.25" customHeight="1">
      <c r="A1563" s="62"/>
      <c r="B1563" s="62"/>
      <c r="C1563" s="251"/>
      <c r="D1563" s="154"/>
      <c r="E1563" s="149"/>
      <c r="F1563" s="201"/>
      <c r="G1563" s="201"/>
      <c r="H1563" s="1" t="s">
        <v>299</v>
      </c>
      <c r="I1563" s="66">
        <v>350</v>
      </c>
      <c r="J1563" s="66">
        <v>300</v>
      </c>
      <c r="K1563" s="66">
        <v>300</v>
      </c>
    </row>
    <row r="1564" spans="1:11" ht="19.5" customHeight="1">
      <c r="A1564" s="62"/>
      <c r="B1564" s="62"/>
      <c r="C1564" s="251"/>
      <c r="D1564" s="154"/>
      <c r="E1564" s="149"/>
      <c r="F1564" s="201"/>
      <c r="G1564" s="201"/>
      <c r="H1564" s="1" t="s">
        <v>300</v>
      </c>
      <c r="I1564" s="66">
        <v>0</v>
      </c>
      <c r="J1564" s="66">
        <v>0</v>
      </c>
      <c r="K1564" s="66">
        <v>0</v>
      </c>
    </row>
    <row r="1565" spans="1:11" ht="34.5" customHeight="1">
      <c r="A1565" s="62"/>
      <c r="B1565" s="62"/>
      <c r="C1565" s="251"/>
      <c r="D1565" s="154"/>
      <c r="E1565" s="149"/>
      <c r="F1565" s="201"/>
      <c r="G1565" s="201"/>
      <c r="H1565" s="1" t="s">
        <v>427</v>
      </c>
      <c r="I1565" s="66">
        <v>0</v>
      </c>
      <c r="J1565" s="66">
        <v>0</v>
      </c>
      <c r="K1565" s="66">
        <v>0</v>
      </c>
    </row>
    <row r="1566" spans="1:11" ht="22.5" customHeight="1">
      <c r="A1566" s="62"/>
      <c r="B1566" s="62"/>
      <c r="C1566" s="252"/>
      <c r="D1566" s="155"/>
      <c r="E1566" s="150"/>
      <c r="F1566" s="202"/>
      <c r="G1566" s="202"/>
      <c r="H1566" s="1" t="s">
        <v>126</v>
      </c>
      <c r="I1566" s="66">
        <v>0</v>
      </c>
      <c r="J1566" s="66">
        <v>0</v>
      </c>
      <c r="K1566" s="66">
        <v>0</v>
      </c>
    </row>
    <row r="1567" spans="1:11" ht="19.5" customHeight="1">
      <c r="A1567" s="62"/>
      <c r="B1567" s="62"/>
      <c r="C1567" s="151" t="s">
        <v>999</v>
      </c>
      <c r="D1567" s="153" t="s">
        <v>1000</v>
      </c>
      <c r="E1567" s="206" t="s">
        <v>50</v>
      </c>
      <c r="F1567" s="200" t="s">
        <v>785</v>
      </c>
      <c r="G1567" s="200" t="s">
        <v>786</v>
      </c>
      <c r="H1567" s="1" t="s">
        <v>298</v>
      </c>
      <c r="I1567" s="66">
        <v>500</v>
      </c>
      <c r="J1567" s="66">
        <v>450</v>
      </c>
      <c r="K1567" s="66">
        <v>450</v>
      </c>
    </row>
    <row r="1568" spans="1:11" ht="28.5" customHeight="1">
      <c r="A1568" s="62"/>
      <c r="B1568" s="62"/>
      <c r="C1568" s="151"/>
      <c r="D1568" s="154"/>
      <c r="E1568" s="206"/>
      <c r="F1568" s="201"/>
      <c r="G1568" s="201"/>
      <c r="H1568" s="1" t="s">
        <v>299</v>
      </c>
      <c r="I1568" s="66">
        <v>500</v>
      </c>
      <c r="J1568" s="66">
        <v>450</v>
      </c>
      <c r="K1568" s="66">
        <v>450</v>
      </c>
    </row>
    <row r="1569" spans="1:11" ht="19.5" customHeight="1">
      <c r="A1569" s="62"/>
      <c r="B1569" s="62"/>
      <c r="C1569" s="151"/>
      <c r="D1569" s="154"/>
      <c r="E1569" s="206"/>
      <c r="F1569" s="201"/>
      <c r="G1569" s="201"/>
      <c r="H1569" s="1" t="s">
        <v>300</v>
      </c>
      <c r="I1569" s="66">
        <v>0</v>
      </c>
      <c r="J1569" s="66">
        <v>0</v>
      </c>
      <c r="K1569" s="66">
        <v>0</v>
      </c>
    </row>
    <row r="1570" spans="1:11" ht="29.25" customHeight="1">
      <c r="A1570" s="62"/>
      <c r="B1570" s="62"/>
      <c r="C1570" s="151"/>
      <c r="D1570" s="154"/>
      <c r="E1570" s="206"/>
      <c r="F1570" s="201"/>
      <c r="G1570" s="201"/>
      <c r="H1570" s="1" t="s">
        <v>301</v>
      </c>
      <c r="I1570" s="66">
        <v>0</v>
      </c>
      <c r="J1570" s="66">
        <v>0</v>
      </c>
      <c r="K1570" s="66">
        <v>0</v>
      </c>
    </row>
    <row r="1571" spans="1:11" ht="19.5" customHeight="1">
      <c r="A1571" s="62"/>
      <c r="B1571" s="62"/>
      <c r="C1571" s="151"/>
      <c r="D1571" s="155"/>
      <c r="E1571" s="206"/>
      <c r="F1571" s="202"/>
      <c r="G1571" s="202"/>
      <c r="H1571" s="1" t="s">
        <v>126</v>
      </c>
      <c r="I1571" s="66">
        <v>0</v>
      </c>
      <c r="J1571" s="66">
        <v>0</v>
      </c>
      <c r="K1571" s="66">
        <v>0</v>
      </c>
    </row>
    <row r="1572" spans="1:11" ht="35.25" customHeight="1">
      <c r="A1572" s="62"/>
      <c r="B1572" s="62"/>
      <c r="C1572" s="151" t="s">
        <v>51</v>
      </c>
      <c r="D1572" s="153" t="s">
        <v>1001</v>
      </c>
      <c r="E1572" s="206" t="s">
        <v>50</v>
      </c>
      <c r="F1572" s="200" t="s">
        <v>787</v>
      </c>
      <c r="G1572" s="200" t="s">
        <v>788</v>
      </c>
      <c r="H1572" s="1" t="s">
        <v>298</v>
      </c>
      <c r="I1572" s="66">
        <v>400</v>
      </c>
      <c r="J1572" s="66">
        <v>450</v>
      </c>
      <c r="K1572" s="66">
        <v>450</v>
      </c>
    </row>
    <row r="1573" spans="1:11" ht="19.5" customHeight="1">
      <c r="A1573" s="62"/>
      <c r="B1573" s="62"/>
      <c r="C1573" s="151"/>
      <c r="D1573" s="154"/>
      <c r="E1573" s="206"/>
      <c r="F1573" s="201"/>
      <c r="G1573" s="201"/>
      <c r="H1573" s="1" t="s">
        <v>299</v>
      </c>
      <c r="I1573" s="66">
        <v>400</v>
      </c>
      <c r="J1573" s="66">
        <v>450</v>
      </c>
      <c r="K1573" s="66">
        <v>450</v>
      </c>
    </row>
    <row r="1574" spans="1:11" ht="25.5" customHeight="1">
      <c r="A1574" s="62"/>
      <c r="B1574" s="62"/>
      <c r="C1574" s="151"/>
      <c r="D1574" s="154"/>
      <c r="E1574" s="206"/>
      <c r="F1574" s="201"/>
      <c r="G1574" s="201"/>
      <c r="H1574" s="1" t="s">
        <v>300</v>
      </c>
      <c r="I1574" s="66">
        <v>0</v>
      </c>
      <c r="J1574" s="66">
        <v>0</v>
      </c>
      <c r="K1574" s="66">
        <v>0</v>
      </c>
    </row>
    <row r="1575" spans="1:11" ht="19.5" customHeight="1">
      <c r="A1575" s="62"/>
      <c r="B1575" s="62"/>
      <c r="C1575" s="151"/>
      <c r="D1575" s="154"/>
      <c r="E1575" s="206"/>
      <c r="F1575" s="201"/>
      <c r="G1575" s="201"/>
      <c r="H1575" s="1" t="s">
        <v>301</v>
      </c>
      <c r="I1575" s="66">
        <v>0</v>
      </c>
      <c r="J1575" s="66">
        <v>0</v>
      </c>
      <c r="K1575" s="66">
        <v>0</v>
      </c>
    </row>
    <row r="1576" spans="1:11" ht="15" customHeight="1">
      <c r="A1576" s="62"/>
      <c r="B1576" s="62"/>
      <c r="C1576" s="151"/>
      <c r="D1576" s="155"/>
      <c r="E1576" s="206"/>
      <c r="F1576" s="202"/>
      <c r="G1576" s="202"/>
      <c r="H1576" s="1" t="s">
        <v>126</v>
      </c>
      <c r="I1576" s="66">
        <v>0</v>
      </c>
      <c r="J1576" s="66">
        <v>0</v>
      </c>
      <c r="K1576" s="66">
        <v>0</v>
      </c>
    </row>
    <row r="1577" spans="1:11" ht="19.5" customHeight="1">
      <c r="A1577" s="62"/>
      <c r="B1577" s="62"/>
      <c r="C1577" s="151" t="s">
        <v>52</v>
      </c>
      <c r="D1577" s="153" t="s">
        <v>1002</v>
      </c>
      <c r="E1577" s="206" t="s">
        <v>900</v>
      </c>
      <c r="F1577" s="200" t="s">
        <v>787</v>
      </c>
      <c r="G1577" s="200" t="s">
        <v>788</v>
      </c>
      <c r="H1577" s="1" t="s">
        <v>298</v>
      </c>
      <c r="I1577" s="66">
        <v>1500</v>
      </c>
      <c r="J1577" s="66">
        <v>1500</v>
      </c>
      <c r="K1577" s="66">
        <v>1400</v>
      </c>
    </row>
    <row r="1578" spans="1:11" ht="28.5" customHeight="1">
      <c r="A1578" s="62"/>
      <c r="B1578" s="62"/>
      <c r="C1578" s="151"/>
      <c r="D1578" s="154"/>
      <c r="E1578" s="206"/>
      <c r="F1578" s="201"/>
      <c r="G1578" s="201"/>
      <c r="H1578" s="1" t="s">
        <v>299</v>
      </c>
      <c r="I1578" s="66">
        <v>1500</v>
      </c>
      <c r="J1578" s="66">
        <v>1500</v>
      </c>
      <c r="K1578" s="66">
        <v>1400</v>
      </c>
    </row>
    <row r="1579" spans="1:11" ht="28.5" customHeight="1">
      <c r="A1579" s="62"/>
      <c r="B1579" s="62"/>
      <c r="C1579" s="151"/>
      <c r="D1579" s="154"/>
      <c r="E1579" s="206"/>
      <c r="F1579" s="201"/>
      <c r="G1579" s="201"/>
      <c r="H1579" s="1" t="s">
        <v>300</v>
      </c>
      <c r="I1579" s="66">
        <v>0</v>
      </c>
      <c r="J1579" s="66">
        <v>0</v>
      </c>
      <c r="K1579" s="66">
        <v>0</v>
      </c>
    </row>
    <row r="1580" spans="1:11" ht="22.5" customHeight="1">
      <c r="A1580" s="62"/>
      <c r="B1580" s="62"/>
      <c r="C1580" s="151"/>
      <c r="D1580" s="154"/>
      <c r="E1580" s="206"/>
      <c r="F1580" s="201"/>
      <c r="G1580" s="201"/>
      <c r="H1580" s="1" t="s">
        <v>301</v>
      </c>
      <c r="I1580" s="66">
        <v>0</v>
      </c>
      <c r="J1580" s="66">
        <v>0</v>
      </c>
      <c r="K1580" s="66">
        <v>0</v>
      </c>
    </row>
    <row r="1581" spans="1:11" ht="60.75" customHeight="1">
      <c r="A1581" s="62"/>
      <c r="B1581" s="62"/>
      <c r="C1581" s="151"/>
      <c r="D1581" s="155"/>
      <c r="E1581" s="206"/>
      <c r="F1581" s="202"/>
      <c r="G1581" s="202"/>
      <c r="H1581" s="1" t="s">
        <v>126</v>
      </c>
      <c r="I1581" s="66">
        <v>0</v>
      </c>
      <c r="J1581" s="66">
        <v>0</v>
      </c>
      <c r="K1581" s="66">
        <v>0</v>
      </c>
    </row>
    <row r="1582" spans="1:11" ht="15" customHeight="1">
      <c r="A1582" s="62"/>
      <c r="B1582" s="62"/>
      <c r="C1582" s="151" t="s">
        <v>53</v>
      </c>
      <c r="D1582" s="153" t="s">
        <v>1003</v>
      </c>
      <c r="E1582" s="206" t="s">
        <v>431</v>
      </c>
      <c r="F1582" s="200" t="s">
        <v>789</v>
      </c>
      <c r="G1582" s="200" t="s">
        <v>790</v>
      </c>
      <c r="H1582" s="1" t="s">
        <v>298</v>
      </c>
      <c r="I1582" s="66">
        <v>500</v>
      </c>
      <c r="J1582" s="66">
        <v>500</v>
      </c>
      <c r="K1582" s="66">
        <v>500</v>
      </c>
    </row>
    <row r="1583" spans="1:11" ht="13.5" customHeight="1">
      <c r="A1583" s="62"/>
      <c r="B1583" s="62"/>
      <c r="C1583" s="151"/>
      <c r="D1583" s="154"/>
      <c r="E1583" s="206"/>
      <c r="F1583" s="201"/>
      <c r="G1583" s="201"/>
      <c r="H1583" s="1" t="s">
        <v>299</v>
      </c>
      <c r="I1583" s="66">
        <v>500</v>
      </c>
      <c r="J1583" s="66">
        <v>500</v>
      </c>
      <c r="K1583" s="66">
        <v>500</v>
      </c>
    </row>
    <row r="1584" spans="1:11" ht="13.5" customHeight="1">
      <c r="A1584" s="62"/>
      <c r="B1584" s="62"/>
      <c r="C1584" s="151"/>
      <c r="D1584" s="154"/>
      <c r="E1584" s="206"/>
      <c r="F1584" s="201"/>
      <c r="G1584" s="201"/>
      <c r="H1584" s="1" t="s">
        <v>300</v>
      </c>
      <c r="I1584" s="66">
        <v>0</v>
      </c>
      <c r="J1584" s="66">
        <v>0</v>
      </c>
      <c r="K1584" s="66">
        <v>0</v>
      </c>
    </row>
    <row r="1585" spans="1:11" ht="15" customHeight="1">
      <c r="A1585" s="62"/>
      <c r="B1585" s="62"/>
      <c r="C1585" s="151"/>
      <c r="D1585" s="154"/>
      <c r="E1585" s="206"/>
      <c r="F1585" s="201"/>
      <c r="G1585" s="201"/>
      <c r="H1585" s="1" t="s">
        <v>301</v>
      </c>
      <c r="I1585" s="66">
        <v>0</v>
      </c>
      <c r="J1585" s="66">
        <v>0</v>
      </c>
      <c r="K1585" s="66">
        <v>0</v>
      </c>
    </row>
    <row r="1586" spans="1:11" ht="13.5" customHeight="1">
      <c r="A1586" s="62"/>
      <c r="B1586" s="62"/>
      <c r="C1586" s="151"/>
      <c r="D1586" s="155"/>
      <c r="E1586" s="206"/>
      <c r="F1586" s="202"/>
      <c r="G1586" s="202"/>
      <c r="H1586" s="1" t="s">
        <v>126</v>
      </c>
      <c r="I1586" s="66">
        <v>0</v>
      </c>
      <c r="J1586" s="66">
        <v>0</v>
      </c>
      <c r="K1586" s="66">
        <v>0</v>
      </c>
    </row>
    <row r="1587" spans="1:11" ht="15" customHeight="1">
      <c r="A1587" s="58"/>
      <c r="B1587" s="58"/>
      <c r="C1587" s="119" t="s">
        <v>54</v>
      </c>
      <c r="D1587" s="158" t="s">
        <v>112</v>
      </c>
      <c r="E1587" s="148" t="s">
        <v>901</v>
      </c>
      <c r="F1587" s="200">
        <v>2018</v>
      </c>
      <c r="G1587" s="200">
        <v>2020</v>
      </c>
      <c r="H1587" s="1" t="s">
        <v>298</v>
      </c>
      <c r="I1587" s="70">
        <f>I1588+I1589+I1590+I1591</f>
        <v>2725.5</v>
      </c>
      <c r="J1587" s="70">
        <f>J1588+J1589+J1590+J1591</f>
        <v>2837.2999999999997</v>
      </c>
      <c r="K1587" s="70">
        <f>K1588+K1589+K1590+K1591</f>
        <v>2837.2</v>
      </c>
    </row>
    <row r="1588" spans="1:11" ht="15.75" customHeight="1">
      <c r="A1588" s="58"/>
      <c r="B1588" s="58"/>
      <c r="C1588" s="120"/>
      <c r="D1588" s="159"/>
      <c r="E1588" s="149"/>
      <c r="F1588" s="201"/>
      <c r="G1588" s="201"/>
      <c r="H1588" s="1" t="s">
        <v>299</v>
      </c>
      <c r="I1588" s="70">
        <f aca="true" t="shared" si="45" ref="I1588:K1589">I1593+I1598+I1603+I1608+I1613+I1618+I1623+I1628+I1658</f>
        <v>299.8</v>
      </c>
      <c r="J1588" s="70">
        <f t="shared" si="45"/>
        <v>312.1</v>
      </c>
      <c r="K1588" s="70">
        <f t="shared" si="45"/>
        <v>312.1</v>
      </c>
    </row>
    <row r="1589" spans="1:11" ht="15" customHeight="1">
      <c r="A1589" s="58"/>
      <c r="B1589" s="58"/>
      <c r="C1589" s="120"/>
      <c r="D1589" s="159"/>
      <c r="E1589" s="149"/>
      <c r="F1589" s="201"/>
      <c r="G1589" s="201"/>
      <c r="H1589" s="1" t="s">
        <v>300</v>
      </c>
      <c r="I1589" s="70">
        <f t="shared" si="45"/>
        <v>2425.7</v>
      </c>
      <c r="J1589" s="70">
        <f t="shared" si="45"/>
        <v>2525.2</v>
      </c>
      <c r="K1589" s="70">
        <f t="shared" si="45"/>
        <v>2525.1</v>
      </c>
    </row>
    <row r="1590" spans="1:11" ht="13.5" customHeight="1">
      <c r="A1590" s="58"/>
      <c r="B1590" s="58"/>
      <c r="C1590" s="120"/>
      <c r="D1590" s="159"/>
      <c r="E1590" s="149"/>
      <c r="F1590" s="201"/>
      <c r="G1590" s="201"/>
      <c r="H1590" s="1" t="s">
        <v>301</v>
      </c>
      <c r="I1590" s="70">
        <v>0</v>
      </c>
      <c r="J1590" s="70">
        <v>0</v>
      </c>
      <c r="K1590" s="70">
        <v>0</v>
      </c>
    </row>
    <row r="1591" spans="1:11" ht="17.25" customHeight="1">
      <c r="A1591" s="58"/>
      <c r="B1591" s="58"/>
      <c r="C1591" s="121"/>
      <c r="D1591" s="162"/>
      <c r="E1591" s="150"/>
      <c r="F1591" s="202"/>
      <c r="G1591" s="202"/>
      <c r="H1591" s="1" t="s">
        <v>126</v>
      </c>
      <c r="I1591" s="70">
        <v>0</v>
      </c>
      <c r="J1591" s="70">
        <v>0</v>
      </c>
      <c r="K1591" s="70">
        <v>0</v>
      </c>
    </row>
    <row r="1592" spans="1:11" ht="15" customHeight="1">
      <c r="A1592" s="58"/>
      <c r="B1592" s="58"/>
      <c r="C1592" s="119" t="s">
        <v>55</v>
      </c>
      <c r="D1592" s="153" t="s">
        <v>361</v>
      </c>
      <c r="E1592" s="148" t="s">
        <v>902</v>
      </c>
      <c r="F1592" s="259"/>
      <c r="G1592" s="259"/>
      <c r="H1592" s="1" t="s">
        <v>298</v>
      </c>
      <c r="I1592" s="71">
        <v>0</v>
      </c>
      <c r="J1592" s="70">
        <v>0</v>
      </c>
      <c r="K1592" s="70">
        <v>0</v>
      </c>
    </row>
    <row r="1593" spans="1:11" ht="15.75" customHeight="1">
      <c r="A1593" s="58"/>
      <c r="B1593" s="58"/>
      <c r="C1593" s="120"/>
      <c r="D1593" s="154"/>
      <c r="E1593" s="149"/>
      <c r="F1593" s="260"/>
      <c r="G1593" s="260"/>
      <c r="H1593" s="1" t="s">
        <v>299</v>
      </c>
      <c r="I1593" s="71">
        <v>0</v>
      </c>
      <c r="J1593" s="71">
        <v>0</v>
      </c>
      <c r="K1593" s="71">
        <v>0</v>
      </c>
    </row>
    <row r="1594" spans="1:11" ht="15.75" customHeight="1">
      <c r="A1594" s="58"/>
      <c r="B1594" s="58"/>
      <c r="C1594" s="120"/>
      <c r="D1594" s="154"/>
      <c r="E1594" s="149"/>
      <c r="F1594" s="260"/>
      <c r="G1594" s="260"/>
      <c r="H1594" s="1" t="s">
        <v>300</v>
      </c>
      <c r="I1594" s="71">
        <v>0</v>
      </c>
      <c r="J1594" s="71">
        <v>0</v>
      </c>
      <c r="K1594" s="71">
        <v>0</v>
      </c>
    </row>
    <row r="1595" spans="1:11" ht="15.75" customHeight="1">
      <c r="A1595" s="58"/>
      <c r="B1595" s="58"/>
      <c r="C1595" s="120"/>
      <c r="D1595" s="154"/>
      <c r="E1595" s="149"/>
      <c r="F1595" s="260"/>
      <c r="G1595" s="260"/>
      <c r="H1595" s="1" t="s">
        <v>301</v>
      </c>
      <c r="I1595" s="71">
        <v>0</v>
      </c>
      <c r="J1595" s="71">
        <v>0</v>
      </c>
      <c r="K1595" s="71">
        <v>0</v>
      </c>
    </row>
    <row r="1596" spans="1:11" ht="15" customHeight="1">
      <c r="A1596" s="58"/>
      <c r="B1596" s="58"/>
      <c r="C1596" s="121"/>
      <c r="D1596" s="155"/>
      <c r="E1596" s="150"/>
      <c r="F1596" s="261"/>
      <c r="G1596" s="261"/>
      <c r="H1596" s="1" t="s">
        <v>126</v>
      </c>
      <c r="I1596" s="71">
        <v>0</v>
      </c>
      <c r="J1596" s="71">
        <v>0</v>
      </c>
      <c r="K1596" s="71">
        <v>0</v>
      </c>
    </row>
    <row r="1597" spans="1:11" ht="19.5" customHeight="1">
      <c r="A1597" s="58"/>
      <c r="B1597" s="58"/>
      <c r="C1597" s="119" t="s">
        <v>56</v>
      </c>
      <c r="D1597" s="153" t="s">
        <v>362</v>
      </c>
      <c r="E1597" s="148" t="s">
        <v>903</v>
      </c>
      <c r="F1597" s="200"/>
      <c r="G1597" s="200"/>
      <c r="H1597" s="1" t="s">
        <v>298</v>
      </c>
      <c r="I1597" s="71">
        <v>0</v>
      </c>
      <c r="J1597" s="71">
        <v>0</v>
      </c>
      <c r="K1597" s="71">
        <v>0</v>
      </c>
    </row>
    <row r="1598" spans="1:11" ht="19.5" customHeight="1">
      <c r="A1598" s="58"/>
      <c r="B1598" s="58"/>
      <c r="C1598" s="120"/>
      <c r="D1598" s="154"/>
      <c r="E1598" s="149"/>
      <c r="F1598" s="201"/>
      <c r="G1598" s="201"/>
      <c r="H1598" s="1" t="s">
        <v>299</v>
      </c>
      <c r="I1598" s="71">
        <v>0</v>
      </c>
      <c r="J1598" s="71">
        <v>0</v>
      </c>
      <c r="K1598" s="71">
        <v>0</v>
      </c>
    </row>
    <row r="1599" spans="1:11" ht="27.75" customHeight="1">
      <c r="A1599" s="58"/>
      <c r="B1599" s="58"/>
      <c r="C1599" s="120"/>
      <c r="D1599" s="154"/>
      <c r="E1599" s="149"/>
      <c r="F1599" s="201"/>
      <c r="G1599" s="201"/>
      <c r="H1599" s="1" t="s">
        <v>300</v>
      </c>
      <c r="I1599" s="71">
        <v>0</v>
      </c>
      <c r="J1599" s="71">
        <v>0</v>
      </c>
      <c r="K1599" s="71">
        <v>0</v>
      </c>
    </row>
    <row r="1600" spans="1:11" ht="19.5" customHeight="1">
      <c r="A1600" s="58"/>
      <c r="B1600" s="58"/>
      <c r="C1600" s="120"/>
      <c r="D1600" s="154"/>
      <c r="E1600" s="149"/>
      <c r="F1600" s="201"/>
      <c r="G1600" s="201"/>
      <c r="H1600" s="1" t="s">
        <v>301</v>
      </c>
      <c r="I1600" s="71">
        <v>0</v>
      </c>
      <c r="J1600" s="70">
        <v>0</v>
      </c>
      <c r="K1600" s="70">
        <v>0</v>
      </c>
    </row>
    <row r="1601" spans="1:11" ht="30" customHeight="1">
      <c r="A1601" s="58"/>
      <c r="B1601" s="58"/>
      <c r="C1601" s="121"/>
      <c r="D1601" s="155"/>
      <c r="E1601" s="150"/>
      <c r="F1601" s="202"/>
      <c r="G1601" s="202"/>
      <c r="H1601" s="1" t="s">
        <v>126</v>
      </c>
      <c r="I1601" s="71">
        <v>0</v>
      </c>
      <c r="J1601" s="70">
        <v>0</v>
      </c>
      <c r="K1601" s="70">
        <v>0</v>
      </c>
    </row>
    <row r="1602" spans="1:11" ht="12" customHeight="1">
      <c r="A1602" s="58"/>
      <c r="B1602" s="58"/>
      <c r="C1602" s="119" t="s">
        <v>113</v>
      </c>
      <c r="D1602" s="153" t="s">
        <v>114</v>
      </c>
      <c r="E1602" s="148" t="s">
        <v>902</v>
      </c>
      <c r="F1602" s="200"/>
      <c r="G1602" s="200"/>
      <c r="H1602" s="1" t="s">
        <v>298</v>
      </c>
      <c r="I1602" s="71">
        <v>0</v>
      </c>
      <c r="J1602" s="70">
        <v>0</v>
      </c>
      <c r="K1602" s="70">
        <v>0</v>
      </c>
    </row>
    <row r="1603" spans="1:11" ht="12.75" customHeight="1">
      <c r="A1603" s="58"/>
      <c r="B1603" s="58"/>
      <c r="C1603" s="120"/>
      <c r="D1603" s="154"/>
      <c r="E1603" s="149"/>
      <c r="F1603" s="201"/>
      <c r="G1603" s="201"/>
      <c r="H1603" s="1" t="s">
        <v>299</v>
      </c>
      <c r="I1603" s="71">
        <v>0</v>
      </c>
      <c r="J1603" s="70">
        <v>0</v>
      </c>
      <c r="K1603" s="70">
        <v>0</v>
      </c>
    </row>
    <row r="1604" spans="1:11" ht="15.75" customHeight="1">
      <c r="A1604" s="58"/>
      <c r="B1604" s="58"/>
      <c r="C1604" s="120"/>
      <c r="D1604" s="154"/>
      <c r="E1604" s="149"/>
      <c r="F1604" s="201"/>
      <c r="G1604" s="201"/>
      <c r="H1604" s="1" t="s">
        <v>300</v>
      </c>
      <c r="I1604" s="71">
        <v>0</v>
      </c>
      <c r="J1604" s="70">
        <v>0</v>
      </c>
      <c r="K1604" s="70">
        <v>0</v>
      </c>
    </row>
    <row r="1605" spans="1:11" ht="15.75" customHeight="1">
      <c r="A1605" s="58"/>
      <c r="B1605" s="58"/>
      <c r="C1605" s="120"/>
      <c r="D1605" s="154"/>
      <c r="E1605" s="149"/>
      <c r="F1605" s="201"/>
      <c r="G1605" s="201"/>
      <c r="H1605" s="1" t="s">
        <v>301</v>
      </c>
      <c r="I1605" s="71">
        <v>0</v>
      </c>
      <c r="J1605" s="70">
        <v>0</v>
      </c>
      <c r="K1605" s="70">
        <v>0</v>
      </c>
    </row>
    <row r="1606" spans="1:11" ht="15" customHeight="1">
      <c r="A1606" s="58"/>
      <c r="B1606" s="58"/>
      <c r="C1606" s="121"/>
      <c r="D1606" s="155"/>
      <c r="E1606" s="150"/>
      <c r="F1606" s="202"/>
      <c r="G1606" s="202"/>
      <c r="H1606" s="1" t="s">
        <v>126</v>
      </c>
      <c r="I1606" s="71">
        <v>0</v>
      </c>
      <c r="J1606" s="70">
        <v>0</v>
      </c>
      <c r="K1606" s="70">
        <v>0</v>
      </c>
    </row>
    <row r="1607" spans="1:11" ht="14.25" customHeight="1">
      <c r="A1607" s="58"/>
      <c r="B1607" s="58"/>
      <c r="C1607" s="119" t="s">
        <v>57</v>
      </c>
      <c r="D1607" s="153" t="s">
        <v>363</v>
      </c>
      <c r="E1607" s="148" t="s">
        <v>904</v>
      </c>
      <c r="F1607" s="200"/>
      <c r="G1607" s="200"/>
      <c r="H1607" s="1" t="s">
        <v>298</v>
      </c>
      <c r="I1607" s="71">
        <v>0</v>
      </c>
      <c r="J1607" s="71">
        <v>0</v>
      </c>
      <c r="K1607" s="71">
        <v>0</v>
      </c>
    </row>
    <row r="1608" spans="1:11" ht="12" customHeight="1">
      <c r="A1608" s="58"/>
      <c r="B1608" s="58"/>
      <c r="C1608" s="120"/>
      <c r="D1608" s="154"/>
      <c r="E1608" s="149"/>
      <c r="F1608" s="201"/>
      <c r="G1608" s="201"/>
      <c r="H1608" s="1" t="s">
        <v>299</v>
      </c>
      <c r="I1608" s="71">
        <v>0</v>
      </c>
      <c r="J1608" s="71">
        <v>0</v>
      </c>
      <c r="K1608" s="71">
        <v>0</v>
      </c>
    </row>
    <row r="1609" spans="1:11" ht="15" customHeight="1">
      <c r="A1609" s="58"/>
      <c r="B1609" s="58"/>
      <c r="C1609" s="120"/>
      <c r="D1609" s="154"/>
      <c r="E1609" s="149"/>
      <c r="F1609" s="201"/>
      <c r="G1609" s="201"/>
      <c r="H1609" s="1" t="s">
        <v>300</v>
      </c>
      <c r="I1609" s="71">
        <v>0</v>
      </c>
      <c r="J1609" s="71">
        <v>0</v>
      </c>
      <c r="K1609" s="71">
        <v>0</v>
      </c>
    </row>
    <row r="1610" spans="1:11" ht="15" customHeight="1">
      <c r="A1610" s="58"/>
      <c r="B1610" s="58"/>
      <c r="C1610" s="120"/>
      <c r="D1610" s="154"/>
      <c r="E1610" s="149"/>
      <c r="F1610" s="201"/>
      <c r="G1610" s="201"/>
      <c r="H1610" s="1" t="s">
        <v>301</v>
      </c>
      <c r="I1610" s="71">
        <v>0</v>
      </c>
      <c r="J1610" s="71">
        <v>0</v>
      </c>
      <c r="K1610" s="71">
        <v>0</v>
      </c>
    </row>
    <row r="1611" spans="1:11" ht="19.5" customHeight="1">
      <c r="A1611" s="58"/>
      <c r="B1611" s="58"/>
      <c r="C1611" s="121"/>
      <c r="D1611" s="155"/>
      <c r="E1611" s="150"/>
      <c r="F1611" s="202"/>
      <c r="G1611" s="202"/>
      <c r="H1611" s="1" t="s">
        <v>126</v>
      </c>
      <c r="I1611" s="71">
        <v>0</v>
      </c>
      <c r="J1611" s="71">
        <v>0</v>
      </c>
      <c r="K1611" s="71">
        <v>0</v>
      </c>
    </row>
    <row r="1612" spans="1:11" ht="15.75" customHeight="1">
      <c r="A1612" s="13"/>
      <c r="B1612" s="13"/>
      <c r="C1612" s="119" t="s">
        <v>229</v>
      </c>
      <c r="D1612" s="104" t="s">
        <v>115</v>
      </c>
      <c r="E1612" s="148" t="s">
        <v>905</v>
      </c>
      <c r="F1612" s="200"/>
      <c r="G1612" s="200"/>
      <c r="H1612" s="1" t="s">
        <v>298</v>
      </c>
      <c r="I1612" s="72">
        <v>0</v>
      </c>
      <c r="J1612" s="72">
        <v>0</v>
      </c>
      <c r="K1612" s="72">
        <v>0</v>
      </c>
    </row>
    <row r="1613" spans="1:11" ht="15.75" customHeight="1">
      <c r="A1613" s="58"/>
      <c r="B1613" s="58"/>
      <c r="C1613" s="120"/>
      <c r="D1613" s="105"/>
      <c r="E1613" s="149"/>
      <c r="F1613" s="201"/>
      <c r="G1613" s="201"/>
      <c r="H1613" s="1" t="s">
        <v>299</v>
      </c>
      <c r="I1613" s="72">
        <v>0</v>
      </c>
      <c r="J1613" s="63">
        <v>0</v>
      </c>
      <c r="K1613" s="63">
        <v>0</v>
      </c>
    </row>
    <row r="1614" spans="1:11" ht="17.25" customHeight="1">
      <c r="A1614" s="58"/>
      <c r="B1614" s="58"/>
      <c r="C1614" s="120"/>
      <c r="D1614" s="105"/>
      <c r="E1614" s="149"/>
      <c r="F1614" s="201"/>
      <c r="G1614" s="201"/>
      <c r="H1614" s="1" t="s">
        <v>300</v>
      </c>
      <c r="I1614" s="72">
        <v>0</v>
      </c>
      <c r="J1614" s="63">
        <v>0</v>
      </c>
      <c r="K1614" s="63">
        <v>0</v>
      </c>
    </row>
    <row r="1615" spans="1:11" ht="15" customHeight="1">
      <c r="A1615" s="58"/>
      <c r="B1615" s="58"/>
      <c r="C1615" s="120"/>
      <c r="D1615" s="105"/>
      <c r="E1615" s="149"/>
      <c r="F1615" s="201"/>
      <c r="G1615" s="201"/>
      <c r="H1615" s="1" t="s">
        <v>301</v>
      </c>
      <c r="I1615" s="72">
        <v>0</v>
      </c>
      <c r="J1615" s="63">
        <v>0</v>
      </c>
      <c r="K1615" s="63">
        <v>0</v>
      </c>
    </row>
    <row r="1616" spans="1:11" ht="15" customHeight="1">
      <c r="A1616" s="58"/>
      <c r="B1616" s="58"/>
      <c r="C1616" s="121"/>
      <c r="D1616" s="106"/>
      <c r="E1616" s="150"/>
      <c r="F1616" s="202"/>
      <c r="G1616" s="202"/>
      <c r="H1616" s="1" t="s">
        <v>126</v>
      </c>
      <c r="I1616" s="72">
        <v>0</v>
      </c>
      <c r="J1616" s="72"/>
      <c r="K1616" s="72"/>
    </row>
    <row r="1617" spans="1:11" ht="15.75" customHeight="1">
      <c r="A1617" s="58"/>
      <c r="B1617" s="58"/>
      <c r="C1617" s="119" t="s">
        <v>230</v>
      </c>
      <c r="D1617" s="153" t="s">
        <v>231</v>
      </c>
      <c r="E1617" s="148" t="s">
        <v>906</v>
      </c>
      <c r="F1617" s="129"/>
      <c r="G1617" s="129"/>
      <c r="H1617" s="1" t="s">
        <v>298</v>
      </c>
      <c r="I1617" s="73">
        <v>0</v>
      </c>
      <c r="J1617" s="73">
        <v>0</v>
      </c>
      <c r="K1617" s="73">
        <v>0</v>
      </c>
    </row>
    <row r="1618" spans="1:11" ht="19.5" customHeight="1">
      <c r="A1618" s="58"/>
      <c r="B1618" s="58"/>
      <c r="C1618" s="120"/>
      <c r="D1618" s="154"/>
      <c r="E1618" s="149"/>
      <c r="F1618" s="130"/>
      <c r="G1618" s="130"/>
      <c r="H1618" s="1" t="s">
        <v>299</v>
      </c>
      <c r="I1618" s="73">
        <v>0</v>
      </c>
      <c r="J1618" s="73">
        <v>0</v>
      </c>
      <c r="K1618" s="73">
        <v>0</v>
      </c>
    </row>
    <row r="1619" spans="1:11" ht="19.5" customHeight="1">
      <c r="A1619" s="58"/>
      <c r="B1619" s="58"/>
      <c r="C1619" s="120"/>
      <c r="D1619" s="154"/>
      <c r="E1619" s="149"/>
      <c r="F1619" s="130"/>
      <c r="G1619" s="130"/>
      <c r="H1619" s="1" t="s">
        <v>300</v>
      </c>
      <c r="I1619" s="73">
        <v>0</v>
      </c>
      <c r="J1619" s="73">
        <v>0</v>
      </c>
      <c r="K1619" s="73">
        <v>0</v>
      </c>
    </row>
    <row r="1620" spans="1:11" ht="19.5" customHeight="1">
      <c r="A1620" s="58"/>
      <c r="B1620" s="58"/>
      <c r="C1620" s="120"/>
      <c r="D1620" s="154"/>
      <c r="E1620" s="149"/>
      <c r="F1620" s="130"/>
      <c r="G1620" s="130"/>
      <c r="H1620" s="1" t="s">
        <v>301</v>
      </c>
      <c r="I1620" s="73">
        <v>0</v>
      </c>
      <c r="J1620" s="73">
        <v>0</v>
      </c>
      <c r="K1620" s="73">
        <v>0</v>
      </c>
    </row>
    <row r="1621" spans="1:11" ht="15" customHeight="1">
      <c r="A1621" s="58"/>
      <c r="B1621" s="58"/>
      <c r="C1621" s="121"/>
      <c r="D1621" s="155"/>
      <c r="E1621" s="150"/>
      <c r="F1621" s="131"/>
      <c r="G1621" s="131"/>
      <c r="H1621" s="1" t="s">
        <v>126</v>
      </c>
      <c r="I1621" s="73">
        <v>0</v>
      </c>
      <c r="J1621" s="73">
        <v>0</v>
      </c>
      <c r="K1621" s="73">
        <v>0</v>
      </c>
    </row>
    <row r="1622" spans="1:11" ht="15.75" customHeight="1">
      <c r="A1622" s="59"/>
      <c r="B1622" s="59"/>
      <c r="C1622" s="119" t="s">
        <v>232</v>
      </c>
      <c r="D1622" s="153" t="s">
        <v>233</v>
      </c>
      <c r="E1622" s="148" t="s">
        <v>905</v>
      </c>
      <c r="F1622" s="200"/>
      <c r="G1622" s="200"/>
      <c r="H1622" s="1" t="s">
        <v>298</v>
      </c>
      <c r="I1622" s="71">
        <v>0</v>
      </c>
      <c r="J1622" s="71">
        <v>0</v>
      </c>
      <c r="K1622" s="71">
        <v>0</v>
      </c>
    </row>
    <row r="1623" spans="1:11" ht="17.25" customHeight="1">
      <c r="A1623" s="59"/>
      <c r="B1623" s="59"/>
      <c r="C1623" s="120"/>
      <c r="D1623" s="154"/>
      <c r="E1623" s="149"/>
      <c r="F1623" s="201"/>
      <c r="G1623" s="201"/>
      <c r="H1623" s="1" t="s">
        <v>299</v>
      </c>
      <c r="I1623" s="71">
        <v>0</v>
      </c>
      <c r="J1623" s="71">
        <v>0</v>
      </c>
      <c r="K1623" s="71">
        <v>0</v>
      </c>
    </row>
    <row r="1624" spans="1:11" ht="15.75" customHeight="1">
      <c r="A1624" s="59"/>
      <c r="B1624" s="59"/>
      <c r="C1624" s="120"/>
      <c r="D1624" s="154"/>
      <c r="E1624" s="149"/>
      <c r="F1624" s="201"/>
      <c r="G1624" s="201"/>
      <c r="H1624" s="1" t="s">
        <v>300</v>
      </c>
      <c r="I1624" s="71">
        <v>0</v>
      </c>
      <c r="J1624" s="71">
        <v>0</v>
      </c>
      <c r="K1624" s="71">
        <v>0</v>
      </c>
    </row>
    <row r="1625" spans="1:11" ht="15.75" customHeight="1">
      <c r="A1625" s="59"/>
      <c r="B1625" s="59"/>
      <c r="C1625" s="120"/>
      <c r="D1625" s="154"/>
      <c r="E1625" s="149"/>
      <c r="F1625" s="201"/>
      <c r="G1625" s="201"/>
      <c r="H1625" s="1" t="s">
        <v>301</v>
      </c>
      <c r="I1625" s="71">
        <v>0</v>
      </c>
      <c r="J1625" s="71">
        <v>0</v>
      </c>
      <c r="K1625" s="71">
        <v>0</v>
      </c>
    </row>
    <row r="1626" spans="1:11" ht="15.75" customHeight="1">
      <c r="A1626" s="59"/>
      <c r="B1626" s="59"/>
      <c r="C1626" s="121"/>
      <c r="D1626" s="155"/>
      <c r="E1626" s="150"/>
      <c r="F1626" s="202"/>
      <c r="G1626" s="202"/>
      <c r="H1626" s="1" t="s">
        <v>126</v>
      </c>
      <c r="I1626" s="71">
        <v>0</v>
      </c>
      <c r="J1626" s="71">
        <v>0</v>
      </c>
      <c r="K1626" s="71">
        <v>0</v>
      </c>
    </row>
    <row r="1627" spans="3:11" ht="17.25" customHeight="1">
      <c r="C1627" s="264" t="s">
        <v>907</v>
      </c>
      <c r="D1627" s="244" t="s">
        <v>908</v>
      </c>
      <c r="E1627" s="248" t="s">
        <v>905</v>
      </c>
      <c r="F1627" s="247" t="s">
        <v>261</v>
      </c>
      <c r="G1627" s="247" t="s">
        <v>644</v>
      </c>
      <c r="H1627" s="64" t="s">
        <v>298</v>
      </c>
      <c r="I1627" s="71">
        <f>I1628+I1629+I1630+I1631</f>
        <v>2725.5</v>
      </c>
      <c r="J1627" s="71">
        <f>J1628+J1629+J1630+J1631</f>
        <v>2837.2999999999997</v>
      </c>
      <c r="K1627" s="71">
        <f>K1628+K1629+K1630+K1631</f>
        <v>2837.2</v>
      </c>
    </row>
    <row r="1628" spans="3:11" ht="16.5" customHeight="1">
      <c r="C1628" s="265"/>
      <c r="D1628" s="262"/>
      <c r="E1628" s="249"/>
      <c r="F1628" s="247"/>
      <c r="G1628" s="247"/>
      <c r="H1628" s="64" t="s">
        <v>299</v>
      </c>
      <c r="I1628" s="71">
        <f aca="true" t="shared" si="46" ref="I1628:K1631">I1633+I1638+I1643+I1648+I1653</f>
        <v>299.8</v>
      </c>
      <c r="J1628" s="71">
        <f t="shared" si="46"/>
        <v>312.1</v>
      </c>
      <c r="K1628" s="71">
        <f t="shared" si="46"/>
        <v>312.1</v>
      </c>
    </row>
    <row r="1629" spans="3:11" ht="17.25" customHeight="1">
      <c r="C1629" s="265"/>
      <c r="D1629" s="262"/>
      <c r="E1629" s="249"/>
      <c r="F1629" s="247"/>
      <c r="G1629" s="247"/>
      <c r="H1629" s="64" t="s">
        <v>300</v>
      </c>
      <c r="I1629" s="71">
        <f t="shared" si="46"/>
        <v>2425.7</v>
      </c>
      <c r="J1629" s="71">
        <f t="shared" si="46"/>
        <v>2525.2</v>
      </c>
      <c r="K1629" s="71">
        <f t="shared" si="46"/>
        <v>2525.1</v>
      </c>
    </row>
    <row r="1630" spans="3:11" ht="15.75" customHeight="1">
      <c r="C1630" s="265"/>
      <c r="D1630" s="262"/>
      <c r="E1630" s="249"/>
      <c r="F1630" s="247"/>
      <c r="G1630" s="247"/>
      <c r="H1630" s="64" t="s">
        <v>301</v>
      </c>
      <c r="I1630" s="71">
        <f t="shared" si="46"/>
        <v>0</v>
      </c>
      <c r="J1630" s="71">
        <f t="shared" si="46"/>
        <v>0</v>
      </c>
      <c r="K1630" s="71">
        <f t="shared" si="46"/>
        <v>0</v>
      </c>
    </row>
    <row r="1631" spans="3:11" ht="15.75" customHeight="1">
      <c r="C1631" s="266"/>
      <c r="D1631" s="263"/>
      <c r="E1631" s="250"/>
      <c r="F1631" s="247"/>
      <c r="G1631" s="247"/>
      <c r="H1631" s="64" t="s">
        <v>126</v>
      </c>
      <c r="I1631" s="71">
        <f t="shared" si="46"/>
        <v>0</v>
      </c>
      <c r="J1631" s="71">
        <f t="shared" si="46"/>
        <v>0</v>
      </c>
      <c r="K1631" s="71">
        <f t="shared" si="46"/>
        <v>0</v>
      </c>
    </row>
    <row r="1632" spans="3:11" ht="15" customHeight="1">
      <c r="C1632" s="79" t="s">
        <v>909</v>
      </c>
      <c r="D1632" s="244" t="s">
        <v>910</v>
      </c>
      <c r="E1632" s="248" t="s">
        <v>905</v>
      </c>
      <c r="F1632" s="247" t="s">
        <v>261</v>
      </c>
      <c r="G1632" s="247" t="s">
        <v>644</v>
      </c>
      <c r="H1632" s="64" t="s">
        <v>298</v>
      </c>
      <c r="I1632" s="71">
        <v>300</v>
      </c>
      <c r="J1632" s="71">
        <v>300</v>
      </c>
      <c r="K1632" s="71">
        <v>300</v>
      </c>
    </row>
    <row r="1633" spans="3:11" ht="13.5" customHeight="1">
      <c r="C1633" s="79"/>
      <c r="D1633" s="245"/>
      <c r="E1633" s="249"/>
      <c r="F1633" s="247"/>
      <c r="G1633" s="247"/>
      <c r="H1633" s="64" t="s">
        <v>299</v>
      </c>
      <c r="I1633" s="71">
        <v>33</v>
      </c>
      <c r="J1633" s="71">
        <v>33</v>
      </c>
      <c r="K1633" s="71">
        <v>33</v>
      </c>
    </row>
    <row r="1634" spans="3:11" ht="17.25" customHeight="1">
      <c r="C1634" s="79"/>
      <c r="D1634" s="245"/>
      <c r="E1634" s="249"/>
      <c r="F1634" s="247"/>
      <c r="G1634" s="247"/>
      <c r="H1634" s="64" t="s">
        <v>300</v>
      </c>
      <c r="I1634" s="71">
        <v>267</v>
      </c>
      <c r="J1634" s="71">
        <v>267</v>
      </c>
      <c r="K1634" s="71">
        <v>267</v>
      </c>
    </row>
    <row r="1635" spans="3:11" ht="18" customHeight="1">
      <c r="C1635" s="79"/>
      <c r="D1635" s="245"/>
      <c r="E1635" s="249"/>
      <c r="F1635" s="247"/>
      <c r="G1635" s="247"/>
      <c r="H1635" s="64" t="s">
        <v>301</v>
      </c>
      <c r="I1635" s="71"/>
      <c r="J1635" s="71"/>
      <c r="K1635" s="71"/>
    </row>
    <row r="1636" spans="3:11" ht="15.75" customHeight="1">
      <c r="C1636" s="79"/>
      <c r="D1636" s="246"/>
      <c r="E1636" s="250"/>
      <c r="F1636" s="247"/>
      <c r="G1636" s="247"/>
      <c r="H1636" s="64" t="s">
        <v>126</v>
      </c>
      <c r="I1636" s="71"/>
      <c r="J1636" s="71"/>
      <c r="K1636" s="71"/>
    </row>
    <row r="1637" spans="3:11" ht="15" customHeight="1">
      <c r="C1637" s="264" t="s">
        <v>911</v>
      </c>
      <c r="D1637" s="244" t="s">
        <v>912</v>
      </c>
      <c r="E1637" s="248" t="s">
        <v>905</v>
      </c>
      <c r="F1637" s="259" t="s">
        <v>261</v>
      </c>
      <c r="G1637" s="247" t="s">
        <v>644</v>
      </c>
      <c r="H1637" s="64" t="s">
        <v>298</v>
      </c>
      <c r="I1637" s="71">
        <v>625.5</v>
      </c>
      <c r="J1637" s="71">
        <v>737.3000000000001</v>
      </c>
      <c r="K1637" s="71">
        <v>737.2</v>
      </c>
    </row>
    <row r="1638" spans="3:11" ht="15" customHeight="1">
      <c r="C1638" s="265"/>
      <c r="D1638" s="262"/>
      <c r="E1638" s="249"/>
      <c r="F1638" s="260"/>
      <c r="G1638" s="247"/>
      <c r="H1638" s="64" t="s">
        <v>299</v>
      </c>
      <c r="I1638" s="71">
        <v>68.8</v>
      </c>
      <c r="J1638" s="71">
        <v>81.1</v>
      </c>
      <c r="K1638" s="71">
        <v>81.1</v>
      </c>
    </row>
    <row r="1639" spans="3:11" ht="17.25" customHeight="1">
      <c r="C1639" s="265"/>
      <c r="D1639" s="262"/>
      <c r="E1639" s="249"/>
      <c r="F1639" s="260"/>
      <c r="G1639" s="247"/>
      <c r="H1639" s="64" t="s">
        <v>300</v>
      </c>
      <c r="I1639" s="71">
        <v>556.7</v>
      </c>
      <c r="J1639" s="71">
        <v>656.2</v>
      </c>
      <c r="K1639" s="71">
        <v>656.1</v>
      </c>
    </row>
    <row r="1640" spans="3:11" ht="15.75" customHeight="1">
      <c r="C1640" s="265"/>
      <c r="D1640" s="262"/>
      <c r="E1640" s="249"/>
      <c r="F1640" s="260"/>
      <c r="G1640" s="247"/>
      <c r="H1640" s="64" t="s">
        <v>301</v>
      </c>
      <c r="I1640" s="71">
        <v>0</v>
      </c>
      <c r="J1640" s="71">
        <v>0</v>
      </c>
      <c r="K1640" s="71">
        <v>0</v>
      </c>
    </row>
    <row r="1641" spans="3:11" ht="14.25" customHeight="1">
      <c r="C1641" s="266"/>
      <c r="D1641" s="263"/>
      <c r="E1641" s="250"/>
      <c r="F1641" s="261"/>
      <c r="G1641" s="247"/>
      <c r="H1641" s="64" t="s">
        <v>126</v>
      </c>
      <c r="I1641" s="71">
        <v>0</v>
      </c>
      <c r="J1641" s="71">
        <v>0</v>
      </c>
      <c r="K1641" s="71">
        <v>0</v>
      </c>
    </row>
    <row r="1642" spans="3:11" ht="14.25" customHeight="1">
      <c r="C1642" s="264" t="s">
        <v>913</v>
      </c>
      <c r="D1642" s="244" t="s">
        <v>914</v>
      </c>
      <c r="E1642" s="248" t="s">
        <v>905</v>
      </c>
      <c r="F1642" s="247" t="s">
        <v>261</v>
      </c>
      <c r="G1642" s="247" t="s">
        <v>644</v>
      </c>
      <c r="H1642" s="64" t="s">
        <v>298</v>
      </c>
      <c r="I1642" s="71">
        <v>300</v>
      </c>
      <c r="J1642" s="71">
        <v>300</v>
      </c>
      <c r="K1642" s="71">
        <v>300</v>
      </c>
    </row>
    <row r="1643" spans="3:11" ht="15" customHeight="1">
      <c r="C1643" s="265"/>
      <c r="D1643" s="262"/>
      <c r="E1643" s="249"/>
      <c r="F1643" s="247"/>
      <c r="G1643" s="247"/>
      <c r="H1643" s="64" t="s">
        <v>299</v>
      </c>
      <c r="I1643" s="71">
        <v>33</v>
      </c>
      <c r="J1643" s="71">
        <v>33</v>
      </c>
      <c r="K1643" s="71">
        <v>33</v>
      </c>
    </row>
    <row r="1644" spans="3:11" ht="15" customHeight="1">
      <c r="C1644" s="265"/>
      <c r="D1644" s="262"/>
      <c r="E1644" s="249"/>
      <c r="F1644" s="247"/>
      <c r="G1644" s="247"/>
      <c r="H1644" s="64" t="s">
        <v>300</v>
      </c>
      <c r="I1644" s="71">
        <v>267</v>
      </c>
      <c r="J1644" s="71">
        <v>267</v>
      </c>
      <c r="K1644" s="71">
        <v>267</v>
      </c>
    </row>
    <row r="1645" spans="3:11" ht="15.75" customHeight="1">
      <c r="C1645" s="265"/>
      <c r="D1645" s="262"/>
      <c r="E1645" s="249"/>
      <c r="F1645" s="247"/>
      <c r="G1645" s="247"/>
      <c r="H1645" s="64" t="s">
        <v>301</v>
      </c>
      <c r="I1645" s="71">
        <v>0</v>
      </c>
      <c r="J1645" s="71">
        <v>0</v>
      </c>
      <c r="K1645" s="71">
        <v>0</v>
      </c>
    </row>
    <row r="1646" spans="3:11" ht="14.25" customHeight="1">
      <c r="C1646" s="266"/>
      <c r="D1646" s="263"/>
      <c r="E1646" s="250"/>
      <c r="F1646" s="247"/>
      <c r="G1646" s="247"/>
      <c r="H1646" s="64" t="s">
        <v>126</v>
      </c>
      <c r="I1646" s="71">
        <v>0</v>
      </c>
      <c r="J1646" s="71">
        <v>0</v>
      </c>
      <c r="K1646" s="71">
        <v>0</v>
      </c>
    </row>
    <row r="1647" spans="3:11" ht="19.5" customHeight="1">
      <c r="C1647" s="264" t="s">
        <v>915</v>
      </c>
      <c r="D1647" s="244" t="s">
        <v>916</v>
      </c>
      <c r="E1647" s="267" t="s">
        <v>905</v>
      </c>
      <c r="F1647" s="247" t="s">
        <v>261</v>
      </c>
      <c r="G1647" s="247" t="s">
        <v>644</v>
      </c>
      <c r="H1647" s="64" t="s">
        <v>298</v>
      </c>
      <c r="I1647" s="71">
        <v>700</v>
      </c>
      <c r="J1647" s="71">
        <v>700</v>
      </c>
      <c r="K1647" s="71">
        <v>700</v>
      </c>
    </row>
    <row r="1648" spans="3:11" ht="19.5" customHeight="1">
      <c r="C1648" s="265"/>
      <c r="D1648" s="262"/>
      <c r="E1648" s="268"/>
      <c r="F1648" s="247"/>
      <c r="G1648" s="247"/>
      <c r="H1648" s="64" t="s">
        <v>299</v>
      </c>
      <c r="I1648" s="71">
        <v>77</v>
      </c>
      <c r="J1648" s="71">
        <v>77</v>
      </c>
      <c r="K1648" s="71">
        <v>77</v>
      </c>
    </row>
    <row r="1649" spans="3:11" ht="19.5" customHeight="1">
      <c r="C1649" s="265"/>
      <c r="D1649" s="262"/>
      <c r="E1649" s="268"/>
      <c r="F1649" s="247"/>
      <c r="G1649" s="247"/>
      <c r="H1649" s="64" t="s">
        <v>300</v>
      </c>
      <c r="I1649" s="71">
        <v>623</v>
      </c>
      <c r="J1649" s="71">
        <v>623</v>
      </c>
      <c r="K1649" s="71">
        <v>623</v>
      </c>
    </row>
    <row r="1650" spans="3:11" ht="19.5" customHeight="1">
      <c r="C1650" s="265"/>
      <c r="D1650" s="262"/>
      <c r="E1650" s="268"/>
      <c r="F1650" s="247"/>
      <c r="G1650" s="247"/>
      <c r="H1650" s="64" t="s">
        <v>301</v>
      </c>
      <c r="I1650" s="71">
        <v>0</v>
      </c>
      <c r="J1650" s="71">
        <v>0</v>
      </c>
      <c r="K1650" s="71">
        <v>0</v>
      </c>
    </row>
    <row r="1651" spans="3:11" ht="19.5" customHeight="1">
      <c r="C1651" s="266"/>
      <c r="D1651" s="263"/>
      <c r="E1651" s="269"/>
      <c r="F1651" s="247"/>
      <c r="G1651" s="247"/>
      <c r="H1651" s="64" t="s">
        <v>126</v>
      </c>
      <c r="I1651" s="71">
        <v>0</v>
      </c>
      <c r="J1651" s="71">
        <v>0</v>
      </c>
      <c r="K1651" s="71">
        <v>0</v>
      </c>
    </row>
    <row r="1652" spans="3:11" ht="19.5" customHeight="1">
      <c r="C1652" s="119" t="s">
        <v>917</v>
      </c>
      <c r="D1652" s="270" t="s">
        <v>966</v>
      </c>
      <c r="E1652" s="267" t="s">
        <v>905</v>
      </c>
      <c r="F1652" s="247" t="s">
        <v>261</v>
      </c>
      <c r="G1652" s="247" t="s">
        <v>644</v>
      </c>
      <c r="H1652" s="64" t="s">
        <v>298</v>
      </c>
      <c r="I1652" s="71">
        <v>800</v>
      </c>
      <c r="J1652" s="71">
        <v>800</v>
      </c>
      <c r="K1652" s="71">
        <v>800</v>
      </c>
    </row>
    <row r="1653" spans="3:11" ht="19.5" customHeight="1">
      <c r="C1653" s="120"/>
      <c r="D1653" s="215"/>
      <c r="E1653" s="268"/>
      <c r="F1653" s="247"/>
      <c r="G1653" s="247"/>
      <c r="H1653" s="64" t="s">
        <v>299</v>
      </c>
      <c r="I1653" s="71">
        <v>88</v>
      </c>
      <c r="J1653" s="71">
        <v>88</v>
      </c>
      <c r="K1653" s="71">
        <v>88</v>
      </c>
    </row>
    <row r="1654" spans="3:11" ht="19.5" customHeight="1">
      <c r="C1654" s="120"/>
      <c r="D1654" s="215"/>
      <c r="E1654" s="268"/>
      <c r="F1654" s="247"/>
      <c r="G1654" s="247"/>
      <c r="H1654" s="64" t="s">
        <v>300</v>
      </c>
      <c r="I1654" s="71">
        <v>712</v>
      </c>
      <c r="J1654" s="71">
        <v>712</v>
      </c>
      <c r="K1654" s="71">
        <v>712</v>
      </c>
    </row>
    <row r="1655" spans="3:11" ht="19.5" customHeight="1">
      <c r="C1655" s="120"/>
      <c r="D1655" s="215"/>
      <c r="E1655" s="268"/>
      <c r="F1655" s="247"/>
      <c r="G1655" s="247"/>
      <c r="H1655" s="64" t="s">
        <v>301</v>
      </c>
      <c r="I1655" s="71">
        <v>0</v>
      </c>
      <c r="J1655" s="71">
        <v>0</v>
      </c>
      <c r="K1655" s="71">
        <v>0</v>
      </c>
    </row>
    <row r="1656" spans="3:11" ht="19.5" customHeight="1">
      <c r="C1656" s="121"/>
      <c r="D1656" s="216"/>
      <c r="E1656" s="269"/>
      <c r="F1656" s="247"/>
      <c r="G1656" s="247"/>
      <c r="H1656" s="64" t="s">
        <v>126</v>
      </c>
      <c r="I1656" s="71">
        <v>0</v>
      </c>
      <c r="J1656" s="71">
        <v>0</v>
      </c>
      <c r="K1656" s="71">
        <v>0</v>
      </c>
    </row>
    <row r="1657" spans="3:11" ht="19.5" customHeight="1">
      <c r="C1657" s="264" t="s">
        <v>918</v>
      </c>
      <c r="D1657" s="244" t="s">
        <v>919</v>
      </c>
      <c r="E1657" s="267" t="s">
        <v>905</v>
      </c>
      <c r="F1657" s="247"/>
      <c r="G1657" s="247"/>
      <c r="H1657" s="64" t="s">
        <v>298</v>
      </c>
      <c r="I1657" s="71">
        <v>0</v>
      </c>
      <c r="J1657" s="71">
        <v>0</v>
      </c>
      <c r="K1657" s="71">
        <v>0</v>
      </c>
    </row>
    <row r="1658" spans="3:11" ht="19.5" customHeight="1">
      <c r="C1658" s="265"/>
      <c r="D1658" s="262"/>
      <c r="E1658" s="268"/>
      <c r="F1658" s="247"/>
      <c r="G1658" s="247"/>
      <c r="H1658" s="64" t="s">
        <v>299</v>
      </c>
      <c r="I1658" s="71">
        <v>0</v>
      </c>
      <c r="J1658" s="71">
        <v>0</v>
      </c>
      <c r="K1658" s="71">
        <v>0</v>
      </c>
    </row>
    <row r="1659" spans="1:11" ht="19.5" customHeight="1">
      <c r="A1659" s="58"/>
      <c r="B1659" s="58"/>
      <c r="C1659" s="265"/>
      <c r="D1659" s="262"/>
      <c r="E1659" s="268"/>
      <c r="F1659" s="247"/>
      <c r="G1659" s="247"/>
      <c r="H1659" s="64" t="s">
        <v>300</v>
      </c>
      <c r="I1659" s="71">
        <v>0</v>
      </c>
      <c r="J1659" s="71">
        <v>0</v>
      </c>
      <c r="K1659" s="71">
        <v>0</v>
      </c>
    </row>
    <row r="1660" spans="1:11" ht="19.5" customHeight="1">
      <c r="A1660" s="58"/>
      <c r="B1660" s="58"/>
      <c r="C1660" s="265"/>
      <c r="D1660" s="262"/>
      <c r="E1660" s="268"/>
      <c r="F1660" s="247"/>
      <c r="G1660" s="247"/>
      <c r="H1660" s="64" t="s">
        <v>301</v>
      </c>
      <c r="I1660" s="71">
        <v>0</v>
      </c>
      <c r="J1660" s="71">
        <v>0</v>
      </c>
      <c r="K1660" s="71">
        <v>0</v>
      </c>
    </row>
    <row r="1661" spans="1:11" ht="19.5" customHeight="1">
      <c r="A1661" s="58"/>
      <c r="B1661" s="58"/>
      <c r="C1661" s="266"/>
      <c r="D1661" s="263"/>
      <c r="E1661" s="269"/>
      <c r="F1661" s="247"/>
      <c r="G1661" s="247"/>
      <c r="H1661" s="64" t="s">
        <v>126</v>
      </c>
      <c r="I1661" s="71">
        <v>0</v>
      </c>
      <c r="J1661" s="71">
        <v>0</v>
      </c>
      <c r="K1661" s="71">
        <v>0</v>
      </c>
    </row>
    <row r="1662" ht="19.5" customHeight="1"/>
    <row r="1663" ht="19.5" customHeight="1"/>
    <row r="1664" spans="1:8" ht="19.5" customHeight="1">
      <c r="A1664" s="65"/>
      <c r="B1664" s="65"/>
      <c r="C1664" s="74"/>
      <c r="D1664" s="76" t="s">
        <v>990</v>
      </c>
      <c r="E1664" s="65"/>
      <c r="F1664" s="65"/>
      <c r="G1664" s="65"/>
      <c r="H1664" s="65"/>
    </row>
    <row r="1665" spans="1:8" ht="19.5" customHeight="1">
      <c r="A1665" s="65"/>
      <c r="B1665" s="65"/>
      <c r="C1665" s="74"/>
      <c r="D1665" s="77"/>
      <c r="E1665" s="65"/>
      <c r="F1665" s="65"/>
      <c r="G1665" s="65"/>
      <c r="H1665" s="65"/>
    </row>
    <row r="1666" spans="1:8" ht="19.5" customHeight="1">
      <c r="A1666" s="65"/>
      <c r="B1666" s="65"/>
      <c r="C1666" s="74"/>
      <c r="D1666" s="77"/>
      <c r="E1666" s="65"/>
      <c r="F1666" s="65"/>
      <c r="G1666" s="65"/>
      <c r="H1666" s="65"/>
    </row>
    <row r="1667" spans="1:8" ht="19.5" customHeight="1">
      <c r="A1667" s="65"/>
      <c r="B1667" s="65"/>
      <c r="C1667" s="74"/>
      <c r="D1667" s="77" t="s">
        <v>991</v>
      </c>
      <c r="E1667" s="65"/>
      <c r="F1667" s="65"/>
      <c r="G1667" s="65"/>
      <c r="H1667" s="65"/>
    </row>
    <row r="1668" spans="1:11" ht="19.5" customHeight="1">
      <c r="A1668" s="67"/>
      <c r="B1668" s="67"/>
      <c r="C1668" s="74"/>
      <c r="D1668" s="77"/>
      <c r="E1668" s="75"/>
      <c r="F1668" s="75"/>
      <c r="G1668" s="75"/>
      <c r="H1668" s="75"/>
      <c r="I1668" s="75"/>
      <c r="J1668" s="75"/>
      <c r="K1668" s="75"/>
    </row>
    <row r="1669" spans="1:11" ht="19.5" customHeight="1">
      <c r="A1669" s="67"/>
      <c r="B1669" s="67"/>
      <c r="C1669" s="74"/>
      <c r="D1669" s="77"/>
      <c r="E1669" s="75"/>
      <c r="F1669" s="75"/>
      <c r="G1669" s="75"/>
      <c r="H1669" s="75"/>
      <c r="I1669" s="75"/>
      <c r="J1669" s="75"/>
      <c r="K1669" s="75"/>
    </row>
    <row r="1670" spans="1:11" ht="31.5" customHeight="1">
      <c r="A1670" s="67"/>
      <c r="B1670" s="67"/>
      <c r="C1670" s="74"/>
      <c r="D1670" s="78" t="s">
        <v>992</v>
      </c>
      <c r="E1670" s="77" t="s">
        <v>993</v>
      </c>
      <c r="F1670" s="75"/>
      <c r="G1670" s="75"/>
      <c r="H1670" s="75"/>
      <c r="I1670" s="75"/>
      <c r="J1670" s="75"/>
      <c r="K1670" s="75"/>
    </row>
    <row r="1671" spans="1:11" ht="19.5" customHeight="1">
      <c r="A1671" s="67"/>
      <c r="B1671" s="67"/>
      <c r="C1671" s="74"/>
      <c r="D1671" s="78"/>
      <c r="E1671" s="77"/>
      <c r="F1671" s="75"/>
      <c r="G1671" s="75"/>
      <c r="H1671" s="75"/>
      <c r="I1671" s="75"/>
      <c r="J1671" s="75"/>
      <c r="K1671" s="75"/>
    </row>
    <row r="1672" spans="1:11" ht="19.5" customHeight="1">
      <c r="A1672" s="67"/>
      <c r="B1672" s="67"/>
      <c r="C1672" s="74"/>
      <c r="D1672" s="77"/>
      <c r="E1672" s="75"/>
      <c r="F1672" s="75"/>
      <c r="G1672" s="75"/>
      <c r="H1672" s="75"/>
      <c r="I1672" s="75"/>
      <c r="J1672" s="75"/>
      <c r="K1672" s="75"/>
    </row>
    <row r="1673" spans="1:11" ht="36.75" customHeight="1">
      <c r="A1673" s="67"/>
      <c r="B1673" s="67"/>
      <c r="C1673" s="74"/>
      <c r="D1673" s="78" t="s">
        <v>996</v>
      </c>
      <c r="E1673" s="77" t="s">
        <v>997</v>
      </c>
      <c r="F1673" s="75"/>
      <c r="G1673" s="75"/>
      <c r="H1673" s="75"/>
      <c r="I1673" s="75"/>
      <c r="J1673" s="75"/>
      <c r="K1673" s="75"/>
    </row>
    <row r="1674" spans="1:8" ht="19.5" customHeight="1">
      <c r="A1674" s="59"/>
      <c r="B1674" s="59"/>
      <c r="D1674" s="59"/>
      <c r="E1674" s="59"/>
      <c r="F1674" s="59"/>
      <c r="G1674" s="59"/>
      <c r="H1674" s="59"/>
    </row>
    <row r="1675" spans="1:8" ht="19.5" customHeight="1">
      <c r="A1675" s="59"/>
      <c r="B1675" s="59"/>
      <c r="D1675" s="59"/>
      <c r="E1675" s="59"/>
      <c r="F1675" s="59"/>
      <c r="G1675" s="59"/>
      <c r="H1675" s="59"/>
    </row>
    <row r="1676" spans="1:8" ht="34.5" customHeight="1">
      <c r="A1676" s="59"/>
      <c r="B1676" s="59"/>
      <c r="D1676" s="78" t="s">
        <v>994</v>
      </c>
      <c r="E1676" s="77" t="s">
        <v>995</v>
      </c>
      <c r="F1676" s="59"/>
      <c r="G1676" s="59"/>
      <c r="H1676" s="59"/>
    </row>
    <row r="1677" ht="19.5" customHeight="1"/>
    <row r="1678" ht="19.5" customHeight="1"/>
    <row r="1679" ht="19.5" customHeight="1"/>
    <row r="1680" ht="19.5" customHeight="1"/>
    <row r="1681" ht="19.5" customHeight="1"/>
    <row r="1682" ht="19.5" customHeight="1"/>
    <row r="1683" ht="19.5" customHeight="1"/>
    <row r="1684" ht="19.5" customHeight="1"/>
    <row r="1685" ht="19.5" customHeight="1"/>
    <row r="1686" ht="19.5" customHeight="1"/>
    <row r="1687" ht="19.5" customHeight="1"/>
    <row r="1688" ht="19.5" customHeight="1"/>
    <row r="1689" ht="19.5" customHeight="1"/>
    <row r="1690" ht="19.5" customHeight="1"/>
    <row r="1691" ht="19.5" customHeight="1"/>
    <row r="1692" ht="19.5" customHeight="1"/>
    <row r="1693" ht="19.5" customHeight="1"/>
  </sheetData>
  <sheetProtection/>
  <mergeCells count="1648">
    <mergeCell ref="E1652:E1656"/>
    <mergeCell ref="C1357:C1361"/>
    <mergeCell ref="D1357:D1361"/>
    <mergeCell ref="E1357:E1361"/>
    <mergeCell ref="C1627:C1631"/>
    <mergeCell ref="C1642:C1646"/>
    <mergeCell ref="D1642:D1646"/>
    <mergeCell ref="E1642:E1646"/>
    <mergeCell ref="C1602:C1606"/>
    <mergeCell ref="C1637:C1641"/>
    <mergeCell ref="G1627:G1631"/>
    <mergeCell ref="C1622:C1626"/>
    <mergeCell ref="D1622:D1626"/>
    <mergeCell ref="F1652:F1656"/>
    <mergeCell ref="G1652:G1656"/>
    <mergeCell ref="C1647:C1651"/>
    <mergeCell ref="D1647:D1651"/>
    <mergeCell ref="E1647:E1651"/>
    <mergeCell ref="F1647:F1651"/>
    <mergeCell ref="G1647:G1651"/>
    <mergeCell ref="F1642:F1646"/>
    <mergeCell ref="G1642:G1646"/>
    <mergeCell ref="G1637:G1641"/>
    <mergeCell ref="C1657:C1661"/>
    <mergeCell ref="D1657:D1661"/>
    <mergeCell ref="E1657:E1661"/>
    <mergeCell ref="F1657:F1661"/>
    <mergeCell ref="G1657:G1661"/>
    <mergeCell ref="C1652:C1656"/>
    <mergeCell ref="D1652:D1656"/>
    <mergeCell ref="D1637:D1641"/>
    <mergeCell ref="E1637:E1641"/>
    <mergeCell ref="F1637:F1641"/>
    <mergeCell ref="G1357:G1361"/>
    <mergeCell ref="D1627:D1631"/>
    <mergeCell ref="E1627:E1631"/>
    <mergeCell ref="F1627:F1631"/>
    <mergeCell ref="G1362:G1366"/>
    <mergeCell ref="G1617:G1621"/>
    <mergeCell ref="D1607:D1611"/>
    <mergeCell ref="C1617:C1621"/>
    <mergeCell ref="E1622:E1626"/>
    <mergeCell ref="F1622:F1626"/>
    <mergeCell ref="G1622:G1626"/>
    <mergeCell ref="D1612:D1616"/>
    <mergeCell ref="E1612:E1616"/>
    <mergeCell ref="G1612:G1616"/>
    <mergeCell ref="D1617:D1621"/>
    <mergeCell ref="E1617:E1621"/>
    <mergeCell ref="F1617:F1621"/>
    <mergeCell ref="C1612:C1616"/>
    <mergeCell ref="C1342:C1346"/>
    <mergeCell ref="D1342:D1346"/>
    <mergeCell ref="E1342:E1346"/>
    <mergeCell ref="D1592:D1596"/>
    <mergeCell ref="E1592:E1596"/>
    <mergeCell ref="C1362:C1366"/>
    <mergeCell ref="D1362:D1366"/>
    <mergeCell ref="E1362:E1366"/>
    <mergeCell ref="C1347:C1351"/>
    <mergeCell ref="D1347:D1351"/>
    <mergeCell ref="E1347:E1351"/>
    <mergeCell ref="C1352:C1356"/>
    <mergeCell ref="D1352:D1356"/>
    <mergeCell ref="E1352:E1356"/>
    <mergeCell ref="F1347:F1351"/>
    <mergeCell ref="G1347:G1351"/>
    <mergeCell ref="F1612:F1616"/>
    <mergeCell ref="C1597:C1601"/>
    <mergeCell ref="C1607:C1611"/>
    <mergeCell ref="F1352:F1356"/>
    <mergeCell ref="F1362:F1366"/>
    <mergeCell ref="C1587:C1591"/>
    <mergeCell ref="D1587:D1591"/>
    <mergeCell ref="E1587:E1591"/>
    <mergeCell ref="F1587:F1591"/>
    <mergeCell ref="C1592:C1596"/>
    <mergeCell ref="D1602:D1606"/>
    <mergeCell ref="F1602:F1606"/>
    <mergeCell ref="E1602:E1606"/>
    <mergeCell ref="G1597:G1601"/>
    <mergeCell ref="D1597:D1601"/>
    <mergeCell ref="E1597:E1601"/>
    <mergeCell ref="F1597:F1601"/>
    <mergeCell ref="G1602:G1606"/>
    <mergeCell ref="E1607:E1611"/>
    <mergeCell ref="G1607:G1611"/>
    <mergeCell ref="F1607:F1611"/>
    <mergeCell ref="G1592:G1596"/>
    <mergeCell ref="F1592:F1596"/>
    <mergeCell ref="G1587:G1591"/>
    <mergeCell ref="C1307:C1311"/>
    <mergeCell ref="D1307:D1311"/>
    <mergeCell ref="E1307:E1311"/>
    <mergeCell ref="F1307:F1311"/>
    <mergeCell ref="G1307:G1311"/>
    <mergeCell ref="C1337:C1341"/>
    <mergeCell ref="D1337:D1341"/>
    <mergeCell ref="G1312:G1316"/>
    <mergeCell ref="E1317:E1321"/>
    <mergeCell ref="C1512:C1516"/>
    <mergeCell ref="D1512:D1516"/>
    <mergeCell ref="C1502:C1506"/>
    <mergeCell ref="G1502:G1506"/>
    <mergeCell ref="G1507:G1511"/>
    <mergeCell ref="E1502:E1506"/>
    <mergeCell ref="F1502:F1506"/>
    <mergeCell ref="D1502:D1506"/>
    <mergeCell ref="C1507:C1511"/>
    <mergeCell ref="D1507:D1511"/>
    <mergeCell ref="G1292:G1296"/>
    <mergeCell ref="G1512:G1516"/>
    <mergeCell ref="E1512:E1516"/>
    <mergeCell ref="F1507:F1511"/>
    <mergeCell ref="E1507:E1511"/>
    <mergeCell ref="F1512:F1516"/>
    <mergeCell ref="F1422:F1426"/>
    <mergeCell ref="F1342:F1346"/>
    <mergeCell ref="G1342:G1346"/>
    <mergeCell ref="G1352:G1356"/>
    <mergeCell ref="G1532:G1536"/>
    <mergeCell ref="G1527:G1531"/>
    <mergeCell ref="C1222:C1226"/>
    <mergeCell ref="D1222:D1226"/>
    <mergeCell ref="E1222:E1226"/>
    <mergeCell ref="F1222:F1226"/>
    <mergeCell ref="G1222:G1226"/>
    <mergeCell ref="C1292:C1296"/>
    <mergeCell ref="D1292:D1296"/>
    <mergeCell ref="E1292:E1296"/>
    <mergeCell ref="C1527:C1531"/>
    <mergeCell ref="C1532:C1536"/>
    <mergeCell ref="D1532:D1536"/>
    <mergeCell ref="D1527:D1531"/>
    <mergeCell ref="F1527:F1531"/>
    <mergeCell ref="F1532:F1536"/>
    <mergeCell ref="E1527:E1531"/>
    <mergeCell ref="E1532:E1536"/>
    <mergeCell ref="D1517:D1521"/>
    <mergeCell ref="C1522:C1526"/>
    <mergeCell ref="D1522:D1526"/>
    <mergeCell ref="G1517:G1521"/>
    <mergeCell ref="F1517:F1521"/>
    <mergeCell ref="F1522:F1526"/>
    <mergeCell ref="G1522:G1526"/>
    <mergeCell ref="E1522:E1526"/>
    <mergeCell ref="E1517:E1521"/>
    <mergeCell ref="C1517:C1521"/>
    <mergeCell ref="F856:F860"/>
    <mergeCell ref="G856:G860"/>
    <mergeCell ref="D821:D825"/>
    <mergeCell ref="D831:D835"/>
    <mergeCell ref="F841:F845"/>
    <mergeCell ref="G846:G850"/>
    <mergeCell ref="F836:F840"/>
    <mergeCell ref="D826:D830"/>
    <mergeCell ref="C1537:C1541"/>
    <mergeCell ref="C1542:C1546"/>
    <mergeCell ref="D1542:D1546"/>
    <mergeCell ref="D1537:D1541"/>
    <mergeCell ref="C1557:C1561"/>
    <mergeCell ref="E1572:E1576"/>
    <mergeCell ref="C1562:C1566"/>
    <mergeCell ref="E1547:E1551"/>
    <mergeCell ref="E1542:E1546"/>
    <mergeCell ref="D1562:D1566"/>
    <mergeCell ref="C671:C675"/>
    <mergeCell ref="F671:F675"/>
    <mergeCell ref="E676:E680"/>
    <mergeCell ref="F676:F680"/>
    <mergeCell ref="G676:G680"/>
    <mergeCell ref="F1572:F1576"/>
    <mergeCell ref="D1557:D1561"/>
    <mergeCell ref="E1557:E1561"/>
    <mergeCell ref="C1572:C1576"/>
    <mergeCell ref="D1572:D1576"/>
    <mergeCell ref="C1547:C1551"/>
    <mergeCell ref="D1547:D1551"/>
    <mergeCell ref="F1562:F1566"/>
    <mergeCell ref="G1562:G1566"/>
    <mergeCell ref="G1557:G1561"/>
    <mergeCell ref="G1547:G1551"/>
    <mergeCell ref="E1562:E1566"/>
    <mergeCell ref="C1577:C1581"/>
    <mergeCell ref="D1577:D1581"/>
    <mergeCell ref="C1582:C1586"/>
    <mergeCell ref="D1582:D1586"/>
    <mergeCell ref="E1582:E1586"/>
    <mergeCell ref="C1552:C1556"/>
    <mergeCell ref="D1552:D1556"/>
    <mergeCell ref="C1567:C1571"/>
    <mergeCell ref="D1567:D1571"/>
    <mergeCell ref="E1567:E1571"/>
    <mergeCell ref="F1582:F1586"/>
    <mergeCell ref="E1577:E1581"/>
    <mergeCell ref="F1577:F1581"/>
    <mergeCell ref="G1582:G1586"/>
    <mergeCell ref="G1577:G1581"/>
    <mergeCell ref="F1557:F1561"/>
    <mergeCell ref="G1567:G1571"/>
    <mergeCell ref="F1567:F1571"/>
    <mergeCell ref="G1542:G1546"/>
    <mergeCell ref="E1537:E1541"/>
    <mergeCell ref="G1572:G1576"/>
    <mergeCell ref="G1552:G1556"/>
    <mergeCell ref="G1537:G1541"/>
    <mergeCell ref="F1547:F1551"/>
    <mergeCell ref="F1552:F1556"/>
    <mergeCell ref="F1537:F1541"/>
    <mergeCell ref="E1552:E1556"/>
    <mergeCell ref="F1542:F1546"/>
    <mergeCell ref="E671:E675"/>
    <mergeCell ref="D671:D675"/>
    <mergeCell ref="G671:G675"/>
    <mergeCell ref="G661:G665"/>
    <mergeCell ref="G641:G645"/>
    <mergeCell ref="G651:G655"/>
    <mergeCell ref="F666:F670"/>
    <mergeCell ref="G666:G670"/>
    <mergeCell ref="F641:F645"/>
    <mergeCell ref="G611:G615"/>
    <mergeCell ref="D1632:D1636"/>
    <mergeCell ref="F1632:F1636"/>
    <mergeCell ref="G1632:G1636"/>
    <mergeCell ref="E1632:E1636"/>
    <mergeCell ref="C1187:C1191"/>
    <mergeCell ref="D1187:D1191"/>
    <mergeCell ref="E1187:E1191"/>
    <mergeCell ref="F1187:F1191"/>
    <mergeCell ref="G1187:G1191"/>
    <mergeCell ref="E616:E620"/>
    <mergeCell ref="D616:D620"/>
    <mergeCell ref="F616:F620"/>
    <mergeCell ref="G616:G620"/>
    <mergeCell ref="E621:E625"/>
    <mergeCell ref="F621:F625"/>
    <mergeCell ref="G621:G625"/>
    <mergeCell ref="D621:D625"/>
    <mergeCell ref="C1227:C1231"/>
    <mergeCell ref="E1272:E1276"/>
    <mergeCell ref="F1272:F1276"/>
    <mergeCell ref="G1272:G1276"/>
    <mergeCell ref="F1207:F1211"/>
    <mergeCell ref="E1207:E1211"/>
    <mergeCell ref="G1212:G1216"/>
    <mergeCell ref="D1217:D1221"/>
    <mergeCell ref="F1217:F1221"/>
    <mergeCell ref="G1217:G1221"/>
    <mergeCell ref="C1181:C1185"/>
    <mergeCell ref="C1207:C1211"/>
    <mergeCell ref="C1202:C1206"/>
    <mergeCell ref="C1176:C1180"/>
    <mergeCell ref="E1176:E1180"/>
    <mergeCell ref="F1176:F1180"/>
    <mergeCell ref="E1181:E1185"/>
    <mergeCell ref="E1197:E1201"/>
    <mergeCell ref="C1197:C1201"/>
    <mergeCell ref="C1192:C1196"/>
    <mergeCell ref="G1176:G1180"/>
    <mergeCell ref="D1176:D1180"/>
    <mergeCell ref="C1166:C1170"/>
    <mergeCell ref="E1166:E1170"/>
    <mergeCell ref="F1166:F1170"/>
    <mergeCell ref="G1166:G1170"/>
    <mergeCell ref="D1166:D1170"/>
    <mergeCell ref="E1171:E1175"/>
    <mergeCell ref="F1171:F1175"/>
    <mergeCell ref="D1171:D1175"/>
    <mergeCell ref="C1161:C1165"/>
    <mergeCell ref="E1161:E1165"/>
    <mergeCell ref="F1161:F1165"/>
    <mergeCell ref="G1161:G1165"/>
    <mergeCell ref="D1161:D1165"/>
    <mergeCell ref="C961:C965"/>
    <mergeCell ref="D961:D965"/>
    <mergeCell ref="E961:E965"/>
    <mergeCell ref="F961:F965"/>
    <mergeCell ref="G961:G965"/>
    <mergeCell ref="C1146:C1150"/>
    <mergeCell ref="D1146:D1150"/>
    <mergeCell ref="E1146:E1150"/>
    <mergeCell ref="F1146:F1150"/>
    <mergeCell ref="G1146:G1150"/>
    <mergeCell ref="C1141:C1145"/>
    <mergeCell ref="D1141:D1145"/>
    <mergeCell ref="E1141:E1145"/>
    <mergeCell ref="F1141:F1145"/>
    <mergeCell ref="F966:F970"/>
    <mergeCell ref="G966:G970"/>
    <mergeCell ref="C1136:C1140"/>
    <mergeCell ref="D1136:D1140"/>
    <mergeCell ref="E1136:E1140"/>
    <mergeCell ref="F1136:F1140"/>
    <mergeCell ref="E1131:E1132"/>
    <mergeCell ref="D1131:D1132"/>
    <mergeCell ref="C1131:C1132"/>
    <mergeCell ref="C1116:C1120"/>
    <mergeCell ref="D1116:D1120"/>
    <mergeCell ref="E1116:E1120"/>
    <mergeCell ref="C1126:C1130"/>
    <mergeCell ref="D1126:D1130"/>
    <mergeCell ref="E1126:E1130"/>
    <mergeCell ref="C1121:C1125"/>
    <mergeCell ref="D1051:D1055"/>
    <mergeCell ref="F1056:F1060"/>
    <mergeCell ref="F1051:F1055"/>
    <mergeCell ref="E1051:E1055"/>
    <mergeCell ref="E1121:E1125"/>
    <mergeCell ref="D1121:D1125"/>
    <mergeCell ref="D1096:D1100"/>
    <mergeCell ref="E1096:E1100"/>
    <mergeCell ref="F1106:F1110"/>
    <mergeCell ref="E1071:E1075"/>
    <mergeCell ref="C1111:C1115"/>
    <mergeCell ref="D1111:D1115"/>
    <mergeCell ref="E1111:E1115"/>
    <mergeCell ref="F1031:F1035"/>
    <mergeCell ref="G1041:G1045"/>
    <mergeCell ref="C1041:C1045"/>
    <mergeCell ref="D1041:D1045"/>
    <mergeCell ref="E1041:E1045"/>
    <mergeCell ref="F1041:F1045"/>
    <mergeCell ref="C1096:C1100"/>
    <mergeCell ref="G1036:G1040"/>
    <mergeCell ref="C1036:C1040"/>
    <mergeCell ref="D1036:D1040"/>
    <mergeCell ref="E1036:E1040"/>
    <mergeCell ref="F1036:F1040"/>
    <mergeCell ref="G1031:G1035"/>
    <mergeCell ref="C1031:C1035"/>
    <mergeCell ref="D1031:D1035"/>
    <mergeCell ref="E1031:E1035"/>
    <mergeCell ref="G1021:G1025"/>
    <mergeCell ref="C1026:C1030"/>
    <mergeCell ref="D1026:D1030"/>
    <mergeCell ref="E1026:E1030"/>
    <mergeCell ref="F1026:F1030"/>
    <mergeCell ref="G1026:G1030"/>
    <mergeCell ref="C1021:C1025"/>
    <mergeCell ref="D1021:D1025"/>
    <mergeCell ref="E1021:E1025"/>
    <mergeCell ref="F1021:F1025"/>
    <mergeCell ref="C1101:C1105"/>
    <mergeCell ref="D1101:D1105"/>
    <mergeCell ref="C1106:C1110"/>
    <mergeCell ref="E1101:E1105"/>
    <mergeCell ref="F1076:F1080"/>
    <mergeCell ref="G1126:G1130"/>
    <mergeCell ref="F1126:F1130"/>
    <mergeCell ref="F1116:F1120"/>
    <mergeCell ref="F1121:F1125"/>
    <mergeCell ref="F1111:F1115"/>
    <mergeCell ref="G1287:G1291"/>
    <mergeCell ref="E1061:E1065"/>
    <mergeCell ref="F1061:F1065"/>
    <mergeCell ref="G1061:G1065"/>
    <mergeCell ref="G1106:G1110"/>
    <mergeCell ref="G1081:G1085"/>
    <mergeCell ref="F1101:F1105"/>
    <mergeCell ref="F1151:F1155"/>
    <mergeCell ref="G1136:G1140"/>
    <mergeCell ref="G1141:G1145"/>
    <mergeCell ref="E1046:E1050"/>
    <mergeCell ref="F1066:F1070"/>
    <mergeCell ref="F1096:F1100"/>
    <mergeCell ref="E1081:E1085"/>
    <mergeCell ref="E1056:E1060"/>
    <mergeCell ref="E1076:E1080"/>
    <mergeCell ref="E1066:E1070"/>
    <mergeCell ref="F1081:F1085"/>
    <mergeCell ref="F1046:F1050"/>
    <mergeCell ref="D1232:D1236"/>
    <mergeCell ref="D1192:D1196"/>
    <mergeCell ref="E1192:E1196"/>
    <mergeCell ref="D1207:D1211"/>
    <mergeCell ref="E1247:E1251"/>
    <mergeCell ref="F1247:F1251"/>
    <mergeCell ref="E1227:E1231"/>
    <mergeCell ref="F1192:F1196"/>
    <mergeCell ref="F1237:F1241"/>
    <mergeCell ref="E1212:E1216"/>
    <mergeCell ref="C1081:C1085"/>
    <mergeCell ref="D1081:D1085"/>
    <mergeCell ref="D1071:D1075"/>
    <mergeCell ref="C1066:C1070"/>
    <mergeCell ref="D1061:D1065"/>
    <mergeCell ref="C1061:C1065"/>
    <mergeCell ref="C1076:C1080"/>
    <mergeCell ref="D1076:D1080"/>
    <mergeCell ref="C1071:C1075"/>
    <mergeCell ref="E1257:E1261"/>
    <mergeCell ref="E1267:E1271"/>
    <mergeCell ref="G1257:G1261"/>
    <mergeCell ref="F1267:F1271"/>
    <mergeCell ref="E1262:E1266"/>
    <mergeCell ref="D1056:D1060"/>
    <mergeCell ref="D1181:D1185"/>
    <mergeCell ref="E1252:E1256"/>
    <mergeCell ref="D1197:D1201"/>
    <mergeCell ref="D1212:D1216"/>
    <mergeCell ref="C1257:C1261"/>
    <mergeCell ref="G1121:G1125"/>
    <mergeCell ref="D1106:D1110"/>
    <mergeCell ref="E1106:E1110"/>
    <mergeCell ref="G1086:G1090"/>
    <mergeCell ref="G1096:G1100"/>
    <mergeCell ref="F1086:F1090"/>
    <mergeCell ref="E1086:E1090"/>
    <mergeCell ref="D1252:D1256"/>
    <mergeCell ref="G1207:G1211"/>
    <mergeCell ref="G1282:G1286"/>
    <mergeCell ref="F1257:F1261"/>
    <mergeCell ref="F1262:F1266"/>
    <mergeCell ref="G1252:G1256"/>
    <mergeCell ref="G1262:G1266"/>
    <mergeCell ref="F1277:F1281"/>
    <mergeCell ref="G1277:G1281"/>
    <mergeCell ref="G1267:G1271"/>
    <mergeCell ref="E1297:E1301"/>
    <mergeCell ref="E1302:E1306"/>
    <mergeCell ref="F1297:F1301"/>
    <mergeCell ref="E1312:E1316"/>
    <mergeCell ref="G1232:G1236"/>
    <mergeCell ref="E1287:E1291"/>
    <mergeCell ref="F1252:F1256"/>
    <mergeCell ref="E1232:E1236"/>
    <mergeCell ref="F1232:F1236"/>
    <mergeCell ref="F1282:F1286"/>
    <mergeCell ref="E886:E890"/>
    <mergeCell ref="F886:F890"/>
    <mergeCell ref="D866:D870"/>
    <mergeCell ref="E866:E870"/>
    <mergeCell ref="C881:C885"/>
    <mergeCell ref="E881:E885"/>
    <mergeCell ref="D881:D885"/>
    <mergeCell ref="C876:C880"/>
    <mergeCell ref="C886:C890"/>
    <mergeCell ref="F881:F885"/>
    <mergeCell ref="G731:G735"/>
    <mergeCell ref="C861:C865"/>
    <mergeCell ref="D861:D865"/>
    <mergeCell ref="E861:E865"/>
    <mergeCell ref="F861:F865"/>
    <mergeCell ref="G861:G865"/>
    <mergeCell ref="C731:C735"/>
    <mergeCell ref="C761:C765"/>
    <mergeCell ref="D761:D765"/>
    <mergeCell ref="D731:D735"/>
    <mergeCell ref="E731:E735"/>
    <mergeCell ref="F731:F735"/>
    <mergeCell ref="C871:C875"/>
    <mergeCell ref="D871:D875"/>
    <mergeCell ref="E871:E875"/>
    <mergeCell ref="F871:F875"/>
    <mergeCell ref="C741:C745"/>
    <mergeCell ref="C756:C760"/>
    <mergeCell ref="C771:C775"/>
    <mergeCell ref="C746:C750"/>
    <mergeCell ref="C716:C720"/>
    <mergeCell ref="D716:D720"/>
    <mergeCell ref="E716:E720"/>
    <mergeCell ref="F716:F720"/>
    <mergeCell ref="G716:G720"/>
    <mergeCell ref="D721:D725"/>
    <mergeCell ref="E721:E725"/>
    <mergeCell ref="C721:C725"/>
    <mergeCell ref="F721:F725"/>
    <mergeCell ref="G721:G725"/>
    <mergeCell ref="G706:G710"/>
    <mergeCell ref="C711:C715"/>
    <mergeCell ref="D711:D715"/>
    <mergeCell ref="E711:E715"/>
    <mergeCell ref="F711:F715"/>
    <mergeCell ref="G711:G715"/>
    <mergeCell ref="C706:C710"/>
    <mergeCell ref="D706:D710"/>
    <mergeCell ref="E706:E710"/>
    <mergeCell ref="F706:F710"/>
    <mergeCell ref="C701:C705"/>
    <mergeCell ref="D701:D705"/>
    <mergeCell ref="E701:E705"/>
    <mergeCell ref="F701:F705"/>
    <mergeCell ref="G701:G705"/>
    <mergeCell ref="C696:C700"/>
    <mergeCell ref="D696:D700"/>
    <mergeCell ref="E696:E700"/>
    <mergeCell ref="F696:F700"/>
    <mergeCell ref="D691:D695"/>
    <mergeCell ref="G696:G700"/>
    <mergeCell ref="G686:G690"/>
    <mergeCell ref="E691:E695"/>
    <mergeCell ref="F691:F695"/>
    <mergeCell ref="G691:G695"/>
    <mergeCell ref="C661:C665"/>
    <mergeCell ref="D661:D665"/>
    <mergeCell ref="E661:E665"/>
    <mergeCell ref="F661:F665"/>
    <mergeCell ref="C666:C670"/>
    <mergeCell ref="D666:D670"/>
    <mergeCell ref="E666:E670"/>
    <mergeCell ref="C656:C660"/>
    <mergeCell ref="D656:D660"/>
    <mergeCell ref="E656:E660"/>
    <mergeCell ref="F656:F660"/>
    <mergeCell ref="G656:G660"/>
    <mergeCell ref="C646:C650"/>
    <mergeCell ref="D646:D650"/>
    <mergeCell ref="E646:E650"/>
    <mergeCell ref="F646:F650"/>
    <mergeCell ref="G646:G650"/>
    <mergeCell ref="C651:C655"/>
    <mergeCell ref="D651:D655"/>
    <mergeCell ref="E651:E655"/>
    <mergeCell ref="F651:F655"/>
    <mergeCell ref="F606:F610"/>
    <mergeCell ref="C611:C615"/>
    <mergeCell ref="F611:F615"/>
    <mergeCell ref="C621:C625"/>
    <mergeCell ref="D611:D615"/>
    <mergeCell ref="E611:E615"/>
    <mergeCell ref="G631:G635"/>
    <mergeCell ref="C636:C640"/>
    <mergeCell ref="D636:D640"/>
    <mergeCell ref="E636:E640"/>
    <mergeCell ref="F636:F640"/>
    <mergeCell ref="G636:G640"/>
    <mergeCell ref="C631:C635"/>
    <mergeCell ref="D631:D635"/>
    <mergeCell ref="E631:E635"/>
    <mergeCell ref="F631:F635"/>
    <mergeCell ref="F596:F600"/>
    <mergeCell ref="G606:G610"/>
    <mergeCell ref="C626:C630"/>
    <mergeCell ref="D626:D630"/>
    <mergeCell ref="E626:E630"/>
    <mergeCell ref="F626:F630"/>
    <mergeCell ref="G626:G630"/>
    <mergeCell ref="C606:C610"/>
    <mergeCell ref="D606:D610"/>
    <mergeCell ref="E606:E610"/>
    <mergeCell ref="F586:F590"/>
    <mergeCell ref="G596:G600"/>
    <mergeCell ref="C601:C605"/>
    <mergeCell ref="D601:D605"/>
    <mergeCell ref="E601:E605"/>
    <mergeCell ref="F601:F605"/>
    <mergeCell ref="G601:G605"/>
    <mergeCell ref="C596:C600"/>
    <mergeCell ref="D596:D600"/>
    <mergeCell ref="E596:E600"/>
    <mergeCell ref="G581:G585"/>
    <mergeCell ref="G586:G590"/>
    <mergeCell ref="C591:C595"/>
    <mergeCell ref="D591:D595"/>
    <mergeCell ref="E591:E595"/>
    <mergeCell ref="F591:F595"/>
    <mergeCell ref="G591:G595"/>
    <mergeCell ref="C586:C590"/>
    <mergeCell ref="D586:D590"/>
    <mergeCell ref="E586:E590"/>
    <mergeCell ref="C581:C585"/>
    <mergeCell ref="D581:D585"/>
    <mergeCell ref="E581:E585"/>
    <mergeCell ref="C576:C580"/>
    <mergeCell ref="D576:D580"/>
    <mergeCell ref="E576:E580"/>
    <mergeCell ref="G566:G570"/>
    <mergeCell ref="C571:C575"/>
    <mergeCell ref="D571:D575"/>
    <mergeCell ref="E571:E575"/>
    <mergeCell ref="C566:C570"/>
    <mergeCell ref="D566:D570"/>
    <mergeCell ref="E566:E570"/>
    <mergeCell ref="F566:F570"/>
    <mergeCell ref="G571:G575"/>
    <mergeCell ref="F546:F550"/>
    <mergeCell ref="G556:G560"/>
    <mergeCell ref="F561:F565"/>
    <mergeCell ref="G561:G565"/>
    <mergeCell ref="C556:C560"/>
    <mergeCell ref="D556:D560"/>
    <mergeCell ref="E556:E560"/>
    <mergeCell ref="F556:F560"/>
    <mergeCell ref="C231:C235"/>
    <mergeCell ref="D231:D235"/>
    <mergeCell ref="E231:E235"/>
    <mergeCell ref="F231:F235"/>
    <mergeCell ref="F486:F490"/>
    <mergeCell ref="C486:C490"/>
    <mergeCell ref="C481:C485"/>
    <mergeCell ref="C471:C475"/>
    <mergeCell ref="C476:C480"/>
    <mergeCell ref="F481:F485"/>
    <mergeCell ref="D506:D510"/>
    <mergeCell ref="G506:G510"/>
    <mergeCell ref="G486:G490"/>
    <mergeCell ref="G496:G500"/>
    <mergeCell ref="F471:F475"/>
    <mergeCell ref="C501:C505"/>
    <mergeCell ref="G546:G550"/>
    <mergeCell ref="C551:C555"/>
    <mergeCell ref="D551:D555"/>
    <mergeCell ref="E551:E555"/>
    <mergeCell ref="E526:E530"/>
    <mergeCell ref="E511:E515"/>
    <mergeCell ref="D531:D535"/>
    <mergeCell ref="G551:G555"/>
    <mergeCell ref="C546:C550"/>
    <mergeCell ref="E506:E510"/>
    <mergeCell ref="F576:F580"/>
    <mergeCell ref="C531:C535"/>
    <mergeCell ref="F551:F555"/>
    <mergeCell ref="C561:C565"/>
    <mergeCell ref="D561:D565"/>
    <mergeCell ref="E561:E565"/>
    <mergeCell ref="F506:F510"/>
    <mergeCell ref="D546:D550"/>
    <mergeCell ref="E546:E550"/>
    <mergeCell ref="G526:G530"/>
    <mergeCell ref="F466:F470"/>
    <mergeCell ref="G466:G470"/>
    <mergeCell ref="G516:G520"/>
    <mergeCell ref="F581:F585"/>
    <mergeCell ref="F531:F535"/>
    <mergeCell ref="G511:G515"/>
    <mergeCell ref="G476:G480"/>
    <mergeCell ref="F496:F500"/>
    <mergeCell ref="G481:G485"/>
    <mergeCell ref="F461:F465"/>
    <mergeCell ref="F451:F455"/>
    <mergeCell ref="E486:E490"/>
    <mergeCell ref="G471:G475"/>
    <mergeCell ref="G576:G580"/>
    <mergeCell ref="D466:D470"/>
    <mergeCell ref="D471:D475"/>
    <mergeCell ref="E471:E475"/>
    <mergeCell ref="F571:F575"/>
    <mergeCell ref="D476:D480"/>
    <mergeCell ref="F521:F525"/>
    <mergeCell ref="G521:G525"/>
    <mergeCell ref="E436:E440"/>
    <mergeCell ref="G441:G445"/>
    <mergeCell ref="F441:F445"/>
    <mergeCell ref="E476:E480"/>
    <mergeCell ref="F511:F515"/>
    <mergeCell ref="E446:E450"/>
    <mergeCell ref="G446:G450"/>
    <mergeCell ref="G461:G465"/>
    <mergeCell ref="C466:C470"/>
    <mergeCell ref="C521:C525"/>
    <mergeCell ref="E501:E505"/>
    <mergeCell ref="D456:D460"/>
    <mergeCell ref="C496:C500"/>
    <mergeCell ref="D496:D500"/>
    <mergeCell ref="D486:D490"/>
    <mergeCell ref="E461:E465"/>
    <mergeCell ref="E496:E500"/>
    <mergeCell ref="C506:C510"/>
    <mergeCell ref="C416:C420"/>
    <mergeCell ref="F456:F460"/>
    <mergeCell ref="E451:E455"/>
    <mergeCell ref="F426:F430"/>
    <mergeCell ref="F431:F435"/>
    <mergeCell ref="E416:E420"/>
    <mergeCell ref="C451:C455"/>
    <mergeCell ref="C456:C460"/>
    <mergeCell ref="F446:F450"/>
    <mergeCell ref="D446:D450"/>
    <mergeCell ref="D391:D395"/>
    <mergeCell ref="D381:D385"/>
    <mergeCell ref="E381:E385"/>
    <mergeCell ref="F381:F385"/>
    <mergeCell ref="F391:F395"/>
    <mergeCell ref="E391:E395"/>
    <mergeCell ref="D386:D390"/>
    <mergeCell ref="C371:C375"/>
    <mergeCell ref="C366:C370"/>
    <mergeCell ref="E366:E370"/>
    <mergeCell ref="F366:F370"/>
    <mergeCell ref="D366:D370"/>
    <mergeCell ref="D371:D375"/>
    <mergeCell ref="E371:E375"/>
    <mergeCell ref="C401:C405"/>
    <mergeCell ref="C406:C410"/>
    <mergeCell ref="D421:D425"/>
    <mergeCell ref="E421:E425"/>
    <mergeCell ref="C431:C435"/>
    <mergeCell ref="D401:D405"/>
    <mergeCell ref="D406:D410"/>
    <mergeCell ref="E406:E410"/>
    <mergeCell ref="E431:E435"/>
    <mergeCell ref="E411:E415"/>
    <mergeCell ref="F361:F365"/>
    <mergeCell ref="E361:E365"/>
    <mergeCell ref="F371:F375"/>
    <mergeCell ref="G371:G375"/>
    <mergeCell ref="G416:G420"/>
    <mergeCell ref="E491:E495"/>
    <mergeCell ref="G431:G435"/>
    <mergeCell ref="F406:F410"/>
    <mergeCell ref="F411:F415"/>
    <mergeCell ref="E466:E470"/>
    <mergeCell ref="D741:D745"/>
    <mergeCell ref="C436:C440"/>
    <mergeCell ref="C446:C450"/>
    <mergeCell ref="C811:C815"/>
    <mergeCell ref="D481:D485"/>
    <mergeCell ref="C461:C465"/>
    <mergeCell ref="D441:D445"/>
    <mergeCell ref="C526:C530"/>
    <mergeCell ref="D501:D505"/>
    <mergeCell ref="D786:D790"/>
    <mergeCell ref="C381:C385"/>
    <mergeCell ref="C391:C395"/>
    <mergeCell ref="C386:C390"/>
    <mergeCell ref="D376:D380"/>
    <mergeCell ref="C441:C445"/>
    <mergeCell ref="D436:D440"/>
    <mergeCell ref="D426:D430"/>
    <mergeCell ref="D431:D435"/>
    <mergeCell ref="D416:D420"/>
    <mergeCell ref="C396:C400"/>
    <mergeCell ref="G736:G740"/>
    <mergeCell ref="E426:E430"/>
    <mergeCell ref="F421:F425"/>
    <mergeCell ref="E481:E485"/>
    <mergeCell ref="F476:F480"/>
    <mergeCell ref="E441:E445"/>
    <mergeCell ref="F436:F440"/>
    <mergeCell ref="F736:F740"/>
    <mergeCell ref="G456:G460"/>
    <mergeCell ref="G436:G440"/>
    <mergeCell ref="E1422:E1426"/>
    <mergeCell ref="E1412:E1416"/>
    <mergeCell ref="E1392:E1396"/>
    <mergeCell ref="G351:G355"/>
    <mergeCell ref="G311:G315"/>
    <mergeCell ref="E386:E390"/>
    <mergeCell ref="F1016:F1020"/>
    <mergeCell ref="E1011:E1015"/>
    <mergeCell ref="F991:F995"/>
    <mergeCell ref="G1011:G1015"/>
    <mergeCell ref="G1297:G1301"/>
    <mergeCell ref="F1417:F1421"/>
    <mergeCell ref="F1382:F1386"/>
    <mergeCell ref="D1402:D1406"/>
    <mergeCell ref="D1397:D1401"/>
    <mergeCell ref="F1402:F1406"/>
    <mergeCell ref="E1402:E1406"/>
    <mergeCell ref="F1387:F1391"/>
    <mergeCell ref="G1302:G1306"/>
    <mergeCell ref="F1312:F1316"/>
    <mergeCell ref="F1287:F1291"/>
    <mergeCell ref="E1407:E1411"/>
    <mergeCell ref="F1377:F1381"/>
    <mergeCell ref="E1382:E1386"/>
    <mergeCell ref="E1322:E1326"/>
    <mergeCell ref="E1367:E1371"/>
    <mergeCell ref="E1397:E1401"/>
    <mergeCell ref="E1372:E1376"/>
    <mergeCell ref="F1292:F1296"/>
    <mergeCell ref="E1377:E1381"/>
    <mergeCell ref="F1011:F1015"/>
    <mergeCell ref="G896:G900"/>
    <mergeCell ref="F926:F930"/>
    <mergeCell ref="F976:F980"/>
    <mergeCell ref="F1006:F1010"/>
    <mergeCell ref="G1001:G1005"/>
    <mergeCell ref="F1001:F1005"/>
    <mergeCell ref="G931:G935"/>
    <mergeCell ref="F911:F915"/>
    <mergeCell ref="F921:F925"/>
    <mergeCell ref="E896:E900"/>
    <mergeCell ref="E901:E905"/>
    <mergeCell ref="F981:F985"/>
    <mergeCell ref="F951:F955"/>
    <mergeCell ref="G911:G915"/>
    <mergeCell ref="F906:F910"/>
    <mergeCell ref="G921:G925"/>
    <mergeCell ref="G926:G930"/>
    <mergeCell ref="G906:G910"/>
    <mergeCell ref="E921:E925"/>
    <mergeCell ref="G891:G895"/>
    <mergeCell ref="G936:G940"/>
    <mergeCell ref="G901:G905"/>
    <mergeCell ref="G866:G870"/>
    <mergeCell ref="G886:G890"/>
    <mergeCell ref="F876:F880"/>
    <mergeCell ref="F901:F905"/>
    <mergeCell ref="G916:G920"/>
    <mergeCell ref="F916:F920"/>
    <mergeCell ref="E911:E915"/>
    <mergeCell ref="E876:E880"/>
    <mergeCell ref="E836:E840"/>
    <mergeCell ref="G836:G840"/>
    <mergeCell ref="G841:G845"/>
    <mergeCell ref="G851:G855"/>
    <mergeCell ref="G871:G875"/>
    <mergeCell ref="F846:F850"/>
    <mergeCell ref="E841:E845"/>
    <mergeCell ref="F896:F900"/>
    <mergeCell ref="G881:G885"/>
    <mergeCell ref="E821:E825"/>
    <mergeCell ref="E826:E830"/>
    <mergeCell ref="F811:F815"/>
    <mergeCell ref="E801:E805"/>
    <mergeCell ref="F806:F810"/>
    <mergeCell ref="F866:F870"/>
    <mergeCell ref="G876:G880"/>
    <mergeCell ref="E816:E820"/>
    <mergeCell ref="E856:E860"/>
    <mergeCell ref="F796:F800"/>
    <mergeCell ref="F801:F805"/>
    <mergeCell ref="F821:F825"/>
    <mergeCell ref="F816:F820"/>
    <mergeCell ref="G791:G795"/>
    <mergeCell ref="G801:G805"/>
    <mergeCell ref="G831:G835"/>
    <mergeCell ref="G816:G820"/>
    <mergeCell ref="E796:E800"/>
    <mergeCell ref="E806:E810"/>
    <mergeCell ref="F831:F835"/>
    <mergeCell ref="G806:G810"/>
    <mergeCell ref="G826:G830"/>
    <mergeCell ref="G821:G825"/>
    <mergeCell ref="G811:G815"/>
    <mergeCell ref="E811:E815"/>
    <mergeCell ref="E746:E750"/>
    <mergeCell ref="E351:E355"/>
    <mergeCell ref="G381:G385"/>
    <mergeCell ref="E396:E400"/>
    <mergeCell ref="D396:D400"/>
    <mergeCell ref="F386:F390"/>
    <mergeCell ref="G391:G395"/>
    <mergeCell ref="E356:E360"/>
    <mergeCell ref="D361:D365"/>
    <mergeCell ref="G386:G390"/>
    <mergeCell ref="C806:C810"/>
    <mergeCell ref="D801:D805"/>
    <mergeCell ref="D751:D755"/>
    <mergeCell ref="C781:C785"/>
    <mergeCell ref="E741:E745"/>
    <mergeCell ref="E766:E770"/>
    <mergeCell ref="C796:C800"/>
    <mergeCell ref="E771:E775"/>
    <mergeCell ref="D791:D795"/>
    <mergeCell ref="C751:C755"/>
    <mergeCell ref="D101:D105"/>
    <mergeCell ref="D206:D210"/>
    <mergeCell ref="C111:C115"/>
    <mergeCell ref="C126:C130"/>
    <mergeCell ref="D186:D190"/>
    <mergeCell ref="C101:C105"/>
    <mergeCell ref="C106:C110"/>
    <mergeCell ref="D166:D170"/>
    <mergeCell ref="C206:C210"/>
    <mergeCell ref="D161:D165"/>
    <mergeCell ref="C801:C805"/>
    <mergeCell ref="D106:D110"/>
    <mergeCell ref="E311:E315"/>
    <mergeCell ref="C266:C270"/>
    <mergeCell ref="C261:C265"/>
    <mergeCell ref="E751:E755"/>
    <mergeCell ref="C186:C190"/>
    <mergeCell ref="E161:E165"/>
    <mergeCell ref="D256:D260"/>
    <mergeCell ref="D356:D360"/>
    <mergeCell ref="E181:E185"/>
    <mergeCell ref="F181:F185"/>
    <mergeCell ref="E166:E170"/>
    <mergeCell ref="F171:F175"/>
    <mergeCell ref="C181:C185"/>
    <mergeCell ref="C171:C175"/>
    <mergeCell ref="E171:E175"/>
    <mergeCell ref="C176:C180"/>
    <mergeCell ref="E176:E180"/>
    <mergeCell ref="E151:E155"/>
    <mergeCell ref="D196:D200"/>
    <mergeCell ref="D181:D185"/>
    <mergeCell ref="D171:D175"/>
    <mergeCell ref="D176:D180"/>
    <mergeCell ref="C166:C170"/>
    <mergeCell ref="C196:C200"/>
    <mergeCell ref="D151:D155"/>
    <mergeCell ref="E191:E195"/>
    <mergeCell ref="E196:E200"/>
    <mergeCell ref="C76:C80"/>
    <mergeCell ref="C96:C100"/>
    <mergeCell ref="D96:D100"/>
    <mergeCell ref="D76:D80"/>
    <mergeCell ref="D81:D85"/>
    <mergeCell ref="C81:C85"/>
    <mergeCell ref="D86:D90"/>
    <mergeCell ref="D91:D95"/>
    <mergeCell ref="C86:C90"/>
    <mergeCell ref="C91:C95"/>
    <mergeCell ref="D156:D160"/>
    <mergeCell ref="C131:C135"/>
    <mergeCell ref="D131:D135"/>
    <mergeCell ref="C151:C155"/>
    <mergeCell ref="D146:D150"/>
    <mergeCell ref="C161:C165"/>
    <mergeCell ref="C156:C160"/>
    <mergeCell ref="C146:C150"/>
    <mergeCell ref="D136:D140"/>
    <mergeCell ref="C141:C145"/>
    <mergeCell ref="D141:D145"/>
    <mergeCell ref="D116:D120"/>
    <mergeCell ref="E121:E125"/>
    <mergeCell ref="E136:E140"/>
    <mergeCell ref="E146:E150"/>
    <mergeCell ref="C136:C140"/>
    <mergeCell ref="C121:C125"/>
    <mergeCell ref="D126:D130"/>
    <mergeCell ref="E141:E145"/>
    <mergeCell ref="E126:E130"/>
    <mergeCell ref="E86:E90"/>
    <mergeCell ref="E111:E115"/>
    <mergeCell ref="G101:G105"/>
    <mergeCell ref="F76:F80"/>
    <mergeCell ref="F91:F95"/>
    <mergeCell ref="G111:G115"/>
    <mergeCell ref="E106:E110"/>
    <mergeCell ref="E76:E80"/>
    <mergeCell ref="G76:G80"/>
    <mergeCell ref="G81:G85"/>
    <mergeCell ref="D111:D115"/>
    <mergeCell ref="D121:D125"/>
    <mergeCell ref="G1111:G1115"/>
    <mergeCell ref="G1116:G1120"/>
    <mergeCell ref="G211:G215"/>
    <mergeCell ref="E116:E120"/>
    <mergeCell ref="F131:F135"/>
    <mergeCell ref="G136:G140"/>
    <mergeCell ref="F156:F160"/>
    <mergeCell ref="E156:E160"/>
    <mergeCell ref="G1046:G1050"/>
    <mergeCell ref="G1227:G1231"/>
    <mergeCell ref="G1076:G1080"/>
    <mergeCell ref="G1071:G1075"/>
    <mergeCell ref="F1071:F1075"/>
    <mergeCell ref="G1066:G1070"/>
    <mergeCell ref="G1051:G1055"/>
    <mergeCell ref="G1101:G1105"/>
    <mergeCell ref="G1056:G1060"/>
    <mergeCell ref="G1151:G1155"/>
    <mergeCell ref="G1372:G1376"/>
    <mergeCell ref="F1372:F1376"/>
    <mergeCell ref="F1367:F1371"/>
    <mergeCell ref="F1302:F1306"/>
    <mergeCell ref="G1317:G1321"/>
    <mergeCell ref="G1367:G1371"/>
    <mergeCell ref="F1337:F1341"/>
    <mergeCell ref="G1337:G1341"/>
    <mergeCell ref="F1357:F1361"/>
    <mergeCell ref="F1317:F1321"/>
    <mergeCell ref="G1377:G1381"/>
    <mergeCell ref="G1417:G1421"/>
    <mergeCell ref="F1392:F1396"/>
    <mergeCell ref="F1407:F1411"/>
    <mergeCell ref="G1322:G1326"/>
    <mergeCell ref="F1332:F1336"/>
    <mergeCell ref="G1332:G1336"/>
    <mergeCell ref="F1397:F1401"/>
    <mergeCell ref="F1327:F1331"/>
    <mergeCell ref="G1327:G1331"/>
    <mergeCell ref="G1422:G1426"/>
    <mergeCell ref="F1427:F1431"/>
    <mergeCell ref="G1427:G1431"/>
    <mergeCell ref="G1407:G1411"/>
    <mergeCell ref="G1387:G1391"/>
    <mergeCell ref="G1382:G1386"/>
    <mergeCell ref="G1412:G1416"/>
    <mergeCell ref="G1397:G1401"/>
    <mergeCell ref="G1392:G1396"/>
    <mergeCell ref="G1402:G1406"/>
    <mergeCell ref="G1432:G1436"/>
    <mergeCell ref="E1437:E1441"/>
    <mergeCell ref="F1437:F1441"/>
    <mergeCell ref="E1432:E1436"/>
    <mergeCell ref="D1432:D1436"/>
    <mergeCell ref="G1437:G1441"/>
    <mergeCell ref="G1452:G1456"/>
    <mergeCell ref="G1447:G1451"/>
    <mergeCell ref="F1447:F1451"/>
    <mergeCell ref="G1442:G1446"/>
    <mergeCell ref="E1442:E1446"/>
    <mergeCell ref="C1442:C1446"/>
    <mergeCell ref="C1447:C1451"/>
    <mergeCell ref="D1452:D1456"/>
    <mergeCell ref="F1442:F1446"/>
    <mergeCell ref="F1452:F1456"/>
    <mergeCell ref="C1432:C1436"/>
    <mergeCell ref="E1452:E1456"/>
    <mergeCell ref="E1447:E1451"/>
    <mergeCell ref="D1442:D1446"/>
    <mergeCell ref="D1447:D1451"/>
    <mergeCell ref="D1437:D1441"/>
    <mergeCell ref="C1437:C1441"/>
    <mergeCell ref="C1452:C1456"/>
    <mergeCell ref="C1422:C1426"/>
    <mergeCell ref="C1412:C1416"/>
    <mergeCell ref="D1412:D1416"/>
    <mergeCell ref="C1287:C1291"/>
    <mergeCell ref="C1297:C1301"/>
    <mergeCell ref="D1272:D1276"/>
    <mergeCell ref="C1377:C1381"/>
    <mergeCell ref="D1387:D1391"/>
    <mergeCell ref="D1382:D1386"/>
    <mergeCell ref="C1372:C1376"/>
    <mergeCell ref="D1262:D1266"/>
    <mergeCell ref="D1267:D1271"/>
    <mergeCell ref="C1302:C1306"/>
    <mergeCell ref="D1367:D1371"/>
    <mergeCell ref="E1282:E1286"/>
    <mergeCell ref="D1282:D1286"/>
    <mergeCell ref="E1337:E1341"/>
    <mergeCell ref="D1317:D1321"/>
    <mergeCell ref="D1302:D1306"/>
    <mergeCell ref="C1367:C1371"/>
    <mergeCell ref="D1257:D1261"/>
    <mergeCell ref="C1272:C1276"/>
    <mergeCell ref="E1332:E1336"/>
    <mergeCell ref="D1287:D1291"/>
    <mergeCell ref="C1327:C1331"/>
    <mergeCell ref="E1327:E1331"/>
    <mergeCell ref="D1297:D1301"/>
    <mergeCell ref="C1332:C1336"/>
    <mergeCell ref="D1327:D1331"/>
    <mergeCell ref="C1317:C1321"/>
    <mergeCell ref="C1217:C1221"/>
    <mergeCell ref="C1387:C1391"/>
    <mergeCell ref="D1417:D1421"/>
    <mergeCell ref="D1407:D1411"/>
    <mergeCell ref="C1397:C1401"/>
    <mergeCell ref="C1382:C1386"/>
    <mergeCell ref="C1312:C1316"/>
    <mergeCell ref="D1377:D1381"/>
    <mergeCell ref="D1227:D1231"/>
    <mergeCell ref="C1417:C1421"/>
    <mergeCell ref="C1262:C1266"/>
    <mergeCell ref="C1252:C1256"/>
    <mergeCell ref="C1282:C1286"/>
    <mergeCell ref="C1056:C1060"/>
    <mergeCell ref="C1051:C1055"/>
    <mergeCell ref="C1267:C1271"/>
    <mergeCell ref="C1212:C1216"/>
    <mergeCell ref="C1232:C1236"/>
    <mergeCell ref="C1086:C1090"/>
    <mergeCell ref="C1151:C1155"/>
    <mergeCell ref="C1006:C1010"/>
    <mergeCell ref="C1011:C1015"/>
    <mergeCell ref="C1016:C1020"/>
    <mergeCell ref="D1011:D1015"/>
    <mergeCell ref="D1016:D1020"/>
    <mergeCell ref="D1151:D1155"/>
    <mergeCell ref="D1006:D1010"/>
    <mergeCell ref="C1046:C1050"/>
    <mergeCell ref="D1066:D1070"/>
    <mergeCell ref="D1086:D1090"/>
    <mergeCell ref="D996:D1000"/>
    <mergeCell ref="C906:C910"/>
    <mergeCell ref="C816:C820"/>
    <mergeCell ref="C996:C1000"/>
    <mergeCell ref="D896:D900"/>
    <mergeCell ref="D891:D895"/>
    <mergeCell ref="D991:D995"/>
    <mergeCell ref="D851:D855"/>
    <mergeCell ref="C821:C825"/>
    <mergeCell ref="C966:C970"/>
    <mergeCell ref="E61:E65"/>
    <mergeCell ref="C26:C30"/>
    <mergeCell ref="C66:C70"/>
    <mergeCell ref="C31:C35"/>
    <mergeCell ref="D66:D70"/>
    <mergeCell ref="C56:C60"/>
    <mergeCell ref="C61:C65"/>
    <mergeCell ref="E66:E70"/>
    <mergeCell ref="D36:D40"/>
    <mergeCell ref="D56:D60"/>
    <mergeCell ref="C41:C45"/>
    <mergeCell ref="E10:E14"/>
    <mergeCell ref="E31:E35"/>
    <mergeCell ref="F21:F25"/>
    <mergeCell ref="F10:F14"/>
    <mergeCell ref="F31:F35"/>
    <mergeCell ref="C21:C25"/>
    <mergeCell ref="D21:D25"/>
    <mergeCell ref="E21:E25"/>
    <mergeCell ref="C16:C20"/>
    <mergeCell ref="G56:G60"/>
    <mergeCell ref="E56:E60"/>
    <mergeCell ref="D41:D45"/>
    <mergeCell ref="D61:D65"/>
    <mergeCell ref="C36:C40"/>
    <mergeCell ref="E36:E40"/>
    <mergeCell ref="C46:C50"/>
    <mergeCell ref="C51:C55"/>
    <mergeCell ref="D46:D50"/>
    <mergeCell ref="D51:D55"/>
    <mergeCell ref="E41:E45"/>
    <mergeCell ref="E51:E55"/>
    <mergeCell ref="E46:E50"/>
    <mergeCell ref="F46:F50"/>
    <mergeCell ref="G51:G55"/>
    <mergeCell ref="F51:F55"/>
    <mergeCell ref="G46:G50"/>
    <mergeCell ref="G26:G30"/>
    <mergeCell ref="F41:F45"/>
    <mergeCell ref="G41:G45"/>
    <mergeCell ref="G31:G35"/>
    <mergeCell ref="F36:F40"/>
    <mergeCell ref="D26:D30"/>
    <mergeCell ref="D31:D35"/>
    <mergeCell ref="F26:F30"/>
    <mergeCell ref="G36:G40"/>
    <mergeCell ref="E26:E30"/>
    <mergeCell ref="C5:I5"/>
    <mergeCell ref="D10:D14"/>
    <mergeCell ref="C8:C9"/>
    <mergeCell ref="C10:C14"/>
    <mergeCell ref="H8:K8"/>
    <mergeCell ref="F16:F20"/>
    <mergeCell ref="E16:E20"/>
    <mergeCell ref="G16:G20"/>
    <mergeCell ref="F8:F9"/>
    <mergeCell ref="E8:E9"/>
    <mergeCell ref="C1001:C1005"/>
    <mergeCell ref="C6:K6"/>
    <mergeCell ref="D8:D9"/>
    <mergeCell ref="C891:C895"/>
    <mergeCell ref="G8:G9"/>
    <mergeCell ref="G10:G14"/>
    <mergeCell ref="F61:F65"/>
    <mergeCell ref="G21:G25"/>
    <mergeCell ref="D1001:D1005"/>
    <mergeCell ref="D16:D20"/>
    <mergeCell ref="C851:C855"/>
    <mergeCell ref="D916:D920"/>
    <mergeCell ref="C896:C900"/>
    <mergeCell ref="D901:D905"/>
    <mergeCell ref="C901:C905"/>
    <mergeCell ref="C836:C840"/>
    <mergeCell ref="C856:C860"/>
    <mergeCell ref="D856:D860"/>
    <mergeCell ref="C191:C195"/>
    <mergeCell ref="D191:D195"/>
    <mergeCell ref="C296:C300"/>
    <mergeCell ref="D296:D300"/>
    <mergeCell ref="C221:C225"/>
    <mergeCell ref="C216:C220"/>
    <mergeCell ref="C256:C260"/>
    <mergeCell ref="D251:D255"/>
    <mergeCell ref="C226:C230"/>
    <mergeCell ref="D226:D230"/>
    <mergeCell ref="C986:C990"/>
    <mergeCell ref="D946:D950"/>
    <mergeCell ref="D976:D980"/>
    <mergeCell ref="C976:C980"/>
    <mergeCell ref="C971:C975"/>
    <mergeCell ref="C956:C960"/>
    <mergeCell ref="C981:C985"/>
    <mergeCell ref="D966:D970"/>
    <mergeCell ref="D981:D985"/>
    <mergeCell ref="D971:D975"/>
    <mergeCell ref="C866:C870"/>
    <mergeCell ref="C911:C915"/>
    <mergeCell ref="D291:D295"/>
    <mergeCell ref="D816:D820"/>
    <mergeCell ref="D841:D845"/>
    <mergeCell ref="D941:D945"/>
    <mergeCell ref="C841:C845"/>
    <mergeCell ref="C831:C835"/>
    <mergeCell ref="D921:D925"/>
    <mergeCell ref="D911:D915"/>
    <mergeCell ref="C276:C280"/>
    <mergeCell ref="C846:C850"/>
    <mergeCell ref="C946:C950"/>
    <mergeCell ref="D951:D955"/>
    <mergeCell ref="D846:D850"/>
    <mergeCell ref="D461:D465"/>
    <mergeCell ref="D811:D815"/>
    <mergeCell ref="D806:D810"/>
    <mergeCell ref="C926:C930"/>
    <mergeCell ref="C951:C955"/>
    <mergeCell ref="C246:C250"/>
    <mergeCell ref="C311:C315"/>
    <mergeCell ref="C251:C255"/>
    <mergeCell ref="D266:D270"/>
    <mergeCell ref="C291:C295"/>
    <mergeCell ref="E271:E275"/>
    <mergeCell ref="E251:E255"/>
    <mergeCell ref="D276:D280"/>
    <mergeCell ref="D281:D285"/>
    <mergeCell ref="E281:E285"/>
    <mergeCell ref="C921:C925"/>
    <mergeCell ref="C941:C945"/>
    <mergeCell ref="C931:C935"/>
    <mergeCell ref="C916:C920"/>
    <mergeCell ref="E916:E920"/>
    <mergeCell ref="E941:E945"/>
    <mergeCell ref="C936:C940"/>
    <mergeCell ref="D936:D940"/>
    <mergeCell ref="D931:D935"/>
    <mergeCell ref="D956:D960"/>
    <mergeCell ref="D246:D250"/>
    <mergeCell ref="D756:D760"/>
    <mergeCell ref="E261:E265"/>
    <mergeCell ref="E776:E780"/>
    <mergeCell ref="E781:E785"/>
    <mergeCell ref="D796:D800"/>
    <mergeCell ref="D876:D880"/>
    <mergeCell ref="D836:D840"/>
    <mergeCell ref="E266:E270"/>
    <mergeCell ref="C211:C215"/>
    <mergeCell ref="D211:D215"/>
    <mergeCell ref="C116:C120"/>
    <mergeCell ref="F161:F165"/>
    <mergeCell ref="E131:E135"/>
    <mergeCell ref="C201:C205"/>
    <mergeCell ref="F146:F150"/>
    <mergeCell ref="F136:F140"/>
    <mergeCell ref="F186:F190"/>
    <mergeCell ref="F211:F215"/>
    <mergeCell ref="D221:D225"/>
    <mergeCell ref="D216:D220"/>
    <mergeCell ref="G146:G150"/>
    <mergeCell ref="G116:G120"/>
    <mergeCell ref="G141:G145"/>
    <mergeCell ref="G126:G130"/>
    <mergeCell ref="G131:G135"/>
    <mergeCell ref="F166:F170"/>
    <mergeCell ref="G156:G160"/>
    <mergeCell ref="G166:G170"/>
    <mergeCell ref="F81:F85"/>
    <mergeCell ref="G66:G70"/>
    <mergeCell ref="G96:G100"/>
    <mergeCell ref="F101:F105"/>
    <mergeCell ref="F56:F60"/>
    <mergeCell ref="F66:F70"/>
    <mergeCell ref="G91:G95"/>
    <mergeCell ref="G86:G90"/>
    <mergeCell ref="F86:F90"/>
    <mergeCell ref="G61:G65"/>
    <mergeCell ref="G151:G155"/>
    <mergeCell ref="G106:G110"/>
    <mergeCell ref="F151:F155"/>
    <mergeCell ref="F111:F115"/>
    <mergeCell ref="F116:F120"/>
    <mergeCell ref="G161:G165"/>
    <mergeCell ref="G121:G125"/>
    <mergeCell ref="F106:F110"/>
    <mergeCell ref="F121:F125"/>
    <mergeCell ref="F176:F180"/>
    <mergeCell ref="G186:G190"/>
    <mergeCell ref="G261:G265"/>
    <mergeCell ref="F276:F280"/>
    <mergeCell ref="G181:G185"/>
    <mergeCell ref="G176:G180"/>
    <mergeCell ref="G226:G230"/>
    <mergeCell ref="G251:G255"/>
    <mergeCell ref="G216:G220"/>
    <mergeCell ref="G171:G175"/>
    <mergeCell ref="G196:G200"/>
    <mergeCell ref="F216:F220"/>
    <mergeCell ref="F351:F355"/>
    <mergeCell ref="F356:F360"/>
    <mergeCell ref="G206:G210"/>
    <mergeCell ref="G201:G205"/>
    <mergeCell ref="G276:G280"/>
    <mergeCell ref="G281:G285"/>
    <mergeCell ref="F256:F260"/>
    <mergeCell ref="E81:E85"/>
    <mergeCell ref="F96:F100"/>
    <mergeCell ref="E91:E95"/>
    <mergeCell ref="E96:E100"/>
    <mergeCell ref="F221:F225"/>
    <mergeCell ref="E101:E105"/>
    <mergeCell ref="E221:E225"/>
    <mergeCell ref="E206:E210"/>
    <mergeCell ref="F141:F145"/>
    <mergeCell ref="F126:F130"/>
    <mergeCell ref="F786:F790"/>
    <mergeCell ref="F776:F780"/>
    <mergeCell ref="E786:E790"/>
    <mergeCell ref="E756:E760"/>
    <mergeCell ref="F761:F765"/>
    <mergeCell ref="E831:E835"/>
    <mergeCell ref="E761:E765"/>
    <mergeCell ref="F781:F785"/>
    <mergeCell ref="E791:E795"/>
    <mergeCell ref="F826:F830"/>
    <mergeCell ref="G971:G975"/>
    <mergeCell ref="E991:E995"/>
    <mergeCell ref="G941:G945"/>
    <mergeCell ref="E981:E985"/>
    <mergeCell ref="F946:F950"/>
    <mergeCell ref="G951:G955"/>
    <mergeCell ref="E951:E955"/>
    <mergeCell ref="G986:G990"/>
    <mergeCell ref="G991:G995"/>
    <mergeCell ref="F941:F945"/>
    <mergeCell ref="G331:G335"/>
    <mergeCell ref="F291:F295"/>
    <mergeCell ref="F956:F960"/>
    <mergeCell ref="F771:F775"/>
    <mergeCell ref="F791:F795"/>
    <mergeCell ref="E936:E940"/>
    <mergeCell ref="E906:E910"/>
    <mergeCell ref="E891:E895"/>
    <mergeCell ref="F891:F895"/>
    <mergeCell ref="F756:F760"/>
    <mergeCell ref="G781:G785"/>
    <mergeCell ref="E291:E295"/>
    <mergeCell ref="C491:C495"/>
    <mergeCell ref="D491:D495"/>
    <mergeCell ref="C356:C360"/>
    <mergeCell ref="C411:C415"/>
    <mergeCell ref="C426:C430"/>
    <mergeCell ref="C421:C425"/>
    <mergeCell ref="D411:D415"/>
    <mergeCell ref="E306:E310"/>
    <mergeCell ref="G776:G780"/>
    <mergeCell ref="G766:G770"/>
    <mergeCell ref="G746:G750"/>
    <mergeCell ref="F751:F755"/>
    <mergeCell ref="F766:F770"/>
    <mergeCell ref="G771:G775"/>
    <mergeCell ref="G761:G765"/>
    <mergeCell ref="G751:G755"/>
    <mergeCell ref="F746:F750"/>
    <mergeCell ref="G266:G270"/>
    <mergeCell ref="F226:F230"/>
    <mergeCell ref="F741:F745"/>
    <mergeCell ref="E256:E260"/>
    <mergeCell ref="F271:F275"/>
    <mergeCell ref="F236:F240"/>
    <mergeCell ref="E276:E280"/>
    <mergeCell ref="G336:G340"/>
    <mergeCell ref="G291:G295"/>
    <mergeCell ref="G236:G240"/>
    <mergeCell ref="F261:F265"/>
    <mergeCell ref="F246:F250"/>
    <mergeCell ref="G246:G250"/>
    <mergeCell ref="F251:F255"/>
    <mergeCell ref="G221:G225"/>
    <mergeCell ref="G231:G235"/>
    <mergeCell ref="F196:F200"/>
    <mergeCell ref="F201:F205"/>
    <mergeCell ref="F191:F195"/>
    <mergeCell ref="F266:F270"/>
    <mergeCell ref="E226:E230"/>
    <mergeCell ref="E246:E250"/>
    <mergeCell ref="F206:F210"/>
    <mergeCell ref="E216:E220"/>
    <mergeCell ref="E211:E215"/>
    <mergeCell ref="D201:D205"/>
    <mergeCell ref="D261:D265"/>
    <mergeCell ref="C331:C335"/>
    <mergeCell ref="D331:D335"/>
    <mergeCell ref="E331:E335"/>
    <mergeCell ref="G271:G275"/>
    <mergeCell ref="D271:D275"/>
    <mergeCell ref="G256:G260"/>
    <mergeCell ref="C271:C275"/>
    <mergeCell ref="C286:C290"/>
    <mergeCell ref="G286:G290"/>
    <mergeCell ref="D286:D290"/>
    <mergeCell ref="E286:E290"/>
    <mergeCell ref="F286:F290"/>
    <mergeCell ref="G326:G330"/>
    <mergeCell ref="F281:F285"/>
    <mergeCell ref="F316:F320"/>
    <mergeCell ref="E296:E300"/>
    <mergeCell ref="F296:F300"/>
    <mergeCell ref="G306:G310"/>
    <mergeCell ref="G296:G300"/>
    <mergeCell ref="C301:C305"/>
    <mergeCell ref="D301:D305"/>
    <mergeCell ref="E301:E305"/>
    <mergeCell ref="F301:F305"/>
    <mergeCell ref="C306:C310"/>
    <mergeCell ref="D306:D310"/>
    <mergeCell ref="G301:G305"/>
    <mergeCell ref="F306:F310"/>
    <mergeCell ref="F311:F315"/>
    <mergeCell ref="F321:F325"/>
    <mergeCell ref="D326:D330"/>
    <mergeCell ref="E326:E330"/>
    <mergeCell ref="E321:E325"/>
    <mergeCell ref="G321:G325"/>
    <mergeCell ref="D321:D325"/>
    <mergeCell ref="G316:G320"/>
    <mergeCell ref="D311:D315"/>
    <mergeCell ref="C336:C340"/>
    <mergeCell ref="C341:C345"/>
    <mergeCell ref="D341:D345"/>
    <mergeCell ref="F326:F330"/>
    <mergeCell ref="E336:E340"/>
    <mergeCell ref="C316:C320"/>
    <mergeCell ref="D316:D320"/>
    <mergeCell ref="E316:E320"/>
    <mergeCell ref="F331:F335"/>
    <mergeCell ref="C326:C330"/>
    <mergeCell ref="G786:G790"/>
    <mergeCell ref="G756:G760"/>
    <mergeCell ref="G346:G350"/>
    <mergeCell ref="F336:F340"/>
    <mergeCell ref="C346:C350"/>
    <mergeCell ref="D346:D350"/>
    <mergeCell ref="E346:E350"/>
    <mergeCell ref="F346:F350"/>
    <mergeCell ref="D336:D340"/>
    <mergeCell ref="C616:C620"/>
    <mergeCell ref="C791:C795"/>
    <mergeCell ref="D746:D750"/>
    <mergeCell ref="D736:D740"/>
    <mergeCell ref="C736:C740"/>
    <mergeCell ref="C681:C685"/>
    <mergeCell ref="D681:D685"/>
    <mergeCell ref="C691:C695"/>
    <mergeCell ref="C786:C790"/>
    <mergeCell ref="C776:C780"/>
    <mergeCell ref="C766:C770"/>
    <mergeCell ref="G1457:G1461"/>
    <mergeCell ref="F996:F1000"/>
    <mergeCell ref="G976:G980"/>
    <mergeCell ref="F931:F935"/>
    <mergeCell ref="F936:F940"/>
    <mergeCell ref="G1016:G1020"/>
    <mergeCell ref="G981:G985"/>
    <mergeCell ref="F986:F990"/>
    <mergeCell ref="G956:G960"/>
    <mergeCell ref="G1006:G1010"/>
    <mergeCell ref="G996:G1000"/>
    <mergeCell ref="D1372:D1376"/>
    <mergeCell ref="D1046:D1050"/>
    <mergeCell ref="C1237:C1241"/>
    <mergeCell ref="D1237:D1241"/>
    <mergeCell ref="C1322:C1326"/>
    <mergeCell ref="C1247:C1251"/>
    <mergeCell ref="D1247:D1251"/>
    <mergeCell ref="C1156:C1160"/>
    <mergeCell ref="D1332:D1336"/>
    <mergeCell ref="C991:C995"/>
    <mergeCell ref="D986:D990"/>
    <mergeCell ref="D1457:D1461"/>
    <mergeCell ref="E1457:E1461"/>
    <mergeCell ref="F1457:F1461"/>
    <mergeCell ref="D1427:D1431"/>
    <mergeCell ref="E1387:E1391"/>
    <mergeCell ref="D1422:D1426"/>
    <mergeCell ref="F1432:F1436"/>
    <mergeCell ref="F1412:F1416"/>
    <mergeCell ref="E1477:E1481"/>
    <mergeCell ref="D1462:D1466"/>
    <mergeCell ref="E1427:E1431"/>
    <mergeCell ref="E1417:E1421"/>
    <mergeCell ref="C1402:C1406"/>
    <mergeCell ref="D1392:D1396"/>
    <mergeCell ref="C1467:C1471"/>
    <mergeCell ref="D1467:D1471"/>
    <mergeCell ref="C1462:C1466"/>
    <mergeCell ref="C1392:C1396"/>
    <mergeCell ref="F1467:F1471"/>
    <mergeCell ref="E1472:E1476"/>
    <mergeCell ref="F1482:F1486"/>
    <mergeCell ref="E1482:E1486"/>
    <mergeCell ref="F1462:F1466"/>
    <mergeCell ref="C1407:C1411"/>
    <mergeCell ref="C1427:C1431"/>
    <mergeCell ref="C1457:C1461"/>
    <mergeCell ref="F1472:F1476"/>
    <mergeCell ref="F1477:F1481"/>
    <mergeCell ref="D1477:D1481"/>
    <mergeCell ref="D1497:D1501"/>
    <mergeCell ref="C1482:C1486"/>
    <mergeCell ref="D1482:D1486"/>
    <mergeCell ref="C1497:C1501"/>
    <mergeCell ref="G1462:G1466"/>
    <mergeCell ref="G1467:G1471"/>
    <mergeCell ref="G1472:G1476"/>
    <mergeCell ref="E1462:E1466"/>
    <mergeCell ref="E1467:E1471"/>
    <mergeCell ref="C1472:C1476"/>
    <mergeCell ref="D1472:D1476"/>
    <mergeCell ref="C1477:C1481"/>
    <mergeCell ref="G1482:G1486"/>
    <mergeCell ref="G1477:G1481"/>
    <mergeCell ref="C1492:C1496"/>
    <mergeCell ref="D1492:D1496"/>
    <mergeCell ref="G1492:G1496"/>
    <mergeCell ref="C1487:C1491"/>
    <mergeCell ref="D1487:D1491"/>
    <mergeCell ref="G1497:G1501"/>
    <mergeCell ref="F1497:F1501"/>
    <mergeCell ref="E1487:E1491"/>
    <mergeCell ref="F1487:F1491"/>
    <mergeCell ref="G1487:G1491"/>
    <mergeCell ref="E1492:E1496"/>
    <mergeCell ref="F1492:F1496"/>
    <mergeCell ref="E1497:E1501"/>
    <mergeCell ref="E1151:E1155"/>
    <mergeCell ref="E521:E525"/>
    <mergeCell ref="D1322:D1326"/>
    <mergeCell ref="F1322:F1326"/>
    <mergeCell ref="D521:D525"/>
    <mergeCell ref="F1202:F1206"/>
    <mergeCell ref="D1312:D1316"/>
    <mergeCell ref="E1016:E1020"/>
    <mergeCell ref="F971:F975"/>
    <mergeCell ref="E851:E855"/>
    <mergeCell ref="E986:E990"/>
    <mergeCell ref="E1006:E1010"/>
    <mergeCell ref="E931:E935"/>
    <mergeCell ref="E926:E930"/>
    <mergeCell ref="E956:E960"/>
    <mergeCell ref="E971:E975"/>
    <mergeCell ref="E996:E1000"/>
    <mergeCell ref="E966:E970"/>
    <mergeCell ref="G1242:G1246"/>
    <mergeCell ref="G1156:G1160"/>
    <mergeCell ref="G1171:G1175"/>
    <mergeCell ref="E1202:E1206"/>
    <mergeCell ref="D1202:D1206"/>
    <mergeCell ref="E1237:E1241"/>
    <mergeCell ref="F1212:F1216"/>
    <mergeCell ref="D1156:D1160"/>
    <mergeCell ref="E1156:E1160"/>
    <mergeCell ref="F1156:F1160"/>
    <mergeCell ref="G1181:G1185"/>
    <mergeCell ref="F1197:F1201"/>
    <mergeCell ref="G1197:G1201"/>
    <mergeCell ref="G1237:G1241"/>
    <mergeCell ref="G1202:G1206"/>
    <mergeCell ref="F1227:F1231"/>
    <mergeCell ref="F1181:F1185"/>
    <mergeCell ref="G1192:G1196"/>
    <mergeCell ref="C511:C515"/>
    <mergeCell ref="D511:D515"/>
    <mergeCell ref="C516:C520"/>
    <mergeCell ref="D516:D520"/>
    <mergeCell ref="G531:G535"/>
    <mergeCell ref="G946:G950"/>
    <mergeCell ref="F851:F855"/>
    <mergeCell ref="D771:D775"/>
    <mergeCell ref="E736:E740"/>
    <mergeCell ref="C826:C830"/>
    <mergeCell ref="C281:C285"/>
    <mergeCell ref="C321:C325"/>
    <mergeCell ref="G1247:G1251"/>
    <mergeCell ref="C1242:C1246"/>
    <mergeCell ref="D1242:D1246"/>
    <mergeCell ref="E1242:E1246"/>
    <mergeCell ref="F1242:F1246"/>
    <mergeCell ref="G396:G400"/>
    <mergeCell ref="F396:F400"/>
    <mergeCell ref="E1217:E1221"/>
    <mergeCell ref="E341:E345"/>
    <mergeCell ref="F341:F345"/>
    <mergeCell ref="G341:G345"/>
    <mergeCell ref="E376:E380"/>
    <mergeCell ref="C361:C365"/>
    <mergeCell ref="G356:G360"/>
    <mergeCell ref="G361:G365"/>
    <mergeCell ref="C351:C355"/>
    <mergeCell ref="G366:G370"/>
    <mergeCell ref="D351:D355"/>
    <mergeCell ref="C376:C380"/>
    <mergeCell ref="F536:F540"/>
    <mergeCell ref="G536:G540"/>
    <mergeCell ref="F526:F530"/>
    <mergeCell ref="F491:F495"/>
    <mergeCell ref="G491:G495"/>
    <mergeCell ref="F376:F380"/>
    <mergeCell ref="G376:G380"/>
    <mergeCell ref="F416:F420"/>
    <mergeCell ref="G411:G415"/>
    <mergeCell ref="G406:G410"/>
    <mergeCell ref="E401:E405"/>
    <mergeCell ref="G401:G405"/>
    <mergeCell ref="F516:F520"/>
    <mergeCell ref="E516:E520"/>
    <mergeCell ref="G451:G455"/>
    <mergeCell ref="G421:G425"/>
    <mergeCell ref="G426:G430"/>
    <mergeCell ref="G501:G505"/>
    <mergeCell ref="F501:F505"/>
    <mergeCell ref="D526:D530"/>
    <mergeCell ref="D451:D455"/>
    <mergeCell ref="E456:E460"/>
    <mergeCell ref="E536:E540"/>
    <mergeCell ref="D926:D930"/>
    <mergeCell ref="D641:D645"/>
    <mergeCell ref="E641:E645"/>
    <mergeCell ref="D541:D545"/>
    <mergeCell ref="E846:E850"/>
    <mergeCell ref="D886:D890"/>
    <mergeCell ref="C541:C545"/>
    <mergeCell ref="D906:D910"/>
    <mergeCell ref="D766:D770"/>
    <mergeCell ref="D776:D780"/>
    <mergeCell ref="D781:D785"/>
    <mergeCell ref="F541:F545"/>
    <mergeCell ref="C641:C645"/>
    <mergeCell ref="D676:D680"/>
    <mergeCell ref="F681:F685"/>
    <mergeCell ref="C676:C680"/>
    <mergeCell ref="G541:G545"/>
    <mergeCell ref="F401:F405"/>
    <mergeCell ref="C236:C240"/>
    <mergeCell ref="G741:G745"/>
    <mergeCell ref="E241:E245"/>
    <mergeCell ref="F241:F245"/>
    <mergeCell ref="G241:G245"/>
    <mergeCell ref="C536:C540"/>
    <mergeCell ref="D536:D540"/>
    <mergeCell ref="E531:E535"/>
    <mergeCell ref="C71:C75"/>
    <mergeCell ref="D71:D75"/>
    <mergeCell ref="E71:E75"/>
    <mergeCell ref="F71:F75"/>
    <mergeCell ref="G71:G75"/>
    <mergeCell ref="D236:D240"/>
    <mergeCell ref="E236:E240"/>
    <mergeCell ref="E201:E205"/>
    <mergeCell ref="E186:E190"/>
    <mergeCell ref="G191:G195"/>
    <mergeCell ref="C1277:C1281"/>
    <mergeCell ref="D1277:D1281"/>
    <mergeCell ref="E1277:E1281"/>
    <mergeCell ref="C241:C245"/>
    <mergeCell ref="D241:D245"/>
    <mergeCell ref="E1001:E1005"/>
    <mergeCell ref="E541:E545"/>
    <mergeCell ref="E946:E950"/>
    <mergeCell ref="E976:E980"/>
    <mergeCell ref="E681:E685"/>
    <mergeCell ref="G681:G685"/>
    <mergeCell ref="F726:F730"/>
    <mergeCell ref="G726:G730"/>
    <mergeCell ref="C726:C730"/>
    <mergeCell ref="D726:D730"/>
    <mergeCell ref="E726:E730"/>
    <mergeCell ref="C686:C690"/>
    <mergeCell ref="D686:D690"/>
    <mergeCell ref="E686:E690"/>
    <mergeCell ref="F686:F690"/>
  </mergeCells>
  <printOptions/>
  <pageMargins left="0.31496062992125984" right="0.31496062992125984" top="0.35433070866141736" bottom="0.35433070866141736" header="0.31496062992125984" footer="0.31496062992125984"/>
  <pageSetup fitToHeight="11" orientation="landscape" paperSize="9" scale="62" r:id="rId1"/>
  <rowBreaks count="9" manualBreakCount="9">
    <brk id="1211" max="255" man="1"/>
    <brk id="1270" max="255" man="1"/>
    <brk id="1329" max="255" man="1"/>
    <brk id="1385" max="255" man="1"/>
    <brk id="1441" max="255" man="1"/>
    <brk id="1496" max="255" man="1"/>
    <brk id="1526" max="255" man="1"/>
    <brk id="1556" max="255" man="1"/>
    <brk id="1591" max="255" man="1"/>
  </rowBreaks>
  <ignoredErrors>
    <ignoredError sqref="C686:C695 C642:C645 C627:C630 C561:C585 C941:C950 C1022:C1025 C146:C151 C976 C297:C300 C51:C71 C496 C451 C446 C116 C351:C355 C206:C210 C302:C305 C307:C310 C327:C330 C312:C315 C317:C320 C332:C335 C337:C340 C606:C610 C632:C635 C647:C650 C652:C655 C706:C715 C1037:C1040 C1042:C1045 C957:C960 C1027:C1030 C1032:C1035 C347:C350 C136:C141 C1447 C166 C171 C176 C181 C196 C526 C531 C201 C281" twoDigitTextYear="1"/>
    <ignoredError sqref="J1187 J1192 J1197 I1327:K1327" formula="1"/>
    <ignoredError sqref="F826:G826"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2017-04-20T07:45:54Z</cp:lastPrinted>
  <dcterms:created xsi:type="dcterms:W3CDTF">2006-09-28T05:33:49Z</dcterms:created>
  <dcterms:modified xsi:type="dcterms:W3CDTF">2018-06-05T12:23:02Z</dcterms:modified>
  <cp:category/>
  <cp:version/>
  <cp:contentType/>
  <cp:contentStatus/>
</cp:coreProperties>
</file>