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activeTab="0"/>
  </bookViews>
  <sheets>
    <sheet name="Лист2" sheetId="1" r:id="rId1"/>
    <sheet name="Лист3" sheetId="2" r:id="rId2"/>
  </sheets>
  <definedNames>
    <definedName name="_xlnm.Print_Area" localSheetId="0">'Лист2'!$A$1:$F$359</definedName>
  </definedNames>
  <calcPr fullCalcOnLoad="1"/>
</workbook>
</file>

<file path=xl/sharedStrings.xml><?xml version="1.0" encoding="utf-8"?>
<sst xmlns="http://schemas.openxmlformats.org/spreadsheetml/2006/main" count="420" uniqueCount="176">
  <si>
    <t>I. За счет средств областного бюджета</t>
  </si>
  <si>
    <t>Общий объем оказания государственной услуги по подпрограмме – всего</t>
  </si>
  <si>
    <t>в том числе в рамках основного мероприятия 1.5 «Организация и проведение мероприятий по популяризации музейного дела»</t>
  </si>
  <si>
    <t>Единицы измерения объема государственной работы – ед.</t>
  </si>
  <si>
    <t>Общий объем оказания государственной работы по подпрограмме – всего</t>
  </si>
  <si>
    <t>в том числе в рамках основного мероприятия 1.2 «Обеспечение сохранности музейных предметов и музейных коллекций, находящихся в государственной собственности области»</t>
  </si>
  <si>
    <t>в том числе в рамках основного мероприятия 1.3 «Обеспечение пополнения и комплектования фондов областных музеев новыми уникальными экспонатами»</t>
  </si>
  <si>
    <t>Всего по подпрограмме:</t>
  </si>
  <si>
    <t>в том числе в рамках основного мероприятия 2.3 «Осуществление областными театрами фестивальной деятельности»</t>
  </si>
  <si>
    <t>в том числе в рамках основного мероприятия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</si>
  <si>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в том числе в рамках основного мероприятия 2.5 «Организация и проведение мероприятий по популяризации театрального дела»</t>
  </si>
  <si>
    <t>Общий объем оказания государственной работы по подпрограмме - всего</t>
  </si>
  <si>
    <t>в том числе в рамках основного мероприятия основного мероприятия 2.2 «Создание новых спектаклей в областных театрах»</t>
  </si>
  <si>
    <t xml:space="preserve">Итого за счет средств областного бюджета: </t>
  </si>
  <si>
    <t>в том числе в рамках основного мероприятия 3.3 «Осуществление фестивальной деятельности областными концертными организациями»</t>
  </si>
  <si>
    <t>в том числе в рамках основного мероприятия 3.4 «Осуществление гастрольной деятельности областных концертных организаций на территории Саратовской области, в субъектах Российской Федерации и в зарубежных странах»</t>
  </si>
  <si>
    <t>в том числе в рамках основного мероприятия 3.5 «Организация и проведение мероприятий по популяризации концертной деятельности»</t>
  </si>
  <si>
    <t>Единицы измерения объема государственной работы - ед.</t>
  </si>
  <si>
    <t>в том числе в рамках основного мероприятия основного мероприятия 3.2 «Создание новых концертных программ, спектаклей и иных зрелищных программ и мероприятий областными концертными организациями»</t>
  </si>
  <si>
    <t>Общий объем оказания государственной услуги по подпрограмме - всего</t>
  </si>
  <si>
    <t>Общий объем оказания государственной работы  по подпрограмме - всего</t>
  </si>
  <si>
    <t>в том числе в рамках основного мероприятия основного мероприятия 4.2 «Комплектование фондов библиотек области»</t>
  </si>
  <si>
    <t>в том числе в рамках основного мероприятия 4.4 «Организация и проведение мероприятий по сохранности библиотечных фондов государственных библиотек области»</t>
  </si>
  <si>
    <t>в том числе в рамках основного мероприятия 4.3 «Организация и проведение мероприятий, направленных на популяризацию чтения и библиотечного дела»</t>
  </si>
  <si>
    <t>Единицы измерения объема государственной услуги – чел.</t>
  </si>
  <si>
    <t>Единицы измерения объема государственной услуги – ед.</t>
  </si>
  <si>
    <t>в том числе в рамках основного мероприятия 6.3 «Организация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мероприятиях»</t>
  </si>
  <si>
    <t>в том числе в рамках основного мероприятия 6.5 «Организация,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киномероприятиях»</t>
  </si>
  <si>
    <t>В том числе в рамках основного мероприятия основного мероприятия 6.6 «Организация и проведение мероприятий по популяризации народного творчества и культурно-досуговой деятельности»</t>
  </si>
  <si>
    <t>Наименование государственной работы - «Выполнение работ по сохранению, использованию, популяризации и государственной охране объектов культурного наследия (памятников истории и культуры), находящихся на территории области»</t>
  </si>
  <si>
    <t>Объем финансового обеспечения государственных заданий (тыс. рублей)</t>
  </si>
  <si>
    <t>в том числе в рамках основного мероприятия 8.1 «Обеспечение сохранности, учета документов и предоставление пользователям архивной информации»</t>
  </si>
  <si>
    <t>в том числе в рамках основного мероприятия 8.1 «Обеспечение сохранности, учета документов и представление пользователям архивной информации»</t>
  </si>
  <si>
    <t>в том числе в рамках основного мероприятия 9.2 «Организация и проведение мероприятий по обеспечению участия детей и молодежи в творческих школах, творческих и интеллектуальных соревновательных мероприятиях областного, межрегионального, всероссийского и международного уровней»</t>
  </si>
  <si>
    <t>в том числе в рамках основного мероприятия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</si>
  <si>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Единицы измерения объема государственной услуги – чел., ед.</t>
  </si>
  <si>
    <t>в том числе в рамках основного мероприятия 11.3 «Создание системы профессиональной ориентации молодежи, направленной на повышение привлекательности профессий в сфере культуры»</t>
  </si>
  <si>
    <t>Объем оказания государственных услуг (единиц), результатов выполнения работ</t>
  </si>
  <si>
    <t>Причины отклонений *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</si>
  <si>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</si>
  <si>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</si>
  <si>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</si>
  <si>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 xml:space="preserve">Общий объем оказания государственной услуги по подпрограмме – всего </t>
  </si>
  <si>
    <t xml:space="preserve">Общий объем оказания государственной работы по подпрограмме – всего </t>
  </si>
  <si>
    <t>в том числе в рамках основного мероприятия 7.6 «Популяризация объектов культурного наследия регионального значения»</t>
  </si>
  <si>
    <t>в том числе в рамках основного мероприятия 7.5 «Обеспечение проведения историко-культурной экспертизы объектов культурного наследия»</t>
  </si>
  <si>
    <t>в том числе в рамках основного мероприятия 7.3 «Обеспечение мероприятий по выявлению новых объектов культурного наследия»</t>
  </si>
  <si>
    <t>в том числе в рамках основного мероприятия 7.4 «Обеспечение мероприятий по государственному учету объектов культурного наследия регионального значения»</t>
  </si>
  <si>
    <t>в том числе в рамках основного мероприятия 1.1 «Оказание государственных услуг населению музеями»</t>
  </si>
  <si>
    <t>в том числе в рамках основного мероприятия 1.4 «Организация и проведение выставочной деятельности музеев на территории Саратовской области, в субъектах Российской Федерации и в зарубежных странах»</t>
  </si>
  <si>
    <t>Наименование государственной услуги – «Публичный показ музейных предметов, музейных коллекций»</t>
  </si>
  <si>
    <t>Наименование государственной услуги – «Создание экспозиций (выставок) музеев, организация выездных выставок»</t>
  </si>
  <si>
    <t>Наименование государственной работы– «Формирование, учет, изучение, обеспечение физического сохранения и безопасности музейных предметов, музейных коллекций»</t>
  </si>
  <si>
    <t>Наименование государственной работы – «Предоставление консультационных и методических услуг»</t>
  </si>
  <si>
    <t>1. Количество отчетов, составленных по результатам работ</t>
  </si>
  <si>
    <t>2.Количество разработанных документов</t>
  </si>
  <si>
    <t>3.Количество проведенных консультаций</t>
  </si>
  <si>
    <t>в том числе затраты на уплату налогов</t>
  </si>
  <si>
    <t>Наименование государственной услуги (работы), показателя объема государственной услуги (работы), основного мероприятия</t>
  </si>
  <si>
    <t>в том числе в рамках основного мероприятия 2.1 «Оказание государственных услуг населению театрами»</t>
  </si>
  <si>
    <t>Наименование государственной услуги – «Показ (организация показа) спектаклей (театральных постановок)»</t>
  </si>
  <si>
    <t>1. Число зрителей</t>
  </si>
  <si>
    <t>2. Количество публичных выступлений</t>
  </si>
  <si>
    <t xml:space="preserve">в том числе в рамках основного мероприятия 2.1 «Оказание </t>
  </si>
  <si>
    <t>государственных услуг населению театрами»</t>
  </si>
  <si>
    <t>Наименование государственной работы – «Создание спектаклей»</t>
  </si>
  <si>
    <t>в том числе в рамках основного мероприятия 3.1 «Оказание государственных услуг населению концертными организациями и коллективами»</t>
  </si>
  <si>
    <t>Наименование государственной работы - «Создание концертов и концертных программ»</t>
  </si>
  <si>
    <t>Наименование государственной работы - «Создание спектаклей»</t>
  </si>
  <si>
    <t xml:space="preserve">Наименование государственной услуги (работы), показателя объема государственной услуги (работы), основного мероприятия </t>
  </si>
  <si>
    <t>в том числе в рамках основного мероприятия 4.1 «Оказание государственных услуг населению библиотеками»</t>
  </si>
  <si>
    <t>Наименование государственной услуги – «Библиотечное, библиографическое и информационное обслуживания пользователей библиотеки»</t>
  </si>
  <si>
    <t>Наименование государственной работы – «Формирование, учет, изучение, обеспечение физического сохранения и безопасности фондов библиотеки»</t>
  </si>
  <si>
    <t>Наименование государственной работы – «Библиографическая обработка документов и создание каталогов»</t>
  </si>
  <si>
    <t>Единицы измерения объема государственной работы – шт.</t>
  </si>
  <si>
    <t>Наименование государственной работы – «Организация и проведение культурно-массовых мероприятий»</t>
  </si>
  <si>
    <t>в том числе в рамках основного мероприятия 5.1 «Оказание государственных услуг населению областными образовательными организациями в сфере культуры»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</si>
  <si>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</si>
  <si>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общеразвивающих программ»</t>
  </si>
  <si>
    <t>Единицы измерения объема государственной услуги – чел-час.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</si>
  <si>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</si>
  <si>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предпрофессиональных программ в области искусств»</t>
  </si>
  <si>
    <t>Наименование государственной услуги - «Обеспечение жилыми помещениями в общежитиях»</t>
  </si>
  <si>
    <t>Наименование государственной услуги - «Реализация дополнительных профессиональных программ повышения квалификации»</t>
  </si>
  <si>
    <t>Единицы измерения объема государственной работы –ед.</t>
  </si>
  <si>
    <t>Наименование государственной услуги – «Предоставление консультационных и методических услуг»</t>
  </si>
  <si>
    <t>в том числе в рамках основного мероприятия 6.1 «Оказание государственных услуг населению культурно-досуговыми учреждениями»</t>
  </si>
  <si>
    <t>в том числе в рамках основного мероприятия основного мероприятия 6.2 «Организация, проведение и участие областных государственных учреждений культуры  в областных, межрегиональных, всероссийских и международных фестивалях, праздниках, выставках»</t>
  </si>
  <si>
    <t>в том числе в рамках основного мероприятия 6.4 «Организация и пополнение фильмофонда ГАУК «Саратовский областной методический киновидеоцентр»</t>
  </si>
  <si>
    <t>Наименование государственной услуги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</si>
  <si>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работы– шт.</t>
  </si>
  <si>
    <t>рамках основного мероприятия 6.1 «Оказание государственных услуг населению культурно-досуговыми учреждениями»</t>
  </si>
  <si>
    <t>Наименование государственной услуги – «Прокат кино и видеофильмов»</t>
  </si>
  <si>
    <t>Наименование государственной услуги – «Показ кинофильмов»</t>
  </si>
  <si>
    <t>в том числе в рамках основного мероприятия 7.1 «Выполнение государственных работ в области охраны объектов культурного наследия области»</t>
  </si>
  <si>
    <t>в том числе в рамках основного мероприятия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</si>
  <si>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Наименование</t>
  </si>
  <si>
    <t>Единицы измерения объема государственной услуги – количество исполненных запросов</t>
  </si>
  <si>
    <t>в том числе в рамках основного мероприятия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</si>
  <si>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в том числе в рамках основного мероприятия 9.4 «Организация и проведение мероприятий по обеспечению популяризации, в том числе информационной детского и молодежного творчества»</t>
  </si>
  <si>
    <t>в том числе в рамках основного мероприятия 11.1 «Организация и осуществление методического обеспечения деятельности образовательных организаций, музеев, библиотек, культурно-досуговых учреждений»</t>
  </si>
  <si>
    <t>умц</t>
  </si>
  <si>
    <r>
      <rPr>
        <b/>
        <sz val="12"/>
        <rFont val="Times New Roman"/>
        <family val="1"/>
      </rPr>
      <t>Наименование</t>
    </r>
    <r>
      <rPr>
        <b/>
        <sz val="12"/>
        <rFont val="MS Serif"/>
        <family val="2"/>
      </rPr>
      <t xml:space="preserve"> </t>
    </r>
    <r>
      <rPr>
        <b/>
        <sz val="12"/>
        <rFont val="Times New Roman"/>
        <family val="1"/>
      </rPr>
      <t>государственной услуги (работы), показателя объема государственной услуги (работы), основного мероприятия</t>
    </r>
  </si>
  <si>
    <t xml:space="preserve">Прогнозный объем оказания государственных услуг (единиц), результатов выполнения работ
</t>
  </si>
  <si>
    <t xml:space="preserve">Затраты на уплату налогов, в качестве объекта налогообложения по которым признается имущество учреждений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</si>
  <si>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
</t>
  </si>
  <si>
    <t>Наименование государственной работы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(профессий)»</t>
  </si>
  <si>
    <t>Наименование государственной услуги – «Организация мероприятий»</t>
  </si>
  <si>
    <t>Число зрителей</t>
  </si>
  <si>
    <t>Количество публичных выступлений</t>
  </si>
  <si>
    <t>Единицы измерения объема государственной услуги –  ед.</t>
  </si>
  <si>
    <t>Единицы измерения объема государственной услуги –чел., ед</t>
  </si>
  <si>
    <t>Итого по услугам (работам):</t>
  </si>
  <si>
    <t xml:space="preserve">Затраты на уплату налогов, в качестве объекта налогообложения по которым признается имущество учреждений: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</si>
  <si>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нужд:
</t>
  </si>
  <si>
    <t>Наименование государственной услуги – «Показ (организация показа) концертов и концертных программ»</t>
  </si>
  <si>
    <t>Наименование государственной работы – «Создание концертов и концертных программ»</t>
  </si>
  <si>
    <t>Наименование государственной услуги - «Реализация  образовательных программ среднего профессионального образования - программ подготовки специалистов среднего звена »</t>
  </si>
  <si>
    <t>Наименование государственной работы - «Организация и проведение культурно-массовых мероприятий»</t>
  </si>
  <si>
    <t>Наименование государственной работы –  «Организация и проведение культурно-массовых мероприятий»</t>
  </si>
  <si>
    <t>Наименование государственной услуги – «Показ  (организация показа)концертов  и концертных программ»</t>
  </si>
  <si>
    <r>
      <t xml:space="preserve">по подпрограмме </t>
    </r>
    <r>
      <rPr>
        <b/>
        <u val="single"/>
        <sz val="9"/>
        <rFont val="Calibri"/>
        <family val="2"/>
      </rPr>
      <t xml:space="preserve">"МУЗЕИ" </t>
    </r>
  </si>
  <si>
    <r>
      <t xml:space="preserve">государственной программы  Саратовской области </t>
    </r>
    <r>
      <rPr>
        <b/>
        <u val="single"/>
        <sz val="9"/>
        <rFont val="Times New Roman"/>
        <family val="1"/>
      </rPr>
      <t>"КУЛЬТУРА САРАТОВСКОЙ ОБЛАСТИ ДО 2020 ГОДА"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</si>
  <si>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"ТЕАТРЫ"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</si>
  <si>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"КОНЦЕРТНЫЕ ОРГАНИЗАЦИИ И КОЛЛЕКТИВЫ"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</si>
  <si>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"БИБЛИОТЕКИ"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</si>
  <si>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"СИСТЕМА ОБРАЗОВАНИЯ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</si>
  <si>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"КУЛЬТУРНО-ДОСУГОВЫЕ УЧРЕЖДЕНИЯ" </t>
    </r>
  </si>
  <si>
    <r>
      <t xml:space="preserve">по подпрограмме 8 </t>
    </r>
    <r>
      <rPr>
        <b/>
        <u val="single"/>
        <sz val="9"/>
        <rFont val="Times New Roman"/>
        <family val="1"/>
      </rPr>
      <t xml:space="preserve">"АРХИВЫ"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</si>
  <si>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"ТВОРЧЕСКОЕ РАЗВИТИЕ ДЕТЕЙ И МОЛОДЕЖИ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</si>
  <si>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"РАЗВИТИЕ КАДРОВОГО ПОТЕНЦИАЛА СФЕРЫ КУЛЬТУРЫ" </t>
    </r>
  </si>
  <si>
    <t>Количество выставок</t>
  </si>
  <si>
    <t>Число посетителей, чел</t>
  </si>
  <si>
    <t>в том числе в рамках основного мероприятия 9.3 «Обеспечение поддержки творческих и одаренных детей, молодежи и их преподавателей»</t>
  </si>
  <si>
    <t xml:space="preserve">Наименование государственной услуги –
«Предоставление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Федерации»
</t>
  </si>
  <si>
    <t xml:space="preserve">Наименование государственной услуги –
«Информационное обеспечение на основе документов Архивного фонда Рос-сийской Федерации и других архивных документов»
</t>
  </si>
  <si>
    <t xml:space="preserve">Наименование государственной работы –
«Обеспечение сохранности архивных документов»
</t>
  </si>
  <si>
    <t>Единицы измерения объема государственной работы – Количество дел, прошедших проверку наличия, выявленных особо ценных и уникальных дел, и дел, выданных из архивохранилища</t>
  </si>
  <si>
    <t xml:space="preserve">Наименование государственной работы –
«Учет архивных документов»
</t>
  </si>
  <si>
    <t>Единицы измерения объема государственной работы – Количество фондов, по которым выверены учетные документы</t>
  </si>
  <si>
    <t xml:space="preserve">Наименование государственной работы –
«Улучшение физического состояния документов»
</t>
  </si>
  <si>
    <t xml:space="preserve">Единицы измерения объема государственной работы – Количество дел
</t>
  </si>
  <si>
    <t xml:space="preserve">Наименование государственной работы –
«Комплектование архивными документами»
</t>
  </si>
  <si>
    <t>Единицы измерения объема государственной работы – Количество дел (документов), принятых на хранение</t>
  </si>
  <si>
    <t xml:space="preserve">Наименование государственной работы –
«Взаимодействие с организациями - источниками комплектования архива»
</t>
  </si>
  <si>
    <t>Единицы измерения объема государственной работы – Количество организаций - источников комплектования архива по видам методической помощи суммарно</t>
  </si>
  <si>
    <t xml:space="preserve">Наименование государственной работы –
«Описание архивных документов, создание справочно-поисковых средств к ним»
</t>
  </si>
  <si>
    <t xml:space="preserve">Единицы измерения объема государственной работы –Количество единиц хранения, внесенных в информационно-поисковые системы архива </t>
  </si>
  <si>
    <t xml:space="preserve">Наименование государственной работы –
«Защита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рассекречивания»
</t>
  </si>
  <si>
    <t>Единицы измерения объема государственной работы – Количество дел (документов), подготовленных к рассекречиванию</t>
  </si>
  <si>
    <t xml:space="preserve">Наименование государственной работы –
«Реализация информационных мероприятий, публикаторских и выставочных проектов на основе архивных документов»
</t>
  </si>
  <si>
    <t xml:space="preserve">Единицы измерения объема государственной работы –Количество проведенных мероприятий  </t>
  </si>
  <si>
    <r>
      <t xml:space="preserve">государственной программы  Саратовской области </t>
    </r>
    <r>
      <rPr>
        <b/>
        <u val="single"/>
        <sz val="9"/>
        <rFont val="Times New Roman"/>
        <family val="1"/>
      </rPr>
      <t>"КУЛЬТУРА САРАТОВСКОЙ ОБЛАСТИ"</t>
    </r>
  </si>
  <si>
    <t>Наименование государственной работы - «Проведение  мероприятий, направленных на развитие детей и молодежи, в том числе одаренных»</t>
  </si>
  <si>
    <t>Наименование государственной работы - «Методическое обеспечение образовательной деятельности»</t>
  </si>
  <si>
    <t xml:space="preserve">министерства культуры области </t>
  </si>
  <si>
    <t>Приложение №3  к письму</t>
  </si>
  <si>
    <t xml:space="preserve">от                         2020 г. № </t>
  </si>
  <si>
    <t xml:space="preserve">                                                    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2020 года
</t>
  </si>
  <si>
    <t xml:space="preserve">Отчет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1 полугодие 2020 года
</t>
  </si>
  <si>
    <t>Наименование государственной услуги - "Обеспечение доступа к архивным документам и справочно-поисковым средствам к ним в читальном зале архива"</t>
  </si>
  <si>
    <t>Единицы измерения объема государственной услуги – количество посещений читального зала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</si>
  <si>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2020 года
</t>
  </si>
  <si>
    <t>за счет включения в отчет данных новых ДШИ,которые перешли в 2020 году.Программа будет скорректированна</t>
  </si>
  <si>
    <t>за счет включения в отчет данных новых ДШИ,которые перешли в 2020 году. Программа будет скорректированна</t>
  </si>
  <si>
    <t>925*</t>
  </si>
  <si>
    <t>*Из за удаленной работы театров в период пандемии, показы спектаклей осуществлялись через интернет и были отражены в работе "Организация мероприятий"удаленно через сеть Интернет. В программу будут внесены изменения.</t>
  </si>
  <si>
    <t>*</t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</si>
  <si>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"ГОСУДАРСТВЕННАЯ ОХРАНА, СОХРАНЕНИЕ И ПОПУЛЯРИЗАЦИЯ ОБЪЕКТОВ КУЛЬТУРНОГО НАСЛЕДИЯ" </t>
    </r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</si>
  <si>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2020 года
</t>
  </si>
  <si>
    <t>*Из за удаленной работы концертных организаций в период пандемии, показы спектаклей, концертов осуществлялись через интернет и были отражены в работе "Организация мероприятий"удаленно через сеть Интернет. В программу будут внесены изменения.</t>
  </si>
  <si>
    <t xml:space="preserve">Наименование государственной работы – «Организация и проведение культурно-массовых мероприятий» </t>
  </si>
  <si>
    <t xml:space="preserve">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2020 года
</t>
  </si>
  <si>
    <t xml:space="preserve">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2020 год
</t>
  </si>
  <si>
    <t xml:space="preserve">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2020 год
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</si>
  <si>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2020 год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</si>
</sst>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erif"/>
      <family val="2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u val="single"/>
      <sz val="9"/>
      <name val="Calibri"/>
      <family val="2"/>
    </font>
    <font>
      <b/>
      <u val="single"/>
      <sz val="9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.5"/>
      <color indexed="8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172" fontId="14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center" vertical="top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left" vertical="top" wrapText="1" indent="1"/>
    </xf>
    <xf numFmtId="0" fontId="9" fillId="33" borderId="1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172" fontId="12" fillId="33" borderId="0" xfId="0" applyNumberFormat="1" applyFont="1" applyFill="1" applyAlignment="1">
      <alignment horizontal="center" vertical="top" wrapText="1"/>
    </xf>
    <xf numFmtId="2" fontId="12" fillId="33" borderId="0" xfId="0" applyNumberFormat="1" applyFont="1" applyFill="1" applyAlignment="1">
      <alignment horizontal="center" vertical="top" wrapText="1"/>
    </xf>
    <xf numFmtId="172" fontId="12" fillId="33" borderId="0" xfId="0" applyNumberFormat="1" applyFont="1" applyFill="1" applyAlignment="1">
      <alignment horizontal="center" vertical="top"/>
    </xf>
    <xf numFmtId="2" fontId="12" fillId="33" borderId="0" xfId="0" applyNumberFormat="1" applyFont="1" applyFill="1" applyAlignment="1">
      <alignment horizontal="center" vertical="top"/>
    </xf>
    <xf numFmtId="172" fontId="12" fillId="33" borderId="14" xfId="0" applyNumberFormat="1" applyFont="1" applyFill="1" applyBorder="1" applyAlignment="1">
      <alignment horizontal="center" vertical="top" wrapText="1"/>
    </xf>
    <xf numFmtId="2" fontId="12" fillId="33" borderId="15" xfId="0" applyNumberFormat="1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justify" vertical="top" wrapText="1"/>
    </xf>
    <xf numFmtId="0" fontId="14" fillId="33" borderId="14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justify" vertical="top" wrapText="1"/>
    </xf>
    <xf numFmtId="0" fontId="14" fillId="33" borderId="15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wrapText="1"/>
    </xf>
    <xf numFmtId="0" fontId="3" fillId="33" borderId="0" xfId="0" applyFont="1" applyFill="1" applyAlignment="1">
      <alignment horizontal="justify"/>
    </xf>
    <xf numFmtId="0" fontId="5" fillId="33" borderId="2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" fillId="33" borderId="23" xfId="0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top" wrapText="1"/>
    </xf>
    <xf numFmtId="0" fontId="7" fillId="34" borderId="12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172" fontId="5" fillId="33" borderId="14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72" fontId="4" fillId="33" borderId="14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72" fontId="5" fillId="33" borderId="11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72" fontId="23" fillId="33" borderId="15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172" fontId="23" fillId="33" borderId="14" xfId="0" applyNumberFormat="1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wrapText="1"/>
    </xf>
    <xf numFmtId="172" fontId="14" fillId="33" borderId="14" xfId="0" applyNumberFormat="1" applyFont="1" applyFill="1" applyBorder="1" applyAlignment="1">
      <alignment horizontal="center" wrapText="1"/>
    </xf>
    <xf numFmtId="2" fontId="14" fillId="33" borderId="14" xfId="0" applyNumberFormat="1" applyFont="1" applyFill="1" applyBorder="1" applyAlignment="1">
      <alignment horizontal="center" wrapText="1"/>
    </xf>
    <xf numFmtId="172" fontId="18" fillId="33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15" fillId="33" borderId="39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wrapText="1"/>
    </xf>
    <xf numFmtId="0" fontId="13" fillId="33" borderId="0" xfId="0" applyFont="1" applyFill="1" applyAlignment="1">
      <alignment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/>
    </xf>
    <xf numFmtId="0" fontId="5" fillId="33" borderId="30" xfId="0" applyFont="1" applyFill="1" applyBorder="1" applyAlignment="1">
      <alignment horizontal="left" vertical="top" wrapText="1"/>
    </xf>
    <xf numFmtId="49" fontId="12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7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zoomScalePageLayoutView="0" workbookViewId="0" topLeftCell="A1">
      <selection activeCell="N48" sqref="N48"/>
    </sheetView>
  </sheetViews>
  <sheetFormatPr defaultColWidth="9.140625" defaultRowHeight="15"/>
  <cols>
    <col min="1" max="1" width="59.57421875" style="11" customWidth="1"/>
    <col min="2" max="2" width="10.28125" style="11" customWidth="1"/>
    <col min="3" max="3" width="10.7109375" style="11" bestFit="1" customWidth="1"/>
    <col min="4" max="4" width="14.28125" style="11" customWidth="1"/>
    <col min="5" max="5" width="10.8515625" style="11" customWidth="1"/>
    <col min="6" max="6" width="12.57421875" style="11" customWidth="1"/>
    <col min="7" max="7" width="0" style="4" hidden="1" customWidth="1"/>
    <col min="8" max="11" width="0" style="77" hidden="1" customWidth="1"/>
    <col min="12" max="13" width="9.140625" style="77" customWidth="1"/>
    <col min="14" max="16384" width="9.140625" style="4" customWidth="1"/>
  </cols>
  <sheetData>
    <row r="1" ht="15">
      <c r="D1" s="89" t="s">
        <v>156</v>
      </c>
    </row>
    <row r="2" ht="15">
      <c r="D2" s="89" t="s">
        <v>155</v>
      </c>
    </row>
    <row r="3" ht="15">
      <c r="D3" s="89" t="s">
        <v>157</v>
      </c>
    </row>
    <row r="4" spans="1:4" ht="15">
      <c r="A4" s="9"/>
      <c r="B4" s="10"/>
      <c r="C4" s="10"/>
      <c r="D4" s="10"/>
    </row>
    <row r="5" spans="1:7" ht="57" customHeight="1">
      <c r="A5" s="197" t="s">
        <v>169</v>
      </c>
      <c r="B5" s="197"/>
      <c r="C5" s="197"/>
      <c r="D5" s="197"/>
      <c r="E5" s="197"/>
      <c r="F5" s="197"/>
      <c r="G5" s="88"/>
    </row>
    <row r="6" spans="1:4" ht="12.75" customHeight="1">
      <c r="A6" s="177"/>
      <c r="B6" s="178"/>
      <c r="C6" s="178"/>
      <c r="D6" s="178"/>
    </row>
    <row r="7" spans="1:4" ht="15">
      <c r="A7" s="12" t="s">
        <v>121</v>
      </c>
      <c r="B7" s="13"/>
      <c r="C7" s="13"/>
      <c r="D7" s="13"/>
    </row>
    <row r="8" spans="1:4" ht="15.75" thickBot="1">
      <c r="A8" s="12" t="s">
        <v>152</v>
      </c>
      <c r="B8" s="10"/>
      <c r="C8" s="10"/>
      <c r="D8" s="10"/>
    </row>
    <row r="9" spans="1:6" ht="62.25" customHeight="1" thickBot="1">
      <c r="A9" s="172" t="s">
        <v>102</v>
      </c>
      <c r="B9" s="152" t="s">
        <v>103</v>
      </c>
      <c r="C9" s="153"/>
      <c r="D9" s="14" t="s">
        <v>38</v>
      </c>
      <c r="E9" s="152" t="s">
        <v>30</v>
      </c>
      <c r="F9" s="153"/>
    </row>
    <row r="10" spans="1:6" ht="72.75" customHeight="1" thickBot="1">
      <c r="A10" s="173"/>
      <c r="B10" s="15" t="s">
        <v>39</v>
      </c>
      <c r="C10" s="16" t="s">
        <v>40</v>
      </c>
      <c r="D10" s="17"/>
      <c r="E10" s="18" t="s">
        <v>41</v>
      </c>
      <c r="F10" s="19" t="s">
        <v>40</v>
      </c>
    </row>
    <row r="11" spans="1:6" ht="16.5" thickBot="1">
      <c r="A11" s="163" t="s">
        <v>0</v>
      </c>
      <c r="B11" s="164"/>
      <c r="C11" s="164"/>
      <c r="D11" s="164"/>
      <c r="E11" s="164"/>
      <c r="F11" s="165"/>
    </row>
    <row r="12" spans="1:6" ht="32.25" thickBot="1">
      <c r="A12" s="20" t="s">
        <v>50</v>
      </c>
      <c r="B12" s="21"/>
      <c r="C12" s="21"/>
      <c r="D12" s="21"/>
      <c r="E12" s="21"/>
      <c r="F12" s="22"/>
    </row>
    <row r="13" spans="1:6" ht="29.25" customHeight="1">
      <c r="A13" s="161" t="s">
        <v>24</v>
      </c>
      <c r="B13" s="149"/>
      <c r="C13" s="149"/>
      <c r="D13" s="23"/>
      <c r="E13" s="154"/>
      <c r="F13" s="154"/>
    </row>
    <row r="14" spans="1:6" ht="15.75" customHeight="1" thickBot="1">
      <c r="A14" s="162"/>
      <c r="B14" s="150"/>
      <c r="C14" s="150"/>
      <c r="D14" s="24"/>
      <c r="E14" s="155"/>
      <c r="F14" s="155"/>
    </row>
    <row r="15" spans="1:12" ht="32.25" thickBot="1">
      <c r="A15" s="25" t="s">
        <v>1</v>
      </c>
      <c r="B15" s="21"/>
      <c r="C15" s="21"/>
      <c r="D15" s="21"/>
      <c r="E15" s="22">
        <v>80841.3</v>
      </c>
      <c r="F15" s="111">
        <f>F18+F19+F20</f>
        <v>32005.65</v>
      </c>
      <c r="L15" s="90"/>
    </row>
    <row r="16" spans="1:6" ht="16.5" thickBot="1">
      <c r="A16" s="25" t="s">
        <v>132</v>
      </c>
      <c r="B16" s="21">
        <v>575538</v>
      </c>
      <c r="C16" s="21">
        <v>188706</v>
      </c>
      <c r="D16" s="21"/>
      <c r="E16" s="21"/>
      <c r="F16" s="22"/>
    </row>
    <row r="17" spans="1:6" ht="16.5" thickBot="1">
      <c r="A17" s="25" t="s">
        <v>131</v>
      </c>
      <c r="B17" s="21">
        <v>81</v>
      </c>
      <c r="C17" s="21">
        <v>16</v>
      </c>
      <c r="D17" s="21"/>
      <c r="E17" s="21"/>
      <c r="F17" s="22"/>
    </row>
    <row r="18" spans="1:6" ht="32.25" thickBot="1">
      <c r="A18" s="25" t="s">
        <v>48</v>
      </c>
      <c r="B18" s="21"/>
      <c r="C18" s="21"/>
      <c r="D18" s="21"/>
      <c r="E18" s="21">
        <v>75741.3</v>
      </c>
      <c r="F18" s="111">
        <v>31870.65</v>
      </c>
    </row>
    <row r="19" spans="1:6" ht="63.75" thickBot="1">
      <c r="A19" s="25" t="s">
        <v>49</v>
      </c>
      <c r="B19" s="21"/>
      <c r="C19" s="21"/>
      <c r="D19" s="21"/>
      <c r="E19" s="21">
        <v>3730</v>
      </c>
      <c r="F19" s="22">
        <v>45</v>
      </c>
    </row>
    <row r="20" spans="1:6" ht="48" thickBot="1">
      <c r="A20" s="25" t="s">
        <v>2</v>
      </c>
      <c r="B20" s="21"/>
      <c r="C20" s="21"/>
      <c r="D20" s="21"/>
      <c r="E20" s="21">
        <v>1370</v>
      </c>
      <c r="F20" s="22">
        <v>90</v>
      </c>
    </row>
    <row r="21" spans="1:6" ht="48" thickBot="1">
      <c r="A21" s="20" t="s">
        <v>51</v>
      </c>
      <c r="B21" s="21"/>
      <c r="C21" s="21"/>
      <c r="D21" s="21"/>
      <c r="E21" s="21"/>
      <c r="F21" s="22"/>
    </row>
    <row r="22" spans="1:6" ht="14.25" customHeight="1">
      <c r="A22" s="161" t="s">
        <v>25</v>
      </c>
      <c r="B22" s="149"/>
      <c r="C22" s="149"/>
      <c r="D22" s="23"/>
      <c r="E22" s="149"/>
      <c r="F22" s="149"/>
    </row>
    <row r="23" spans="1:6" ht="20.25" customHeight="1" thickBot="1">
      <c r="A23" s="162"/>
      <c r="B23" s="150"/>
      <c r="C23" s="150"/>
      <c r="D23" s="24"/>
      <c r="E23" s="150"/>
      <c r="F23" s="150"/>
    </row>
    <row r="24" spans="1:6" ht="32.25" thickBot="1">
      <c r="A24" s="25" t="s">
        <v>1</v>
      </c>
      <c r="B24" s="21">
        <v>80</v>
      </c>
      <c r="C24" s="21">
        <v>32</v>
      </c>
      <c r="D24" s="21"/>
      <c r="E24" s="21">
        <v>16309.3</v>
      </c>
      <c r="F24" s="22">
        <f>F25</f>
        <v>8035.95</v>
      </c>
    </row>
    <row r="25" spans="1:6" ht="32.25" thickBot="1">
      <c r="A25" s="25" t="s">
        <v>48</v>
      </c>
      <c r="B25" s="21">
        <v>80</v>
      </c>
      <c r="C25" s="21">
        <v>32</v>
      </c>
      <c r="D25" s="21"/>
      <c r="E25" s="21">
        <v>16309.3</v>
      </c>
      <c r="F25" s="22">
        <v>8035.95</v>
      </c>
    </row>
    <row r="26" spans="1:6" ht="63.75" thickBot="1">
      <c r="A26" s="20" t="s">
        <v>52</v>
      </c>
      <c r="B26" s="21"/>
      <c r="C26" s="21"/>
      <c r="D26" s="21"/>
      <c r="E26" s="21"/>
      <c r="F26" s="22"/>
    </row>
    <row r="27" spans="1:6" ht="32.25" thickBot="1">
      <c r="A27" s="25" t="s">
        <v>3</v>
      </c>
      <c r="B27" s="21"/>
      <c r="C27" s="21"/>
      <c r="D27" s="21"/>
      <c r="E27" s="21"/>
      <c r="F27" s="22"/>
    </row>
    <row r="28" spans="1:6" ht="32.25" thickBot="1">
      <c r="A28" s="25" t="s">
        <v>4</v>
      </c>
      <c r="B28" s="21">
        <v>657500</v>
      </c>
      <c r="C28" s="21">
        <v>656660</v>
      </c>
      <c r="D28" s="21"/>
      <c r="E28" s="21">
        <v>34041.9</v>
      </c>
      <c r="F28" s="21">
        <f>F29+F30+F31</f>
        <v>16695.95</v>
      </c>
    </row>
    <row r="29" spans="1:6" ht="32.25" thickBot="1">
      <c r="A29" s="25" t="s">
        <v>48</v>
      </c>
      <c r="B29" s="21">
        <v>657500</v>
      </c>
      <c r="C29" s="21">
        <v>656660</v>
      </c>
      <c r="D29" s="21"/>
      <c r="E29" s="21">
        <v>33391.9</v>
      </c>
      <c r="F29" s="22">
        <v>16695.95</v>
      </c>
    </row>
    <row r="30" spans="1:6" ht="63.75" thickBot="1">
      <c r="A30" s="25" t="s">
        <v>5</v>
      </c>
      <c r="B30" s="21"/>
      <c r="C30" s="21"/>
      <c r="D30" s="21"/>
      <c r="E30" s="21">
        <v>250</v>
      </c>
      <c r="F30" s="22">
        <v>0</v>
      </c>
    </row>
    <row r="31" spans="1:6" ht="48" thickBot="1">
      <c r="A31" s="25" t="s">
        <v>6</v>
      </c>
      <c r="B31" s="21"/>
      <c r="C31" s="21"/>
      <c r="D31" s="21"/>
      <c r="E31" s="21">
        <v>400</v>
      </c>
      <c r="F31" s="22">
        <v>0</v>
      </c>
    </row>
    <row r="32" spans="1:6" ht="48" thickBot="1">
      <c r="A32" s="20" t="s">
        <v>119</v>
      </c>
      <c r="B32" s="21"/>
      <c r="C32" s="21"/>
      <c r="D32" s="21"/>
      <c r="E32" s="21"/>
      <c r="F32" s="22"/>
    </row>
    <row r="33" spans="1:6" ht="32.25" thickBot="1">
      <c r="A33" s="25" t="s">
        <v>3</v>
      </c>
      <c r="B33" s="21"/>
      <c r="C33" s="21"/>
      <c r="D33" s="21"/>
      <c r="E33" s="21"/>
      <c r="F33" s="22"/>
    </row>
    <row r="34" spans="1:6" ht="32.25" thickBot="1">
      <c r="A34" s="25" t="s">
        <v>4</v>
      </c>
      <c r="B34" s="21">
        <v>578</v>
      </c>
      <c r="C34" s="112">
        <v>218</v>
      </c>
      <c r="D34" s="21"/>
      <c r="E34" s="21">
        <v>23398.1</v>
      </c>
      <c r="F34" s="22">
        <f>F35</f>
        <v>11834.05</v>
      </c>
    </row>
    <row r="35" spans="1:6" ht="32.25" thickBot="1">
      <c r="A35" s="25" t="s">
        <v>48</v>
      </c>
      <c r="B35" s="21">
        <v>578</v>
      </c>
      <c r="C35" s="112">
        <v>218</v>
      </c>
      <c r="D35" s="21"/>
      <c r="E35" s="21">
        <v>23398.1</v>
      </c>
      <c r="F35" s="22">
        <v>11834.05</v>
      </c>
    </row>
    <row r="36" spans="1:6" ht="48" hidden="1" thickBot="1">
      <c r="A36" s="20" t="s">
        <v>53</v>
      </c>
      <c r="B36" s="21"/>
      <c r="C36" s="21"/>
      <c r="D36" s="21"/>
      <c r="E36" s="21"/>
      <c r="F36" s="22"/>
    </row>
    <row r="37" spans="1:6" ht="32.25" hidden="1" thickBot="1">
      <c r="A37" s="25" t="s">
        <v>3</v>
      </c>
      <c r="B37" s="21"/>
      <c r="C37" s="21"/>
      <c r="D37" s="21"/>
      <c r="E37" s="21"/>
      <c r="F37" s="22"/>
    </row>
    <row r="38" spans="1:6" ht="32.25" hidden="1" thickBot="1">
      <c r="A38" s="25" t="s">
        <v>11</v>
      </c>
      <c r="B38" s="26"/>
      <c r="C38" s="26"/>
      <c r="D38" s="26"/>
      <c r="E38" s="21"/>
      <c r="F38" s="22"/>
    </row>
    <row r="39" spans="1:6" ht="32.25" hidden="1" thickBot="1">
      <c r="A39" s="25" t="s">
        <v>54</v>
      </c>
      <c r="B39" s="26"/>
      <c r="C39" s="26"/>
      <c r="D39" s="26"/>
      <c r="E39" s="26"/>
      <c r="F39" s="27"/>
    </row>
    <row r="40" spans="1:6" ht="16.5" hidden="1" thickBot="1">
      <c r="A40" s="25" t="s">
        <v>55</v>
      </c>
      <c r="B40" s="26"/>
      <c r="C40" s="26"/>
      <c r="D40" s="26"/>
      <c r="E40" s="26"/>
      <c r="F40" s="27"/>
    </row>
    <row r="41" spans="1:6" ht="16.5" hidden="1" thickBot="1">
      <c r="A41" s="25" t="s">
        <v>56</v>
      </c>
      <c r="B41" s="26"/>
      <c r="C41" s="26"/>
      <c r="D41" s="26"/>
      <c r="E41" s="26"/>
      <c r="F41" s="27"/>
    </row>
    <row r="42" spans="1:6" ht="32.25" hidden="1" thickBot="1">
      <c r="A42" s="25" t="s">
        <v>48</v>
      </c>
      <c r="B42" s="21"/>
      <c r="C42" s="21"/>
      <c r="D42" s="21"/>
      <c r="E42" s="21"/>
      <c r="F42" s="22"/>
    </row>
    <row r="43" spans="1:6" ht="63.75" thickBot="1">
      <c r="A43" s="28" t="s">
        <v>104</v>
      </c>
      <c r="B43" s="21"/>
      <c r="C43" s="21"/>
      <c r="D43" s="21"/>
      <c r="E43" s="21">
        <v>4302.7</v>
      </c>
      <c r="F43" s="21">
        <v>1346.1</v>
      </c>
    </row>
    <row r="44" spans="1:6" ht="63.75" thickBot="1">
      <c r="A44" s="28" t="s">
        <v>105</v>
      </c>
      <c r="B44" s="21"/>
      <c r="C44" s="21"/>
      <c r="D44" s="21"/>
      <c r="E44" s="21"/>
      <c r="F44" s="22"/>
    </row>
    <row r="45" spans="1:8" ht="16.5" thickBot="1">
      <c r="A45" s="20" t="s">
        <v>7</v>
      </c>
      <c r="B45" s="21"/>
      <c r="C45" s="21"/>
      <c r="D45" s="21"/>
      <c r="E45" s="109">
        <f>E15+E24+E28+E34+E38+E43</f>
        <v>158893.30000000002</v>
      </c>
      <c r="F45" s="113">
        <f>F15+F24+F28+F34+F38+F43</f>
        <v>69917.70000000001</v>
      </c>
      <c r="H45" s="78">
        <f>86186.2-F45</f>
        <v>16268.499999999985</v>
      </c>
    </row>
    <row r="46" spans="1:13" s="5" customFormat="1" ht="85.5" customHeight="1">
      <c r="A46" s="157" t="s">
        <v>175</v>
      </c>
      <c r="B46" s="158"/>
      <c r="C46" s="158"/>
      <c r="D46" s="158"/>
      <c r="E46" s="158"/>
      <c r="F46" s="158"/>
      <c r="H46" s="79"/>
      <c r="I46" s="79"/>
      <c r="J46" s="79"/>
      <c r="K46" s="79"/>
      <c r="L46" s="79"/>
      <c r="M46" s="79"/>
    </row>
    <row r="47" spans="1:13" s="5" customFormat="1" ht="15" customHeight="1">
      <c r="A47" s="12" t="s">
        <v>123</v>
      </c>
      <c r="B47" s="29"/>
      <c r="C47" s="29"/>
      <c r="D47" s="29"/>
      <c r="E47" s="13"/>
      <c r="F47" s="13"/>
      <c r="H47" s="79"/>
      <c r="I47" s="79"/>
      <c r="J47" s="79"/>
      <c r="K47" s="79"/>
      <c r="L47" s="79"/>
      <c r="M47" s="79"/>
    </row>
    <row r="48" spans="1:13" s="5" customFormat="1" ht="17.25" customHeight="1">
      <c r="A48" s="12" t="s">
        <v>152</v>
      </c>
      <c r="B48" s="30"/>
      <c r="C48" s="30"/>
      <c r="D48" s="9"/>
      <c r="E48" s="10"/>
      <c r="F48" s="10"/>
      <c r="H48" s="79"/>
      <c r="I48" s="79"/>
      <c r="J48" s="79"/>
      <c r="K48" s="79"/>
      <c r="L48" s="79"/>
      <c r="M48" s="79"/>
    </row>
    <row r="49" ht="17.25" thickBot="1">
      <c r="A49" s="31"/>
    </row>
    <row r="50" spans="1:6" ht="78" customHeight="1" thickBot="1">
      <c r="A50" s="154" t="s">
        <v>58</v>
      </c>
      <c r="B50" s="152" t="s">
        <v>37</v>
      </c>
      <c r="C50" s="153"/>
      <c r="D50" s="14" t="s">
        <v>38</v>
      </c>
      <c r="E50" s="152" t="s">
        <v>30</v>
      </c>
      <c r="F50" s="153"/>
    </row>
    <row r="51" spans="1:6" ht="60.75" thickBot="1">
      <c r="A51" s="156"/>
      <c r="B51" s="15" t="s">
        <v>39</v>
      </c>
      <c r="C51" s="16" t="s">
        <v>40</v>
      </c>
      <c r="D51" s="17"/>
      <c r="E51" s="18" t="s">
        <v>41</v>
      </c>
      <c r="F51" s="19" t="s">
        <v>40</v>
      </c>
    </row>
    <row r="52" spans="1:6" ht="16.5" thickBot="1">
      <c r="A52" s="163" t="s">
        <v>0</v>
      </c>
      <c r="B52" s="164"/>
      <c r="C52" s="164"/>
      <c r="D52" s="164"/>
      <c r="E52" s="164"/>
      <c r="F52" s="164"/>
    </row>
    <row r="53" spans="1:6" ht="48" thickBot="1">
      <c r="A53" s="32" t="s">
        <v>60</v>
      </c>
      <c r="B53" s="159"/>
      <c r="C53" s="159"/>
      <c r="D53" s="159"/>
      <c r="E53" s="159"/>
      <c r="F53" s="160"/>
    </row>
    <row r="54" spans="1:6" ht="32.25" thickBot="1">
      <c r="A54" s="25" t="s">
        <v>35</v>
      </c>
      <c r="B54" s="159"/>
      <c r="C54" s="159"/>
      <c r="D54" s="159"/>
      <c r="E54" s="198"/>
      <c r="F54" s="199"/>
    </row>
    <row r="55" spans="1:6" ht="25.5" customHeight="1" thickBot="1">
      <c r="A55" s="33" t="s">
        <v>61</v>
      </c>
      <c r="B55" s="22">
        <v>405280</v>
      </c>
      <c r="C55" s="46">
        <v>125903</v>
      </c>
      <c r="D55" s="46"/>
      <c r="E55" s="21"/>
      <c r="F55" s="21"/>
    </row>
    <row r="56" spans="1:6" ht="16.5" thickBot="1">
      <c r="A56" s="33" t="s">
        <v>62</v>
      </c>
      <c r="B56" s="24">
        <v>45</v>
      </c>
      <c r="C56" s="21">
        <v>3</v>
      </c>
      <c r="D56" s="21"/>
      <c r="E56" s="21"/>
      <c r="F56" s="21"/>
    </row>
    <row r="57" spans="1:6" ht="32.25" thickBot="1">
      <c r="A57" s="35" t="s">
        <v>1</v>
      </c>
      <c r="B57" s="24"/>
      <c r="C57" s="21"/>
      <c r="D57" s="21"/>
      <c r="E57" s="21">
        <v>376052.8</v>
      </c>
      <c r="F57" s="21">
        <f>F58+F60+F61+F62</f>
        <v>180070.5</v>
      </c>
    </row>
    <row r="58" spans="1:6" ht="19.5" customHeight="1">
      <c r="A58" s="36" t="s">
        <v>63</v>
      </c>
      <c r="B58" s="149"/>
      <c r="C58" s="149"/>
      <c r="D58" s="23"/>
      <c r="E58" s="149">
        <v>360302.8</v>
      </c>
      <c r="F58" s="149">
        <v>178495.5</v>
      </c>
    </row>
    <row r="59" spans="1:6" ht="15.75" customHeight="1" thickBot="1">
      <c r="A59" s="35" t="s">
        <v>64</v>
      </c>
      <c r="B59" s="150"/>
      <c r="C59" s="150"/>
      <c r="D59" s="24"/>
      <c r="E59" s="150"/>
      <c r="F59" s="150"/>
    </row>
    <row r="60" spans="1:6" ht="48" thickBot="1">
      <c r="A60" s="35" t="s">
        <v>8</v>
      </c>
      <c r="B60" s="24"/>
      <c r="C60" s="21"/>
      <c r="D60" s="21"/>
      <c r="E60" s="21">
        <v>11750</v>
      </c>
      <c r="F60" s="21">
        <v>1575</v>
      </c>
    </row>
    <row r="61" spans="1:6" ht="63.75" thickBot="1">
      <c r="A61" s="35" t="s">
        <v>9</v>
      </c>
      <c r="B61" s="24"/>
      <c r="C61" s="21"/>
      <c r="D61" s="21"/>
      <c r="E61" s="21">
        <v>750</v>
      </c>
      <c r="F61" s="21">
        <v>0</v>
      </c>
    </row>
    <row r="62" spans="1:6" ht="48" thickBot="1">
      <c r="A62" s="35" t="s">
        <v>10</v>
      </c>
      <c r="B62" s="24"/>
      <c r="C62" s="21"/>
      <c r="D62" s="21"/>
      <c r="E62" s="21">
        <v>3250</v>
      </c>
      <c r="F62" s="21">
        <v>0</v>
      </c>
    </row>
    <row r="63" spans="1:6" ht="39.75" customHeight="1" thickBot="1">
      <c r="A63" s="37" t="s">
        <v>65</v>
      </c>
      <c r="B63" s="38"/>
      <c r="C63" s="39"/>
      <c r="D63" s="39"/>
      <c r="E63" s="21"/>
      <c r="F63" s="21"/>
    </row>
    <row r="64" spans="1:6" ht="27" customHeight="1" thickBot="1">
      <c r="A64" s="40" t="s">
        <v>3</v>
      </c>
      <c r="B64" s="24"/>
      <c r="C64" s="21"/>
      <c r="D64" s="21"/>
      <c r="E64" s="21"/>
      <c r="F64" s="21"/>
    </row>
    <row r="65" spans="1:6" ht="36" customHeight="1" thickBot="1">
      <c r="A65" s="40" t="s">
        <v>11</v>
      </c>
      <c r="B65" s="24">
        <v>32</v>
      </c>
      <c r="C65" s="21">
        <v>7</v>
      </c>
      <c r="D65" s="21"/>
      <c r="E65" s="21">
        <v>81899.1</v>
      </c>
      <c r="F65" s="21">
        <f>F66+F67</f>
        <v>37599.55</v>
      </c>
    </row>
    <row r="66" spans="1:6" ht="54" customHeight="1" thickBot="1">
      <c r="A66" s="40" t="s">
        <v>59</v>
      </c>
      <c r="B66" s="24"/>
      <c r="C66" s="21"/>
      <c r="D66" s="21"/>
      <c r="E66" s="21">
        <v>75199.1</v>
      </c>
      <c r="F66" s="21">
        <v>37599.55</v>
      </c>
    </row>
    <row r="67" spans="1:6" ht="51.75" customHeight="1" thickBot="1">
      <c r="A67" s="40" t="s">
        <v>12</v>
      </c>
      <c r="B67" s="24"/>
      <c r="C67" s="21"/>
      <c r="D67" s="21"/>
      <c r="E67" s="21">
        <v>6700</v>
      </c>
      <c r="F67" s="21">
        <v>0</v>
      </c>
    </row>
    <row r="68" spans="1:6" ht="48" customHeight="1" thickBot="1">
      <c r="A68" s="37" t="s">
        <v>115</v>
      </c>
      <c r="B68" s="180"/>
      <c r="C68" s="159"/>
      <c r="D68" s="159"/>
      <c r="E68" s="159"/>
      <c r="F68" s="160"/>
    </row>
    <row r="69" spans="1:6" ht="44.25" customHeight="1" thickBot="1">
      <c r="A69" s="40" t="s">
        <v>35</v>
      </c>
      <c r="B69" s="180"/>
      <c r="C69" s="159"/>
      <c r="D69" s="159"/>
      <c r="E69" s="159"/>
      <c r="F69" s="160"/>
    </row>
    <row r="70" spans="1:6" ht="44.25" customHeight="1" thickBot="1">
      <c r="A70" s="35" t="s">
        <v>108</v>
      </c>
      <c r="B70" s="24">
        <v>1800</v>
      </c>
      <c r="C70" s="22">
        <v>2595</v>
      </c>
      <c r="D70" s="41"/>
      <c r="E70" s="41"/>
      <c r="F70" s="41"/>
    </row>
    <row r="71" spans="1:6" ht="44.25" customHeight="1" thickBot="1">
      <c r="A71" s="35" t="s">
        <v>109</v>
      </c>
      <c r="B71" s="24">
        <v>16</v>
      </c>
      <c r="C71" s="22">
        <v>3</v>
      </c>
      <c r="D71" s="41"/>
      <c r="E71" s="41"/>
      <c r="F71" s="41"/>
    </row>
    <row r="72" spans="1:6" ht="44.25" customHeight="1" thickBot="1">
      <c r="A72" s="40" t="s">
        <v>1</v>
      </c>
      <c r="B72" s="41"/>
      <c r="C72" s="41"/>
      <c r="D72" s="41"/>
      <c r="E72" s="126">
        <v>12425.9</v>
      </c>
      <c r="F72" s="126">
        <f>F73</f>
        <v>6212.95</v>
      </c>
    </row>
    <row r="73" spans="1:6" ht="39.75" customHeight="1" thickBot="1">
      <c r="A73" s="40" t="s">
        <v>59</v>
      </c>
      <c r="B73" s="24"/>
      <c r="C73" s="21"/>
      <c r="D73" s="21"/>
      <c r="E73" s="127">
        <v>12425.9</v>
      </c>
      <c r="F73" s="127">
        <v>6212.95</v>
      </c>
    </row>
    <row r="74" spans="1:6" ht="32.25" thickBot="1">
      <c r="A74" s="40" t="s">
        <v>1</v>
      </c>
      <c r="B74" s="24"/>
      <c r="C74" s="21"/>
      <c r="D74" s="21"/>
      <c r="E74" s="21"/>
      <c r="F74" s="21"/>
    </row>
    <row r="75" spans="1:6" ht="32.25" hidden="1" thickBot="1">
      <c r="A75" s="37" t="s">
        <v>107</v>
      </c>
      <c r="B75" s="24"/>
      <c r="C75" s="21"/>
      <c r="D75" s="21"/>
      <c r="E75" s="26"/>
      <c r="F75" s="26"/>
    </row>
    <row r="76" spans="1:6" ht="16.5" hidden="1" thickBot="1">
      <c r="A76" s="40" t="s">
        <v>110</v>
      </c>
      <c r="B76" s="24"/>
      <c r="C76" s="21"/>
      <c r="D76" s="21"/>
      <c r="E76" s="26"/>
      <c r="F76" s="26"/>
    </row>
    <row r="77" spans="1:6" ht="32.25" hidden="1" thickBot="1">
      <c r="A77" s="40" t="s">
        <v>1</v>
      </c>
      <c r="B77" s="24"/>
      <c r="C77" s="21"/>
      <c r="D77" s="21"/>
      <c r="E77" s="26"/>
      <c r="F77" s="26"/>
    </row>
    <row r="78" spans="1:6" ht="32.25" hidden="1" thickBot="1">
      <c r="A78" s="35" t="s">
        <v>59</v>
      </c>
      <c r="B78" s="24"/>
      <c r="C78" s="21"/>
      <c r="D78" s="21"/>
      <c r="E78" s="26"/>
      <c r="F78" s="26"/>
    </row>
    <row r="79" spans="1:6" ht="48" thickBot="1">
      <c r="A79" s="37" t="s">
        <v>171</v>
      </c>
      <c r="B79" s="24"/>
      <c r="C79" s="21"/>
      <c r="D79" s="21"/>
      <c r="E79" s="26"/>
      <c r="F79" s="26"/>
    </row>
    <row r="80" spans="1:6" ht="243" thickBot="1">
      <c r="A80" s="40" t="s">
        <v>3</v>
      </c>
      <c r="B80" s="24">
        <v>0</v>
      </c>
      <c r="C80" s="21" t="s">
        <v>165</v>
      </c>
      <c r="D80" s="34" t="s">
        <v>166</v>
      </c>
      <c r="E80" s="94"/>
      <c r="F80" s="94"/>
    </row>
    <row r="81" spans="1:12" ht="32.25" thickBot="1">
      <c r="A81" s="40" t="s">
        <v>11</v>
      </c>
      <c r="B81" s="24"/>
      <c r="C81" s="21"/>
      <c r="D81" s="21"/>
      <c r="E81" s="128">
        <v>0</v>
      </c>
      <c r="F81" s="128">
        <f>F82</f>
        <v>1324.18</v>
      </c>
      <c r="L81" s="77" t="s">
        <v>167</v>
      </c>
    </row>
    <row r="82" spans="1:6" ht="32.25" thickBot="1">
      <c r="A82" s="40" t="s">
        <v>59</v>
      </c>
      <c r="B82" s="24"/>
      <c r="C82" s="21"/>
      <c r="D82" s="21"/>
      <c r="E82" s="128"/>
      <c r="F82" s="128">
        <v>1324.18</v>
      </c>
    </row>
    <row r="83" spans="1:6" ht="32.25" thickBot="1">
      <c r="A83" s="37" t="s">
        <v>116</v>
      </c>
      <c r="B83" s="24"/>
      <c r="C83" s="21"/>
      <c r="D83" s="21"/>
      <c r="E83" s="21"/>
      <c r="F83" s="21"/>
    </row>
    <row r="84" spans="1:6" ht="32.25" thickBot="1">
      <c r="A84" s="40" t="s">
        <v>3</v>
      </c>
      <c r="B84" s="24"/>
      <c r="C84" s="21"/>
      <c r="D84" s="21"/>
      <c r="E84" s="21"/>
      <c r="F84" s="21"/>
    </row>
    <row r="85" spans="1:6" ht="32.25" thickBot="1">
      <c r="A85" s="40" t="s">
        <v>11</v>
      </c>
      <c r="B85" s="24">
        <v>0</v>
      </c>
      <c r="C85" s="21">
        <v>0</v>
      </c>
      <c r="D85" s="21"/>
      <c r="E85" s="21">
        <v>0</v>
      </c>
      <c r="F85" s="21">
        <v>0</v>
      </c>
    </row>
    <row r="86" spans="1:6" ht="32.25" thickBot="1">
      <c r="A86" s="40" t="s">
        <v>59</v>
      </c>
      <c r="B86" s="24">
        <v>0</v>
      </c>
      <c r="C86" s="21">
        <v>0</v>
      </c>
      <c r="D86" s="21"/>
      <c r="E86" s="21">
        <v>0</v>
      </c>
      <c r="F86" s="21">
        <v>0</v>
      </c>
    </row>
    <row r="87" spans="1:6" ht="63.75" thickBot="1">
      <c r="A87" s="42" t="s">
        <v>104</v>
      </c>
      <c r="B87" s="24"/>
      <c r="C87" s="21"/>
      <c r="D87" s="21"/>
      <c r="E87" s="21">
        <v>26080.2</v>
      </c>
      <c r="F87" s="21">
        <v>11695.4</v>
      </c>
    </row>
    <row r="88" spans="1:8" ht="63.75" thickBot="1">
      <c r="A88" s="42" t="s">
        <v>105</v>
      </c>
      <c r="B88" s="24"/>
      <c r="C88" s="21"/>
      <c r="D88" s="21"/>
      <c r="E88" s="21"/>
      <c r="F88" s="21"/>
      <c r="H88" s="77">
        <f>F58+F66+F73+F82</f>
        <v>223632.18</v>
      </c>
    </row>
    <row r="89" spans="1:6" ht="16.5" thickBot="1">
      <c r="A89" s="43" t="s">
        <v>7</v>
      </c>
      <c r="B89" s="24"/>
      <c r="C89" s="21"/>
      <c r="D89" s="21"/>
      <c r="E89" s="53">
        <f>E57+E65+E72+E85+E77+E87+E81</f>
        <v>496458.00000000006</v>
      </c>
      <c r="F89" s="53">
        <f>F57+F65+F72+F85+F77+F87+F81</f>
        <v>236902.58</v>
      </c>
    </row>
    <row r="90" spans="1:13" s="5" customFormat="1" ht="79.5" customHeight="1">
      <c r="A90" s="157" t="s">
        <v>169</v>
      </c>
      <c r="B90" s="158"/>
      <c r="C90" s="158"/>
      <c r="D90" s="158"/>
      <c r="E90" s="158"/>
      <c r="F90" s="158"/>
      <c r="H90" s="79"/>
      <c r="I90" s="79"/>
      <c r="J90" s="79"/>
      <c r="K90" s="79"/>
      <c r="L90" s="79"/>
      <c r="M90" s="79"/>
    </row>
    <row r="91" spans="1:13" s="5" customFormat="1" ht="21" customHeight="1">
      <c r="A91" s="12" t="s">
        <v>124</v>
      </c>
      <c r="B91" s="29"/>
      <c r="C91" s="29"/>
      <c r="D91" s="29"/>
      <c r="E91" s="13"/>
      <c r="F91" s="13"/>
      <c r="H91" s="79"/>
      <c r="I91" s="79"/>
      <c r="J91" s="79"/>
      <c r="K91" s="79"/>
      <c r="L91" s="79"/>
      <c r="M91" s="79"/>
    </row>
    <row r="92" spans="1:13" s="5" customFormat="1" ht="27" customHeight="1">
      <c r="A92" s="12" t="s">
        <v>152</v>
      </c>
      <c r="B92" s="30"/>
      <c r="C92" s="30"/>
      <c r="D92" s="9"/>
      <c r="E92" s="10"/>
      <c r="F92" s="10"/>
      <c r="H92" s="79"/>
      <c r="I92" s="79"/>
      <c r="J92" s="79"/>
      <c r="K92" s="79"/>
      <c r="L92" s="79"/>
      <c r="M92" s="79"/>
    </row>
    <row r="93" ht="17.25" thickBot="1">
      <c r="A93" s="31"/>
    </row>
    <row r="94" spans="1:6" ht="63.75" customHeight="1" thickBot="1">
      <c r="A94" s="149" t="s">
        <v>58</v>
      </c>
      <c r="B94" s="152" t="s">
        <v>37</v>
      </c>
      <c r="C94" s="153"/>
      <c r="D94" s="14" t="s">
        <v>38</v>
      </c>
      <c r="E94" s="152" t="s">
        <v>30</v>
      </c>
      <c r="F94" s="153"/>
    </row>
    <row r="95" spans="1:6" ht="64.5" customHeight="1" thickBot="1">
      <c r="A95" s="179"/>
      <c r="B95" s="15" t="s">
        <v>39</v>
      </c>
      <c r="C95" s="16" t="s">
        <v>40</v>
      </c>
      <c r="D95" s="17"/>
      <c r="E95" s="18" t="s">
        <v>41</v>
      </c>
      <c r="F95" s="19" t="s">
        <v>40</v>
      </c>
    </row>
    <row r="96" spans="1:6" ht="16.5" thickBot="1">
      <c r="A96" s="163" t="s">
        <v>0</v>
      </c>
      <c r="B96" s="164"/>
      <c r="C96" s="164"/>
      <c r="D96" s="164"/>
      <c r="E96" s="164"/>
      <c r="F96" s="165"/>
    </row>
    <row r="97" spans="1:6" ht="48" thickBot="1">
      <c r="A97" s="20" t="s">
        <v>120</v>
      </c>
      <c r="B97" s="21"/>
      <c r="C97" s="21"/>
      <c r="D97" s="21"/>
      <c r="E97" s="22"/>
      <c r="F97" s="22"/>
    </row>
    <row r="98" spans="1:6" ht="32.25" thickBot="1">
      <c r="A98" s="25" t="s">
        <v>111</v>
      </c>
      <c r="B98" s="21"/>
      <c r="C98" s="21"/>
      <c r="D98" s="21"/>
      <c r="E98" s="22"/>
      <c r="F98" s="22"/>
    </row>
    <row r="99" spans="1:6" ht="16.5" thickBot="1">
      <c r="A99" s="25" t="s">
        <v>108</v>
      </c>
      <c r="B99" s="21">
        <v>130800</v>
      </c>
      <c r="C99" s="21">
        <v>29309</v>
      </c>
      <c r="D99" s="21"/>
      <c r="E99" s="22"/>
      <c r="F99" s="22"/>
    </row>
    <row r="100" spans="1:6" ht="16.5" thickBot="1">
      <c r="A100" s="25" t="s">
        <v>109</v>
      </c>
      <c r="B100" s="21">
        <v>0</v>
      </c>
      <c r="C100" s="21">
        <v>0</v>
      </c>
      <c r="D100" s="21"/>
      <c r="E100" s="22"/>
      <c r="F100" s="22"/>
    </row>
    <row r="101" spans="1:6" ht="32.25" thickBot="1">
      <c r="A101" s="25" t="s">
        <v>1</v>
      </c>
      <c r="B101" s="44"/>
      <c r="C101" s="45"/>
      <c r="D101" s="45"/>
      <c r="E101" s="22">
        <v>90688.4</v>
      </c>
      <c r="F101" s="22">
        <f>F102+F103+F104+F105</f>
        <v>47354.9</v>
      </c>
    </row>
    <row r="102" spans="1:8" ht="48" thickBot="1">
      <c r="A102" s="25" t="s">
        <v>66</v>
      </c>
      <c r="B102" s="24"/>
      <c r="C102" s="21"/>
      <c r="D102" s="21"/>
      <c r="E102" s="24">
        <v>88538.4</v>
      </c>
      <c r="F102" s="46">
        <v>46954.9</v>
      </c>
      <c r="H102" s="80"/>
    </row>
    <row r="103" spans="1:6" ht="48" thickBot="1">
      <c r="A103" s="25" t="s">
        <v>14</v>
      </c>
      <c r="B103" s="24"/>
      <c r="C103" s="21"/>
      <c r="D103" s="21"/>
      <c r="E103" s="24">
        <v>700</v>
      </c>
      <c r="F103" s="46">
        <v>400</v>
      </c>
    </row>
    <row r="104" spans="1:6" ht="79.5" thickBot="1">
      <c r="A104" s="25" t="s">
        <v>15</v>
      </c>
      <c r="B104" s="24"/>
      <c r="C104" s="21"/>
      <c r="D104" s="21"/>
      <c r="E104" s="24">
        <v>500</v>
      </c>
      <c r="F104" s="46">
        <v>0</v>
      </c>
    </row>
    <row r="105" spans="1:6" ht="48" thickBot="1">
      <c r="A105" s="25" t="s">
        <v>16</v>
      </c>
      <c r="B105" s="24"/>
      <c r="C105" s="21"/>
      <c r="D105" s="21"/>
      <c r="E105" s="24">
        <v>950</v>
      </c>
      <c r="F105" s="46">
        <v>0</v>
      </c>
    </row>
    <row r="106" spans="1:6" ht="32.25" thickBot="1">
      <c r="A106" s="20" t="s">
        <v>67</v>
      </c>
      <c r="B106" s="24"/>
      <c r="C106" s="21"/>
      <c r="D106" s="21"/>
      <c r="E106" s="24"/>
      <c r="F106" s="46"/>
    </row>
    <row r="107" spans="1:6" ht="16.5" thickBot="1">
      <c r="A107" s="25" t="s">
        <v>17</v>
      </c>
      <c r="B107" s="24"/>
      <c r="C107" s="21"/>
      <c r="D107" s="21"/>
      <c r="E107" s="24"/>
      <c r="F107" s="46"/>
    </row>
    <row r="108" spans="1:6" ht="32.25" thickBot="1">
      <c r="A108" s="25" t="s">
        <v>11</v>
      </c>
      <c r="B108" s="24">
        <v>28</v>
      </c>
      <c r="C108" s="21">
        <v>10</v>
      </c>
      <c r="D108" s="16"/>
      <c r="E108" s="24">
        <v>18797</v>
      </c>
      <c r="F108" s="24">
        <f>F109+F110</f>
        <v>9248.5</v>
      </c>
    </row>
    <row r="109" spans="1:6" ht="48" thickBot="1">
      <c r="A109" s="25" t="s">
        <v>66</v>
      </c>
      <c r="B109" s="24"/>
      <c r="C109" s="21"/>
      <c r="D109" s="21"/>
      <c r="E109" s="24">
        <v>18497</v>
      </c>
      <c r="F109" s="47">
        <v>9248.5</v>
      </c>
    </row>
    <row r="110" spans="1:6" ht="63.75" thickBot="1">
      <c r="A110" s="25" t="s">
        <v>18</v>
      </c>
      <c r="B110" s="24"/>
      <c r="C110" s="21"/>
      <c r="D110" s="21"/>
      <c r="E110" s="24">
        <v>300</v>
      </c>
      <c r="F110" s="46">
        <v>0</v>
      </c>
    </row>
    <row r="111" spans="1:6" ht="48" thickBot="1">
      <c r="A111" s="20" t="s">
        <v>60</v>
      </c>
      <c r="B111" s="24"/>
      <c r="C111" s="21"/>
      <c r="D111" s="21"/>
      <c r="E111" s="24"/>
      <c r="F111" s="46"/>
    </row>
    <row r="112" spans="1:6" ht="16.5" thickBot="1">
      <c r="A112" s="25" t="s">
        <v>17</v>
      </c>
      <c r="B112" s="24"/>
      <c r="C112" s="21"/>
      <c r="D112" s="21"/>
      <c r="E112" s="24"/>
      <c r="F112" s="46"/>
    </row>
    <row r="113" spans="1:6" ht="32.25" thickBot="1">
      <c r="A113" s="25" t="s">
        <v>11</v>
      </c>
      <c r="B113" s="114">
        <v>14700</v>
      </c>
      <c r="C113" s="48">
        <v>1807</v>
      </c>
      <c r="D113" s="48"/>
      <c r="E113" s="24">
        <v>7519.5</v>
      </c>
      <c r="F113" s="24">
        <f>F114</f>
        <v>1701.25</v>
      </c>
    </row>
    <row r="114" spans="1:6" ht="48" thickBot="1">
      <c r="A114" s="25" t="s">
        <v>66</v>
      </c>
      <c r="B114" s="114">
        <v>14700</v>
      </c>
      <c r="C114" s="48">
        <v>1807</v>
      </c>
      <c r="D114" s="48"/>
      <c r="E114" s="24">
        <v>7519.5</v>
      </c>
      <c r="F114" s="46">
        <v>1701.25</v>
      </c>
    </row>
    <row r="115" spans="1:6" ht="32.25" thickBot="1">
      <c r="A115" s="20" t="s">
        <v>68</v>
      </c>
      <c r="B115" s="24"/>
      <c r="C115" s="21"/>
      <c r="D115" s="21"/>
      <c r="E115" s="24"/>
      <c r="F115" s="46"/>
    </row>
    <row r="116" spans="1:6" ht="16.5" thickBot="1">
      <c r="A116" s="25" t="s">
        <v>17</v>
      </c>
      <c r="B116" s="24"/>
      <c r="C116" s="21"/>
      <c r="D116" s="21"/>
      <c r="E116" s="24"/>
      <c r="F116" s="46"/>
    </row>
    <row r="117" spans="1:6" ht="32.25" thickBot="1">
      <c r="A117" s="25" t="s">
        <v>11</v>
      </c>
      <c r="B117" s="24">
        <v>2</v>
      </c>
      <c r="C117" s="21">
        <v>1</v>
      </c>
      <c r="D117" s="21"/>
      <c r="E117" s="24">
        <v>3765.3</v>
      </c>
      <c r="F117" s="115">
        <f>F118</f>
        <v>1882.65</v>
      </c>
    </row>
    <row r="118" spans="1:6" ht="48" thickBot="1">
      <c r="A118" s="25" t="s">
        <v>66</v>
      </c>
      <c r="B118" s="24">
        <v>2</v>
      </c>
      <c r="C118" s="21">
        <v>1</v>
      </c>
      <c r="D118" s="21"/>
      <c r="E118" s="24">
        <v>3765.3</v>
      </c>
      <c r="F118" s="47">
        <v>1882.65</v>
      </c>
    </row>
    <row r="119" spans="1:6" ht="48" thickBot="1">
      <c r="A119" s="20" t="s">
        <v>118</v>
      </c>
      <c r="B119" s="24"/>
      <c r="C119" s="21"/>
      <c r="D119" s="21"/>
      <c r="E119" s="24"/>
      <c r="F119" s="47"/>
    </row>
    <row r="120" spans="1:6" ht="16.5" thickBot="1">
      <c r="A120" s="25" t="s">
        <v>17</v>
      </c>
      <c r="B120" s="24"/>
      <c r="C120" s="21"/>
      <c r="D120" s="21"/>
      <c r="E120" s="24"/>
      <c r="F120" s="47"/>
    </row>
    <row r="121" spans="1:6" ht="281.25" thickBot="1">
      <c r="A121" s="25" t="s">
        <v>11</v>
      </c>
      <c r="B121" s="24">
        <f>B122</f>
        <v>0</v>
      </c>
      <c r="C121" s="21">
        <f>C122</f>
        <v>70</v>
      </c>
      <c r="D121" s="34" t="s">
        <v>170</v>
      </c>
      <c r="E121" s="24">
        <f>E122</f>
        <v>0</v>
      </c>
      <c r="F121" s="47">
        <f>F122</f>
        <v>348.23</v>
      </c>
    </row>
    <row r="122" spans="1:6" ht="48" thickBot="1">
      <c r="A122" s="25" t="s">
        <v>66</v>
      </c>
      <c r="B122" s="24">
        <v>0</v>
      </c>
      <c r="C122" s="21">
        <v>70</v>
      </c>
      <c r="D122" s="21"/>
      <c r="E122" s="24">
        <v>0</v>
      </c>
      <c r="F122" s="47">
        <v>348.23</v>
      </c>
    </row>
    <row r="123" spans="1:6" ht="63.75" thickBot="1">
      <c r="A123" s="42" t="s">
        <v>104</v>
      </c>
      <c r="B123" s="24"/>
      <c r="C123" s="21"/>
      <c r="D123" s="21"/>
      <c r="E123" s="116">
        <v>7091.8</v>
      </c>
      <c r="F123" s="116">
        <v>1777.1</v>
      </c>
    </row>
    <row r="124" spans="1:6" ht="63.75" thickBot="1">
      <c r="A124" s="42" t="s">
        <v>105</v>
      </c>
      <c r="B124" s="24"/>
      <c r="C124" s="21"/>
      <c r="D124" s="21"/>
      <c r="E124" s="24"/>
      <c r="F124" s="47"/>
    </row>
    <row r="125" spans="1:8" ht="16.5" thickBot="1">
      <c r="A125" s="49" t="s">
        <v>7</v>
      </c>
      <c r="B125" s="24"/>
      <c r="C125" s="21"/>
      <c r="D125" s="21"/>
      <c r="E125" s="117">
        <f>E101+E108+E117+E114+E123</f>
        <v>127862</v>
      </c>
      <c r="F125" s="117">
        <f>F101+F108+F117+F114+F123+F121</f>
        <v>62312.630000000005</v>
      </c>
      <c r="H125" s="80"/>
    </row>
    <row r="126" spans="1:6" ht="63" customHeight="1">
      <c r="A126" s="157" t="s">
        <v>174</v>
      </c>
      <c r="B126" s="158"/>
      <c r="C126" s="158"/>
      <c r="D126" s="158"/>
      <c r="E126" s="158"/>
      <c r="F126" s="158"/>
    </row>
    <row r="127" spans="1:6" ht="15">
      <c r="A127" s="12" t="s">
        <v>125</v>
      </c>
      <c r="B127" s="29"/>
      <c r="C127" s="29"/>
      <c r="D127" s="29"/>
      <c r="E127" s="13"/>
      <c r="F127" s="13"/>
    </row>
    <row r="128" spans="1:6" ht="15.75" thickBot="1">
      <c r="A128" s="12" t="s">
        <v>152</v>
      </c>
      <c r="B128" s="30"/>
      <c r="C128" s="30"/>
      <c r="D128" s="9"/>
      <c r="E128" s="10"/>
      <c r="F128" s="10"/>
    </row>
    <row r="129" spans="1:6" ht="63" customHeight="1" thickBot="1">
      <c r="A129" s="154" t="s">
        <v>69</v>
      </c>
      <c r="B129" s="152" t="s">
        <v>37</v>
      </c>
      <c r="C129" s="153"/>
      <c r="D129" s="14" t="s">
        <v>38</v>
      </c>
      <c r="E129" s="152" t="s">
        <v>30</v>
      </c>
      <c r="F129" s="153"/>
    </row>
    <row r="130" spans="1:6" ht="74.25" customHeight="1" thickBot="1">
      <c r="A130" s="156"/>
      <c r="B130" s="15" t="s">
        <v>39</v>
      </c>
      <c r="C130" s="16" t="s">
        <v>40</v>
      </c>
      <c r="D130" s="17"/>
      <c r="E130" s="18" t="s">
        <v>41</v>
      </c>
      <c r="F130" s="19" t="s">
        <v>40</v>
      </c>
    </row>
    <row r="131" spans="1:6" ht="16.5" thickBot="1">
      <c r="A131" s="163" t="s">
        <v>0</v>
      </c>
      <c r="B131" s="164"/>
      <c r="C131" s="164"/>
      <c r="D131" s="164"/>
      <c r="E131" s="164"/>
      <c r="F131" s="165"/>
    </row>
    <row r="132" spans="1:6" ht="49.5" customHeight="1" thickBot="1">
      <c r="A132" s="37" t="s">
        <v>71</v>
      </c>
      <c r="B132" s="159"/>
      <c r="C132" s="159"/>
      <c r="D132" s="159"/>
      <c r="E132" s="159"/>
      <c r="F132" s="160"/>
    </row>
    <row r="133" spans="1:6" ht="26.25" customHeight="1" thickBot="1">
      <c r="A133" s="40" t="s">
        <v>24</v>
      </c>
      <c r="B133" s="159"/>
      <c r="C133" s="159"/>
      <c r="D133" s="159"/>
      <c r="E133" s="159"/>
      <c r="F133" s="160"/>
    </row>
    <row r="134" spans="1:6" ht="49.5" customHeight="1" thickBot="1">
      <c r="A134" s="40" t="s">
        <v>19</v>
      </c>
      <c r="B134" s="22">
        <v>522240</v>
      </c>
      <c r="C134" s="21">
        <v>183542</v>
      </c>
      <c r="D134" s="21"/>
      <c r="E134" s="22">
        <v>52348.6</v>
      </c>
      <c r="F134" s="50">
        <f>F135</f>
        <v>25524.2</v>
      </c>
    </row>
    <row r="135" spans="1:8" ht="49.5" customHeight="1" thickBot="1">
      <c r="A135" s="40" t="s">
        <v>70</v>
      </c>
      <c r="B135" s="24"/>
      <c r="C135" s="21"/>
      <c r="D135" s="21"/>
      <c r="E135" s="24">
        <v>48102.8</v>
      </c>
      <c r="F135" s="50">
        <v>25524.2</v>
      </c>
      <c r="H135" s="80"/>
    </row>
    <row r="136" spans="1:8" ht="60.75" customHeight="1" thickBot="1">
      <c r="A136" s="37" t="s">
        <v>72</v>
      </c>
      <c r="B136" s="38"/>
      <c r="C136" s="39"/>
      <c r="D136" s="39"/>
      <c r="E136" s="39"/>
      <c r="F136" s="21"/>
      <c r="H136" s="80"/>
    </row>
    <row r="137" spans="1:6" ht="30" customHeight="1" thickBot="1">
      <c r="A137" s="40" t="s">
        <v>3</v>
      </c>
      <c r="B137" s="38"/>
      <c r="C137" s="39"/>
      <c r="D137" s="39"/>
      <c r="E137" s="39"/>
      <c r="F137" s="21"/>
    </row>
    <row r="138" spans="1:6" ht="85.5" customHeight="1" thickBot="1">
      <c r="A138" s="40" t="s">
        <v>20</v>
      </c>
      <c r="B138" s="24">
        <v>3602900</v>
      </c>
      <c r="C138" s="21">
        <v>3598194</v>
      </c>
      <c r="D138" s="51"/>
      <c r="E138" s="24">
        <v>17187.4</v>
      </c>
      <c r="F138" s="24">
        <f>F139+F140+F141</f>
        <v>8001.2</v>
      </c>
    </row>
    <row r="139" spans="1:6" ht="49.5" customHeight="1" thickBot="1">
      <c r="A139" s="40" t="s">
        <v>70</v>
      </c>
      <c r="B139" s="24"/>
      <c r="C139" s="21"/>
      <c r="D139" s="21"/>
      <c r="E139" s="24">
        <v>16002.4</v>
      </c>
      <c r="F139" s="50">
        <v>8001.2</v>
      </c>
    </row>
    <row r="140" spans="1:6" ht="49.5" customHeight="1" thickBot="1">
      <c r="A140" s="40" t="s">
        <v>21</v>
      </c>
      <c r="B140" s="24"/>
      <c r="C140" s="21"/>
      <c r="D140" s="21"/>
      <c r="E140" s="24">
        <v>1000</v>
      </c>
      <c r="F140" s="21">
        <v>0</v>
      </c>
    </row>
    <row r="141" spans="1:6" ht="49.5" customHeight="1" thickBot="1">
      <c r="A141" s="40" t="s">
        <v>22</v>
      </c>
      <c r="B141" s="24"/>
      <c r="C141" s="21"/>
      <c r="D141" s="21"/>
      <c r="E141" s="24">
        <v>185</v>
      </c>
      <c r="F141" s="21">
        <v>0</v>
      </c>
    </row>
    <row r="142" spans="1:6" ht="49.5" customHeight="1" thickBot="1">
      <c r="A142" s="37" t="s">
        <v>73</v>
      </c>
      <c r="B142" s="24"/>
      <c r="C142" s="21"/>
      <c r="D142" s="21"/>
      <c r="E142" s="24"/>
      <c r="F142" s="21"/>
    </row>
    <row r="143" spans="1:6" ht="27.75" customHeight="1" thickBot="1">
      <c r="A143" s="40" t="s">
        <v>3</v>
      </c>
      <c r="B143" s="24"/>
      <c r="C143" s="21"/>
      <c r="D143" s="21"/>
      <c r="E143" s="24"/>
      <c r="F143" s="21"/>
    </row>
    <row r="144" spans="1:6" ht="49.5" customHeight="1" thickBot="1">
      <c r="A144" s="40" t="s">
        <v>11</v>
      </c>
      <c r="B144" s="24">
        <v>410000</v>
      </c>
      <c r="C144" s="21">
        <v>196320</v>
      </c>
      <c r="D144" s="21"/>
      <c r="E144" s="24">
        <v>7675.3</v>
      </c>
      <c r="F144" s="50">
        <f>F145</f>
        <v>3837.65</v>
      </c>
    </row>
    <row r="145" spans="1:6" ht="49.5" customHeight="1" thickBot="1">
      <c r="A145" s="40" t="s">
        <v>70</v>
      </c>
      <c r="B145" s="24"/>
      <c r="C145" s="21"/>
      <c r="D145" s="21"/>
      <c r="E145" s="24">
        <v>7675.3</v>
      </c>
      <c r="F145" s="50">
        <v>3837.65</v>
      </c>
    </row>
    <row r="146" spans="1:6" ht="49.5" customHeight="1" thickBot="1">
      <c r="A146" s="37" t="s">
        <v>75</v>
      </c>
      <c r="B146" s="38"/>
      <c r="C146" s="39"/>
      <c r="D146" s="39"/>
      <c r="E146" s="39"/>
      <c r="F146" s="21"/>
    </row>
    <row r="147" spans="1:6" ht="49.5" customHeight="1" thickBot="1">
      <c r="A147" s="40" t="s">
        <v>74</v>
      </c>
      <c r="B147" s="38"/>
      <c r="C147" s="39"/>
      <c r="D147" s="39"/>
      <c r="E147" s="39"/>
      <c r="F147" s="21"/>
    </row>
    <row r="148" spans="1:6" ht="49.5" customHeight="1" thickBot="1">
      <c r="A148" s="40" t="s">
        <v>20</v>
      </c>
      <c r="B148" s="24">
        <v>2290</v>
      </c>
      <c r="C148" s="21">
        <v>888</v>
      </c>
      <c r="D148" s="21"/>
      <c r="E148" s="24">
        <v>25922</v>
      </c>
      <c r="F148" s="115">
        <f>F149+F150</f>
        <v>12085.5</v>
      </c>
    </row>
    <row r="149" spans="1:6" ht="49.5" customHeight="1" thickBot="1">
      <c r="A149" s="40" t="s">
        <v>70</v>
      </c>
      <c r="B149" s="24"/>
      <c r="C149" s="21"/>
      <c r="D149" s="21"/>
      <c r="E149" s="24">
        <v>23457</v>
      </c>
      <c r="F149" s="50">
        <v>11728.5</v>
      </c>
    </row>
    <row r="150" spans="1:6" ht="49.5" customHeight="1" thickBot="1">
      <c r="A150" s="40" t="s">
        <v>23</v>
      </c>
      <c r="B150" s="24"/>
      <c r="C150" s="21"/>
      <c r="D150" s="21"/>
      <c r="E150" s="24">
        <v>2465</v>
      </c>
      <c r="F150" s="21">
        <v>357</v>
      </c>
    </row>
    <row r="151" spans="1:6" ht="49.5" customHeight="1" hidden="1" thickBot="1">
      <c r="A151" s="37" t="s">
        <v>75</v>
      </c>
      <c r="B151" s="24"/>
      <c r="C151" s="21"/>
      <c r="D151" s="21"/>
      <c r="E151" s="24"/>
      <c r="F151" s="21"/>
    </row>
    <row r="152" spans="1:6" ht="49.5" customHeight="1" hidden="1" thickBot="1">
      <c r="A152" s="40" t="s">
        <v>17</v>
      </c>
      <c r="B152" s="24"/>
      <c r="C152" s="21"/>
      <c r="D152" s="21"/>
      <c r="E152" s="24"/>
      <c r="F152" s="21"/>
    </row>
    <row r="153" spans="1:6" ht="49.5" customHeight="1" hidden="1" thickBot="1">
      <c r="A153" s="40" t="s">
        <v>11</v>
      </c>
      <c r="B153" s="24"/>
      <c r="C153" s="21"/>
      <c r="D153" s="21"/>
      <c r="E153" s="24"/>
      <c r="F153" s="50"/>
    </row>
    <row r="154" spans="1:6" ht="49.5" customHeight="1" hidden="1" thickBot="1">
      <c r="A154" s="40" t="s">
        <v>70</v>
      </c>
      <c r="B154" s="24"/>
      <c r="C154" s="21"/>
      <c r="D154" s="21"/>
      <c r="E154" s="24"/>
      <c r="F154" s="50"/>
    </row>
    <row r="155" spans="1:6" ht="49.5" customHeight="1" hidden="1" thickBot="1">
      <c r="A155" s="37" t="s">
        <v>53</v>
      </c>
      <c r="B155" s="24"/>
      <c r="C155" s="21"/>
      <c r="D155" s="21"/>
      <c r="E155" s="52"/>
      <c r="F155" s="53"/>
    </row>
    <row r="156" spans="1:6" ht="49.5" customHeight="1" hidden="1" thickBot="1">
      <c r="A156" s="40" t="s">
        <v>3</v>
      </c>
      <c r="B156" s="24"/>
      <c r="C156" s="21"/>
      <c r="D156" s="21"/>
      <c r="E156" s="52"/>
      <c r="F156" s="53"/>
    </row>
    <row r="157" spans="1:6" ht="49.5" customHeight="1" hidden="1" thickBot="1">
      <c r="A157" s="40" t="s">
        <v>11</v>
      </c>
      <c r="B157" s="54"/>
      <c r="C157" s="26"/>
      <c r="D157" s="26"/>
      <c r="E157" s="24"/>
      <c r="F157" s="50"/>
    </row>
    <row r="158" spans="1:6" ht="49.5" customHeight="1" hidden="1" thickBot="1">
      <c r="A158" s="40" t="s">
        <v>54</v>
      </c>
      <c r="B158" s="54"/>
      <c r="C158" s="26"/>
      <c r="D158" s="26"/>
      <c r="E158" s="54"/>
      <c r="F158" s="26"/>
    </row>
    <row r="159" spans="1:6" ht="49.5" customHeight="1" hidden="1" thickBot="1">
      <c r="A159" s="40" t="s">
        <v>55</v>
      </c>
      <c r="B159" s="54"/>
      <c r="C159" s="26"/>
      <c r="D159" s="26"/>
      <c r="E159" s="54"/>
      <c r="F159" s="26"/>
    </row>
    <row r="160" spans="1:6" ht="49.5" customHeight="1" hidden="1" thickBot="1">
      <c r="A160" s="40" t="s">
        <v>56</v>
      </c>
      <c r="B160" s="54"/>
      <c r="C160" s="26"/>
      <c r="D160" s="26"/>
      <c r="E160" s="54"/>
      <c r="F160" s="26"/>
    </row>
    <row r="161" spans="1:6" ht="49.5" customHeight="1" hidden="1" thickBot="1">
      <c r="A161" s="40" t="s">
        <v>70</v>
      </c>
      <c r="B161" s="24"/>
      <c r="C161" s="21"/>
      <c r="D161" s="21"/>
      <c r="E161" s="24"/>
      <c r="F161" s="50"/>
    </row>
    <row r="162" spans="1:8" ht="49.5" customHeight="1" thickBot="1">
      <c r="A162" s="42" t="s">
        <v>104</v>
      </c>
      <c r="B162" s="24"/>
      <c r="C162" s="21"/>
      <c r="D162" s="21"/>
      <c r="E162" s="24">
        <v>281</v>
      </c>
      <c r="F162" s="24">
        <v>66.4</v>
      </c>
      <c r="H162" s="80"/>
    </row>
    <row r="163" spans="1:6" ht="49.5" customHeight="1" thickBot="1">
      <c r="A163" s="42" t="s">
        <v>105</v>
      </c>
      <c r="B163" s="24"/>
      <c r="C163" s="21"/>
      <c r="D163" s="21"/>
      <c r="E163" s="24"/>
      <c r="F163" s="50"/>
    </row>
    <row r="164" spans="1:8" ht="23.25" customHeight="1" thickBot="1">
      <c r="A164" s="37" t="s">
        <v>7</v>
      </c>
      <c r="B164" s="24"/>
      <c r="C164" s="21"/>
      <c r="D164" s="21"/>
      <c r="E164" s="118">
        <f>E134+E138+E144+E148+E153+E157+E162</f>
        <v>103414.3</v>
      </c>
      <c r="F164" s="118">
        <f>F134+F138+F144+F148+F153+F157+F162</f>
        <v>49514.950000000004</v>
      </c>
      <c r="G164" s="8">
        <f>79980.2-F164</f>
        <v>30465.249999999993</v>
      </c>
      <c r="H164" s="80">
        <v>365</v>
      </c>
    </row>
    <row r="165" spans="1:13" s="5" customFormat="1" ht="66.75" customHeight="1">
      <c r="A165" s="157" t="s">
        <v>162</v>
      </c>
      <c r="B165" s="158"/>
      <c r="C165" s="158"/>
      <c r="D165" s="158"/>
      <c r="E165" s="158"/>
      <c r="F165" s="158"/>
      <c r="H165" s="79"/>
      <c r="I165" s="79"/>
      <c r="J165" s="79"/>
      <c r="K165" s="79"/>
      <c r="L165" s="79"/>
      <c r="M165" s="79"/>
    </row>
    <row r="166" spans="1:13" s="5" customFormat="1" ht="27" customHeight="1">
      <c r="A166" s="12" t="s">
        <v>126</v>
      </c>
      <c r="B166" s="29"/>
      <c r="C166" s="29"/>
      <c r="D166" s="29"/>
      <c r="E166" s="13"/>
      <c r="F166" s="13"/>
      <c r="H166" s="79"/>
      <c r="I166" s="79"/>
      <c r="J166" s="79"/>
      <c r="K166" s="79"/>
      <c r="L166" s="79"/>
      <c r="M166" s="79"/>
    </row>
    <row r="167" spans="1:13" s="5" customFormat="1" ht="27" customHeight="1" thickBot="1">
      <c r="A167" s="12" t="s">
        <v>152</v>
      </c>
      <c r="B167" s="30"/>
      <c r="C167" s="30"/>
      <c r="D167" s="9"/>
      <c r="E167" s="10"/>
      <c r="F167" s="10"/>
      <c r="H167" s="79"/>
      <c r="I167" s="79"/>
      <c r="J167" s="79"/>
      <c r="K167" s="79"/>
      <c r="L167" s="79"/>
      <c r="M167" s="79"/>
    </row>
    <row r="168" spans="1:6" ht="58.5" customHeight="1" thickBot="1">
      <c r="A168" s="154" t="s">
        <v>58</v>
      </c>
      <c r="B168" s="152" t="s">
        <v>37</v>
      </c>
      <c r="C168" s="153"/>
      <c r="D168" s="14" t="s">
        <v>38</v>
      </c>
      <c r="E168" s="152" t="s">
        <v>30</v>
      </c>
      <c r="F168" s="153"/>
    </row>
    <row r="169" spans="1:6" ht="60.75" thickBot="1">
      <c r="A169" s="156"/>
      <c r="B169" s="15" t="s">
        <v>39</v>
      </c>
      <c r="C169" s="16" t="s">
        <v>40</v>
      </c>
      <c r="D169" s="17"/>
      <c r="E169" s="18" t="s">
        <v>41</v>
      </c>
      <c r="F169" s="19" t="s">
        <v>40</v>
      </c>
    </row>
    <row r="170" spans="1:6" ht="16.5" thickBot="1">
      <c r="A170" s="163" t="s">
        <v>0</v>
      </c>
      <c r="B170" s="164"/>
      <c r="C170" s="164"/>
      <c r="D170" s="164"/>
      <c r="E170" s="164"/>
      <c r="F170" s="165"/>
    </row>
    <row r="171" spans="1:6" ht="71.25" customHeight="1" thickBot="1">
      <c r="A171" s="20" t="s">
        <v>117</v>
      </c>
      <c r="B171" s="180"/>
      <c r="C171" s="159"/>
      <c r="D171" s="159"/>
      <c r="E171" s="159"/>
      <c r="F171" s="193"/>
    </row>
    <row r="172" spans="1:6" ht="32.25" thickBot="1">
      <c r="A172" s="25" t="s">
        <v>24</v>
      </c>
      <c r="B172" s="159"/>
      <c r="C172" s="159"/>
      <c r="D172" s="159"/>
      <c r="E172" s="159"/>
      <c r="F172" s="160"/>
    </row>
    <row r="173" spans="1:6" ht="32.25" thickBot="1">
      <c r="A173" s="25" t="s">
        <v>19</v>
      </c>
      <c r="B173" s="21">
        <v>1347</v>
      </c>
      <c r="C173" s="21">
        <v>1288</v>
      </c>
      <c r="D173" s="21"/>
      <c r="E173" s="27">
        <v>361660.1</v>
      </c>
      <c r="F173" s="27">
        <f>F174</f>
        <v>236230.35</v>
      </c>
    </row>
    <row r="174" spans="1:8" ht="48" thickBot="1">
      <c r="A174" s="25" t="s">
        <v>76</v>
      </c>
      <c r="B174" s="21">
        <v>1347</v>
      </c>
      <c r="C174" s="21">
        <v>1288</v>
      </c>
      <c r="D174" s="21"/>
      <c r="E174" s="27">
        <v>361660.1</v>
      </c>
      <c r="F174" s="27">
        <v>236230.35</v>
      </c>
      <c r="H174" s="80"/>
    </row>
    <row r="175" spans="1:6" ht="111" hidden="1" thickBot="1">
      <c r="A175" s="20" t="s">
        <v>77</v>
      </c>
      <c r="B175" s="21"/>
      <c r="C175" s="21"/>
      <c r="D175" s="21"/>
      <c r="E175" s="27"/>
      <c r="F175" s="27"/>
    </row>
    <row r="176" spans="1:6" ht="32.25" hidden="1" thickBot="1">
      <c r="A176" s="25" t="s">
        <v>24</v>
      </c>
      <c r="B176" s="21"/>
      <c r="C176" s="21"/>
      <c r="D176" s="21"/>
      <c r="E176" s="27"/>
      <c r="F176" s="27"/>
    </row>
    <row r="177" spans="1:6" ht="32.25" hidden="1" thickBot="1">
      <c r="A177" s="25" t="s">
        <v>19</v>
      </c>
      <c r="B177" s="21"/>
      <c r="C177" s="21"/>
      <c r="D177" s="21"/>
      <c r="E177" s="27"/>
      <c r="F177" s="55"/>
    </row>
    <row r="178" spans="1:6" ht="48" hidden="1" thickBot="1">
      <c r="A178" s="25" t="s">
        <v>76</v>
      </c>
      <c r="B178" s="21"/>
      <c r="C178" s="21"/>
      <c r="D178" s="21"/>
      <c r="E178" s="27"/>
      <c r="F178" s="55"/>
    </row>
    <row r="179" spans="1:6" ht="48.75" customHeight="1" thickBot="1">
      <c r="A179" s="20" t="s">
        <v>78</v>
      </c>
      <c r="B179" s="151"/>
      <c r="C179" s="151"/>
      <c r="D179" s="151"/>
      <c r="E179" s="56"/>
      <c r="F179" s="57"/>
    </row>
    <row r="180" spans="1:6" ht="32.25" thickBot="1">
      <c r="A180" s="25" t="s">
        <v>79</v>
      </c>
      <c r="B180" s="21"/>
      <c r="C180" s="21"/>
      <c r="D180" s="21"/>
      <c r="E180" s="27"/>
      <c r="F180" s="27"/>
    </row>
    <row r="181" spans="1:6" ht="128.25" thickBot="1">
      <c r="A181" s="25" t="s">
        <v>19</v>
      </c>
      <c r="B181" s="21">
        <v>35352.4</v>
      </c>
      <c r="C181" s="21">
        <v>40789.5</v>
      </c>
      <c r="D181" s="34" t="s">
        <v>163</v>
      </c>
      <c r="E181" s="22">
        <v>20850</v>
      </c>
      <c r="F181" s="129">
        <f>F182</f>
        <v>10425</v>
      </c>
    </row>
    <row r="182" spans="1:6" ht="48" thickBot="1">
      <c r="A182" s="25" t="s">
        <v>76</v>
      </c>
      <c r="B182" s="21">
        <v>35352.4</v>
      </c>
      <c r="C182" s="21">
        <v>40789.5</v>
      </c>
      <c r="D182" s="21"/>
      <c r="E182" s="22">
        <v>20850</v>
      </c>
      <c r="F182" s="129">
        <v>10425</v>
      </c>
    </row>
    <row r="183" spans="1:6" ht="120.75" customHeight="1" thickBot="1">
      <c r="A183" s="20" t="s">
        <v>80</v>
      </c>
      <c r="B183" s="151"/>
      <c r="C183" s="151"/>
      <c r="D183" s="151"/>
      <c r="E183" s="56"/>
      <c r="F183" s="57"/>
    </row>
    <row r="184" spans="1:6" ht="32.25" thickBot="1">
      <c r="A184" s="25" t="s">
        <v>24</v>
      </c>
      <c r="B184" s="21"/>
      <c r="C184" s="21"/>
      <c r="D184" s="21"/>
      <c r="E184" s="27"/>
      <c r="F184" s="27"/>
    </row>
    <row r="185" spans="1:6" ht="32.25" thickBot="1">
      <c r="A185" s="25" t="s">
        <v>19</v>
      </c>
      <c r="B185" s="21">
        <v>112</v>
      </c>
      <c r="C185" s="21">
        <v>108</v>
      </c>
      <c r="D185" s="21"/>
      <c r="E185" s="27">
        <v>16123.3</v>
      </c>
      <c r="F185" s="55">
        <f>F186</f>
        <v>8061.65</v>
      </c>
    </row>
    <row r="186" spans="1:6" ht="48" thickBot="1">
      <c r="A186" s="25" t="s">
        <v>76</v>
      </c>
      <c r="B186" s="21">
        <v>112</v>
      </c>
      <c r="C186" s="21">
        <v>108</v>
      </c>
      <c r="D186" s="21"/>
      <c r="E186" s="27">
        <v>16123.3</v>
      </c>
      <c r="F186" s="55">
        <v>8061.65</v>
      </c>
    </row>
    <row r="187" spans="1:6" ht="48" thickBot="1">
      <c r="A187" s="20" t="s">
        <v>81</v>
      </c>
      <c r="B187" s="151"/>
      <c r="C187" s="151"/>
      <c r="D187" s="151"/>
      <c r="E187" s="56"/>
      <c r="F187" s="57"/>
    </row>
    <row r="188" spans="1:6" ht="32.25" thickBot="1">
      <c r="A188" s="25" t="s">
        <v>79</v>
      </c>
      <c r="B188" s="21"/>
      <c r="C188" s="21"/>
      <c r="D188" s="21"/>
      <c r="E188" s="27"/>
      <c r="F188" s="27"/>
    </row>
    <row r="189" spans="1:6" ht="141" thickBot="1">
      <c r="A189" s="25" t="s">
        <v>19</v>
      </c>
      <c r="B189" s="21">
        <v>31861.5</v>
      </c>
      <c r="C189" s="119">
        <v>131167.519</v>
      </c>
      <c r="D189" s="34" t="s">
        <v>164</v>
      </c>
      <c r="E189" s="22">
        <v>21849</v>
      </c>
      <c r="F189" s="129">
        <f>F190</f>
        <v>10924.5</v>
      </c>
    </row>
    <row r="190" spans="1:6" ht="48" thickBot="1">
      <c r="A190" s="25" t="s">
        <v>76</v>
      </c>
      <c r="B190" s="21">
        <v>31861.5</v>
      </c>
      <c r="C190" s="119">
        <v>131167.519</v>
      </c>
      <c r="D190" s="21"/>
      <c r="E190" s="22">
        <v>21849</v>
      </c>
      <c r="F190" s="129">
        <v>10924.5</v>
      </c>
    </row>
    <row r="191" spans="1:6" ht="32.25" hidden="1" thickBot="1">
      <c r="A191" s="25" t="s">
        <v>82</v>
      </c>
      <c r="B191" s="151"/>
      <c r="C191" s="151"/>
      <c r="D191" s="151"/>
      <c r="E191" s="56"/>
      <c r="F191" s="57"/>
    </row>
    <row r="192" spans="1:6" ht="32.25" hidden="1" thickBot="1">
      <c r="A192" s="25" t="s">
        <v>24</v>
      </c>
      <c r="B192" s="21"/>
      <c r="C192" s="21"/>
      <c r="D192" s="21"/>
      <c r="E192" s="27"/>
      <c r="F192" s="27"/>
    </row>
    <row r="193" spans="1:6" ht="32.25" hidden="1" thickBot="1">
      <c r="A193" s="25" t="s">
        <v>19</v>
      </c>
      <c r="B193" s="21"/>
      <c r="C193" s="21"/>
      <c r="D193" s="21"/>
      <c r="E193" s="27"/>
      <c r="F193" s="55"/>
    </row>
    <row r="194" spans="1:6" ht="48" hidden="1" thickBot="1">
      <c r="A194" s="25" t="s">
        <v>76</v>
      </c>
      <c r="B194" s="21"/>
      <c r="C194" s="21"/>
      <c r="D194" s="21"/>
      <c r="E194" s="27"/>
      <c r="F194" s="55"/>
    </row>
    <row r="195" spans="1:6" ht="48" thickBot="1">
      <c r="A195" s="20" t="s">
        <v>83</v>
      </c>
      <c r="B195" s="151"/>
      <c r="C195" s="151"/>
      <c r="D195" s="151"/>
      <c r="E195" s="151"/>
      <c r="F195" s="176"/>
    </row>
    <row r="196" spans="1:6" ht="32.25" thickBot="1">
      <c r="A196" s="25" t="s">
        <v>79</v>
      </c>
      <c r="B196" s="21"/>
      <c r="C196" s="21"/>
      <c r="D196" s="21"/>
      <c r="E196" s="21"/>
      <c r="F196" s="22"/>
    </row>
    <row r="197" spans="1:6" ht="32.25" thickBot="1">
      <c r="A197" s="25" t="s">
        <v>19</v>
      </c>
      <c r="B197" s="21">
        <v>24840</v>
      </c>
      <c r="C197" s="21">
        <v>11880</v>
      </c>
      <c r="D197" s="21"/>
      <c r="E197" s="21">
        <v>4505.3</v>
      </c>
      <c r="F197" s="130">
        <f>F198</f>
        <v>2252.65</v>
      </c>
    </row>
    <row r="198" spans="1:7" ht="48" thickBot="1">
      <c r="A198" s="25" t="s">
        <v>76</v>
      </c>
      <c r="B198" s="21">
        <v>24840</v>
      </c>
      <c r="C198" s="21">
        <v>11880</v>
      </c>
      <c r="D198" s="21"/>
      <c r="E198" s="21">
        <v>4505.3</v>
      </c>
      <c r="F198" s="130">
        <v>2252.65</v>
      </c>
      <c r="G198" s="4" t="s">
        <v>101</v>
      </c>
    </row>
    <row r="199" spans="1:6" ht="48" thickBot="1">
      <c r="A199" s="20" t="s">
        <v>153</v>
      </c>
      <c r="B199" s="21"/>
      <c r="C199" s="21"/>
      <c r="D199" s="21"/>
      <c r="E199" s="21"/>
      <c r="F199" s="22"/>
    </row>
    <row r="200" spans="1:6" ht="16.5" thickBot="1">
      <c r="A200" s="25" t="s">
        <v>84</v>
      </c>
      <c r="B200" s="21"/>
      <c r="C200" s="21"/>
      <c r="D200" s="21"/>
      <c r="E200" s="21"/>
      <c r="F200" s="22"/>
    </row>
    <row r="201" spans="1:6" ht="32.25" thickBot="1">
      <c r="A201" s="25" t="s">
        <v>11</v>
      </c>
      <c r="B201" s="21">
        <v>40</v>
      </c>
      <c r="C201" s="21">
        <v>28</v>
      </c>
      <c r="D201" s="21"/>
      <c r="E201" s="21">
        <v>5293.8</v>
      </c>
      <c r="F201" s="22">
        <f>F202</f>
        <v>2646.9</v>
      </c>
    </row>
    <row r="202" spans="1:7" ht="48" thickBot="1">
      <c r="A202" s="25" t="s">
        <v>76</v>
      </c>
      <c r="B202" s="21">
        <v>40</v>
      </c>
      <c r="C202" s="21">
        <v>28</v>
      </c>
      <c r="D202" s="21"/>
      <c r="E202" s="21">
        <v>5293.8</v>
      </c>
      <c r="F202" s="22">
        <v>2646.9</v>
      </c>
      <c r="G202" s="4" t="s">
        <v>101</v>
      </c>
    </row>
    <row r="203" spans="1:6" ht="48" thickBot="1">
      <c r="A203" s="20" t="s">
        <v>154</v>
      </c>
      <c r="B203" s="21"/>
      <c r="C203" s="21"/>
      <c r="D203" s="21"/>
      <c r="E203" s="21"/>
      <c r="F203" s="22"/>
    </row>
    <row r="204" spans="1:6" ht="16.5" thickBot="1">
      <c r="A204" s="25" t="s">
        <v>84</v>
      </c>
      <c r="B204" s="21"/>
      <c r="C204" s="21"/>
      <c r="D204" s="21"/>
      <c r="E204" s="21"/>
      <c r="F204" s="22"/>
    </row>
    <row r="205" spans="1:6" ht="32.25" thickBot="1">
      <c r="A205" s="25" t="s">
        <v>11</v>
      </c>
      <c r="B205" s="21">
        <v>40</v>
      </c>
      <c r="C205" s="21">
        <v>28</v>
      </c>
      <c r="D205" s="21"/>
      <c r="E205" s="21">
        <v>909</v>
      </c>
      <c r="F205" s="22">
        <f>F206</f>
        <v>454.5</v>
      </c>
    </row>
    <row r="206" spans="1:8" ht="48" thickBot="1">
      <c r="A206" s="25" t="s">
        <v>76</v>
      </c>
      <c r="B206" s="21">
        <v>40</v>
      </c>
      <c r="C206" s="21">
        <v>28</v>
      </c>
      <c r="D206" s="21"/>
      <c r="E206" s="21">
        <v>909</v>
      </c>
      <c r="F206" s="22">
        <v>454.5</v>
      </c>
      <c r="G206" s="4" t="s">
        <v>101</v>
      </c>
      <c r="H206" s="77">
        <v>2104.6</v>
      </c>
    </row>
    <row r="207" spans="1:6" ht="48" hidden="1" thickBot="1">
      <c r="A207" s="20" t="s">
        <v>85</v>
      </c>
      <c r="B207" s="21"/>
      <c r="C207" s="21"/>
      <c r="D207" s="21"/>
      <c r="E207" s="21"/>
      <c r="F207" s="22"/>
    </row>
    <row r="208" spans="1:6" ht="32.25" hidden="1" thickBot="1">
      <c r="A208" s="25" t="s">
        <v>3</v>
      </c>
      <c r="B208" s="21"/>
      <c r="C208" s="21"/>
      <c r="D208" s="21"/>
      <c r="E208" s="21"/>
      <c r="F208" s="22"/>
    </row>
    <row r="209" spans="1:7" ht="32.25" hidden="1" thickBot="1">
      <c r="A209" s="25" t="s">
        <v>11</v>
      </c>
      <c r="B209" s="26"/>
      <c r="C209" s="26"/>
      <c r="D209" s="26"/>
      <c r="E209" s="26"/>
      <c r="F209" s="27"/>
      <c r="G209" s="4" t="s">
        <v>101</v>
      </c>
    </row>
    <row r="210" spans="1:8" ht="48" hidden="1" thickBot="1">
      <c r="A210" s="25" t="s">
        <v>76</v>
      </c>
      <c r="B210" s="26"/>
      <c r="C210" s="26"/>
      <c r="D210" s="26"/>
      <c r="E210" s="26"/>
      <c r="F210" s="27"/>
      <c r="H210" s="80"/>
    </row>
    <row r="211" spans="1:8" ht="63.75" thickBot="1">
      <c r="A211" s="42" t="s">
        <v>104</v>
      </c>
      <c r="B211" s="26"/>
      <c r="C211" s="26"/>
      <c r="D211" s="26"/>
      <c r="E211" s="26">
        <v>4765.6</v>
      </c>
      <c r="F211" s="26">
        <v>669.1</v>
      </c>
      <c r="H211" s="80"/>
    </row>
    <row r="212" spans="1:8" ht="63.75" thickBot="1">
      <c r="A212" s="42" t="s">
        <v>105</v>
      </c>
      <c r="B212" s="26"/>
      <c r="C212" s="26"/>
      <c r="D212" s="26"/>
      <c r="E212" s="26"/>
      <c r="F212" s="27"/>
      <c r="H212" s="80">
        <f>F174+F182+F186+F190+F198+F202+F206</f>
        <v>270995.55000000005</v>
      </c>
    </row>
    <row r="213" spans="1:8" ht="16.5" thickBot="1">
      <c r="A213" s="20" t="s">
        <v>7</v>
      </c>
      <c r="B213" s="21"/>
      <c r="C213" s="21"/>
      <c r="D213" s="21"/>
      <c r="E213" s="120">
        <f>E173+E177+E181+E185+E189+E193+E197+E205+E202+E209+E211</f>
        <v>435956.0999999999</v>
      </c>
      <c r="F213" s="120">
        <f>F174+F177+F181+F185+F189+F193+F197+F201+F205+F209+F211</f>
        <v>271664.65</v>
      </c>
      <c r="G213" s="7"/>
      <c r="H213" s="80">
        <f>268374.1-F213</f>
        <v>-3290.5500000000466</v>
      </c>
    </row>
    <row r="214" spans="1:6" ht="67.5" customHeight="1">
      <c r="A214" s="157" t="s">
        <v>173</v>
      </c>
      <c r="B214" s="158"/>
      <c r="C214" s="158"/>
      <c r="D214" s="158"/>
      <c r="E214" s="158"/>
      <c r="F214" s="158"/>
    </row>
    <row r="215" spans="1:6" ht="15">
      <c r="A215" s="12" t="s">
        <v>127</v>
      </c>
      <c r="B215" s="29"/>
      <c r="C215" s="29"/>
      <c r="D215" s="29"/>
      <c r="E215" s="13"/>
      <c r="F215" s="13"/>
    </row>
    <row r="216" spans="1:6" ht="15.75" thickBot="1">
      <c r="A216" s="12" t="s">
        <v>152</v>
      </c>
      <c r="B216" s="30"/>
      <c r="C216" s="30"/>
      <c r="D216" s="9"/>
      <c r="E216" s="10"/>
      <c r="F216" s="10"/>
    </row>
    <row r="217" spans="1:6" ht="57" customHeight="1" thickBot="1">
      <c r="A217" s="154" t="s">
        <v>58</v>
      </c>
      <c r="B217" s="152" t="s">
        <v>37</v>
      </c>
      <c r="C217" s="153"/>
      <c r="D217" s="14" t="s">
        <v>38</v>
      </c>
      <c r="E217" s="152" t="s">
        <v>30</v>
      </c>
      <c r="F217" s="153"/>
    </row>
    <row r="218" spans="1:6" ht="63" customHeight="1" thickBot="1">
      <c r="A218" s="156"/>
      <c r="B218" s="15" t="s">
        <v>39</v>
      </c>
      <c r="C218" s="16" t="s">
        <v>40</v>
      </c>
      <c r="D218" s="17"/>
      <c r="E218" s="18" t="s">
        <v>41</v>
      </c>
      <c r="F218" s="19" t="s">
        <v>40</v>
      </c>
    </row>
    <row r="219" spans="1:6" ht="16.5" thickBot="1">
      <c r="A219" s="163" t="s">
        <v>0</v>
      </c>
      <c r="B219" s="164"/>
      <c r="C219" s="164"/>
      <c r="D219" s="164"/>
      <c r="E219" s="164"/>
      <c r="F219" s="165"/>
    </row>
    <row r="220" spans="1:6" ht="63.75" thickBot="1">
      <c r="A220" s="20" t="s">
        <v>89</v>
      </c>
      <c r="B220" s="159"/>
      <c r="C220" s="159"/>
      <c r="D220" s="159"/>
      <c r="E220" s="159"/>
      <c r="F220" s="160"/>
    </row>
    <row r="221" spans="1:6" ht="16.5" thickBot="1">
      <c r="A221" s="25" t="s">
        <v>25</v>
      </c>
      <c r="B221" s="159"/>
      <c r="C221" s="159"/>
      <c r="D221" s="159"/>
      <c r="E221" s="159"/>
      <c r="F221" s="160"/>
    </row>
    <row r="222" spans="1:6" ht="32.25" thickBot="1">
      <c r="A222" s="25" t="s">
        <v>19</v>
      </c>
      <c r="B222" s="21">
        <v>189731</v>
      </c>
      <c r="C222" s="21">
        <v>65758</v>
      </c>
      <c r="D222" s="21"/>
      <c r="E222" s="22">
        <v>48016.3</v>
      </c>
      <c r="F222" s="21">
        <f>F223+F224</f>
        <v>24373.75</v>
      </c>
    </row>
    <row r="223" spans="1:6" ht="48" thickBot="1">
      <c r="A223" s="25" t="s">
        <v>86</v>
      </c>
      <c r="B223" s="21"/>
      <c r="C223" s="21"/>
      <c r="D223" s="21"/>
      <c r="E223" s="24">
        <v>47816.3</v>
      </c>
      <c r="F223" s="21">
        <v>24373.75</v>
      </c>
    </row>
    <row r="224" spans="1:6" ht="79.5" thickBot="1">
      <c r="A224" s="25" t="s">
        <v>26</v>
      </c>
      <c r="B224" s="21"/>
      <c r="C224" s="21"/>
      <c r="D224" s="21"/>
      <c r="E224" s="24">
        <v>200</v>
      </c>
      <c r="F224" s="21">
        <v>0</v>
      </c>
    </row>
    <row r="225" spans="1:6" ht="48" thickBot="1">
      <c r="A225" s="20" t="s">
        <v>75</v>
      </c>
      <c r="B225" s="21"/>
      <c r="C225" s="21"/>
      <c r="D225" s="21"/>
      <c r="E225" s="24"/>
      <c r="F225" s="21"/>
    </row>
    <row r="226" spans="1:6" ht="16.5" thickBot="1">
      <c r="A226" s="25" t="s">
        <v>90</v>
      </c>
      <c r="B226" s="21"/>
      <c r="C226" s="21"/>
      <c r="D226" s="21"/>
      <c r="E226" s="24"/>
      <c r="F226" s="21"/>
    </row>
    <row r="227" spans="1:6" ht="32.25" thickBot="1">
      <c r="A227" s="25" t="s">
        <v>11</v>
      </c>
      <c r="B227" s="21">
        <v>1904</v>
      </c>
      <c r="C227" s="21">
        <v>329</v>
      </c>
      <c r="D227" s="21"/>
      <c r="E227" s="24">
        <v>73135.6</v>
      </c>
      <c r="F227" s="24">
        <f>F228+F229+F230+F231</f>
        <v>33333.8</v>
      </c>
    </row>
    <row r="228" spans="1:9" ht="48" thickBot="1">
      <c r="A228" s="25" t="s">
        <v>86</v>
      </c>
      <c r="B228" s="21"/>
      <c r="C228" s="21"/>
      <c r="D228" s="21"/>
      <c r="E228" s="24">
        <v>64835.6</v>
      </c>
      <c r="F228" s="21">
        <v>32417.8</v>
      </c>
      <c r="H228" s="77">
        <v>49498.3</v>
      </c>
      <c r="I228" s="77">
        <v>395.3</v>
      </c>
    </row>
    <row r="229" spans="1:6" ht="79.5" thickBot="1">
      <c r="A229" s="25" t="s">
        <v>87</v>
      </c>
      <c r="B229" s="21"/>
      <c r="C229" s="21"/>
      <c r="D229" s="21"/>
      <c r="E229" s="24">
        <v>6500</v>
      </c>
      <c r="F229" s="21">
        <v>0</v>
      </c>
    </row>
    <row r="230" spans="1:6" ht="76.5" customHeight="1" thickBot="1">
      <c r="A230" s="25" t="s">
        <v>27</v>
      </c>
      <c r="B230" s="21"/>
      <c r="C230" s="21"/>
      <c r="D230" s="21"/>
      <c r="E230" s="24">
        <v>600</v>
      </c>
      <c r="F230" s="21">
        <v>900</v>
      </c>
    </row>
    <row r="231" spans="1:6" ht="63.75" thickBot="1">
      <c r="A231" s="25" t="s">
        <v>28</v>
      </c>
      <c r="B231" s="21"/>
      <c r="C231" s="21"/>
      <c r="D231" s="21"/>
      <c r="E231" s="24">
        <v>1200</v>
      </c>
      <c r="F231" s="21">
        <v>16</v>
      </c>
    </row>
    <row r="232" spans="1:6" ht="48" hidden="1" thickBot="1">
      <c r="A232" s="20" t="s">
        <v>53</v>
      </c>
      <c r="B232" s="21"/>
      <c r="C232" s="21"/>
      <c r="D232" s="21"/>
      <c r="E232" s="52"/>
      <c r="F232" s="53"/>
    </row>
    <row r="233" spans="1:6" ht="32.25" hidden="1" thickBot="1">
      <c r="A233" s="25" t="s">
        <v>3</v>
      </c>
      <c r="B233" s="21"/>
      <c r="C233" s="21"/>
      <c r="D233" s="21"/>
      <c r="E233" s="52"/>
      <c r="F233" s="53"/>
    </row>
    <row r="234" spans="1:7" ht="32.25" hidden="1" thickBot="1">
      <c r="A234" s="25" t="s">
        <v>11</v>
      </c>
      <c r="B234" s="26"/>
      <c r="C234" s="26"/>
      <c r="D234" s="26"/>
      <c r="E234" s="24"/>
      <c r="F234" s="24"/>
      <c r="G234" s="4">
        <v>-1583.9</v>
      </c>
    </row>
    <row r="235" spans="1:6" ht="32.25" hidden="1" thickBot="1">
      <c r="A235" s="25" t="s">
        <v>54</v>
      </c>
      <c r="B235" s="26"/>
      <c r="C235" s="26"/>
      <c r="D235" s="26"/>
      <c r="E235" s="54"/>
      <c r="F235" s="26"/>
    </row>
    <row r="236" spans="1:6" ht="16.5" hidden="1" thickBot="1">
      <c r="A236" s="25" t="s">
        <v>55</v>
      </c>
      <c r="B236" s="26"/>
      <c r="C236" s="26"/>
      <c r="D236" s="26"/>
      <c r="E236" s="54"/>
      <c r="F236" s="26"/>
    </row>
    <row r="237" spans="1:6" ht="16.5" hidden="1" thickBot="1">
      <c r="A237" s="25" t="s">
        <v>56</v>
      </c>
      <c r="B237" s="26"/>
      <c r="C237" s="26"/>
      <c r="D237" s="26"/>
      <c r="E237" s="54"/>
      <c r="F237" s="26"/>
    </row>
    <row r="238" spans="1:6" ht="48" hidden="1" thickBot="1">
      <c r="A238" s="25" t="s">
        <v>91</v>
      </c>
      <c r="B238" s="21"/>
      <c r="C238" s="21"/>
      <c r="D238" s="21"/>
      <c r="E238" s="24"/>
      <c r="F238" s="21"/>
    </row>
    <row r="239" spans="1:6" ht="32.25" thickBot="1">
      <c r="A239" s="20" t="s">
        <v>92</v>
      </c>
      <c r="B239" s="21"/>
      <c r="C239" s="21"/>
      <c r="D239" s="21"/>
      <c r="E239" s="24"/>
      <c r="F239" s="21"/>
    </row>
    <row r="240" spans="1:6" ht="16.5" thickBot="1">
      <c r="A240" s="25" t="s">
        <v>25</v>
      </c>
      <c r="B240" s="21"/>
      <c r="C240" s="21"/>
      <c r="D240" s="21"/>
      <c r="E240" s="24"/>
      <c r="F240" s="21"/>
    </row>
    <row r="241" spans="1:6" ht="32.25" thickBot="1">
      <c r="A241" s="25" t="s">
        <v>19</v>
      </c>
      <c r="B241" s="21">
        <v>5600</v>
      </c>
      <c r="C241" s="21">
        <v>0</v>
      </c>
      <c r="D241" s="21"/>
      <c r="E241" s="24">
        <v>6775.5</v>
      </c>
      <c r="F241" s="21">
        <f>F242</f>
        <v>3387.75</v>
      </c>
    </row>
    <row r="242" spans="1:6" ht="48" thickBot="1">
      <c r="A242" s="25" t="s">
        <v>86</v>
      </c>
      <c r="B242" s="21">
        <v>5600</v>
      </c>
      <c r="C242" s="21">
        <v>0</v>
      </c>
      <c r="D242" s="21"/>
      <c r="E242" s="24">
        <v>6775.5</v>
      </c>
      <c r="F242" s="21">
        <v>3387.75</v>
      </c>
    </row>
    <row r="243" spans="1:6" ht="32.25" thickBot="1">
      <c r="A243" s="20" t="s">
        <v>93</v>
      </c>
      <c r="B243" s="21"/>
      <c r="C243" s="21"/>
      <c r="D243" s="21"/>
      <c r="E243" s="24"/>
      <c r="F243" s="21"/>
    </row>
    <row r="244" spans="1:6" ht="16.5" thickBot="1">
      <c r="A244" s="25" t="s">
        <v>25</v>
      </c>
      <c r="B244" s="21"/>
      <c r="C244" s="21"/>
      <c r="D244" s="21"/>
      <c r="E244" s="24"/>
      <c r="F244" s="21"/>
    </row>
    <row r="245" spans="1:6" ht="32.25" thickBot="1">
      <c r="A245" s="25" t="s">
        <v>19</v>
      </c>
      <c r="B245" s="21">
        <v>2200</v>
      </c>
      <c r="C245" s="21">
        <v>3392</v>
      </c>
      <c r="D245" s="21"/>
      <c r="E245" s="24">
        <v>8814.2</v>
      </c>
      <c r="F245" s="24">
        <f>F246+F247</f>
        <v>4307.1</v>
      </c>
    </row>
    <row r="246" spans="1:6" ht="48" thickBot="1">
      <c r="A246" s="25" t="s">
        <v>86</v>
      </c>
      <c r="B246" s="21"/>
      <c r="C246" s="21"/>
      <c r="D246" s="21"/>
      <c r="E246" s="24">
        <v>8614.2</v>
      </c>
      <c r="F246" s="21">
        <v>4307.1</v>
      </c>
    </row>
    <row r="247" spans="1:6" ht="48" thickBot="1">
      <c r="A247" s="25" t="s">
        <v>88</v>
      </c>
      <c r="B247" s="21"/>
      <c r="C247" s="21"/>
      <c r="D247" s="21"/>
      <c r="E247" s="24">
        <v>200</v>
      </c>
      <c r="F247" s="21">
        <v>0</v>
      </c>
    </row>
    <row r="248" spans="1:6" ht="63.75" thickBot="1">
      <c r="A248" s="42" t="s">
        <v>104</v>
      </c>
      <c r="B248" s="21"/>
      <c r="C248" s="21"/>
      <c r="D248" s="21"/>
      <c r="E248" s="21">
        <v>736.5</v>
      </c>
      <c r="F248" s="21">
        <v>359.6</v>
      </c>
    </row>
    <row r="249" spans="1:6" ht="63.75" thickBot="1">
      <c r="A249" s="42" t="s">
        <v>105</v>
      </c>
      <c r="B249" s="21"/>
      <c r="C249" s="21"/>
      <c r="D249" s="21"/>
      <c r="E249" s="21"/>
      <c r="F249" s="21"/>
    </row>
    <row r="250" spans="1:6" ht="16.5" thickBot="1">
      <c r="A250" s="20" t="s">
        <v>7</v>
      </c>
      <c r="B250" s="21"/>
      <c r="C250" s="21"/>
      <c r="D250" s="21"/>
      <c r="E250" s="53">
        <f>E222+E227+E241+E245+E248</f>
        <v>137478.1</v>
      </c>
      <c r="F250" s="53">
        <f>F222+F227+F234+F241+F245+F248</f>
        <v>65762</v>
      </c>
    </row>
    <row r="251" spans="1:6" ht="60" customHeight="1">
      <c r="A251" s="157" t="s">
        <v>158</v>
      </c>
      <c r="B251" s="158"/>
      <c r="C251" s="158"/>
      <c r="D251" s="158"/>
      <c r="E251" s="158"/>
      <c r="F251" s="158"/>
    </row>
    <row r="252" spans="1:6" ht="15">
      <c r="A252" s="195" t="s">
        <v>168</v>
      </c>
      <c r="B252" s="195"/>
      <c r="C252" s="195"/>
      <c r="D252" s="195"/>
      <c r="E252" s="195"/>
      <c r="F252" s="195"/>
    </row>
    <row r="253" spans="1:6" ht="15.75" thickBot="1">
      <c r="A253" s="12" t="s">
        <v>152</v>
      </c>
      <c r="B253" s="30"/>
      <c r="C253" s="30"/>
      <c r="D253" s="9"/>
      <c r="E253" s="10"/>
      <c r="F253" s="10"/>
    </row>
    <row r="254" spans="1:6" ht="65.25" customHeight="1" thickBot="1">
      <c r="A254" s="154" t="s">
        <v>58</v>
      </c>
      <c r="B254" s="152" t="s">
        <v>37</v>
      </c>
      <c r="C254" s="153"/>
      <c r="D254" s="14" t="s">
        <v>38</v>
      </c>
      <c r="E254" s="152" t="s">
        <v>30</v>
      </c>
      <c r="F254" s="153"/>
    </row>
    <row r="255" spans="1:6" ht="60.75" thickBot="1">
      <c r="A255" s="155"/>
      <c r="B255" s="15" t="s">
        <v>39</v>
      </c>
      <c r="C255" s="16" t="s">
        <v>40</v>
      </c>
      <c r="D255" s="17"/>
      <c r="E255" s="18" t="s">
        <v>41</v>
      </c>
      <c r="F255" s="19" t="s">
        <v>40</v>
      </c>
    </row>
    <row r="256" spans="1:6" ht="16.5" thickBot="1">
      <c r="A256" s="169" t="s">
        <v>0</v>
      </c>
      <c r="B256" s="170"/>
      <c r="C256" s="170"/>
      <c r="D256" s="170"/>
      <c r="E256" s="170"/>
      <c r="F256" s="171"/>
    </row>
    <row r="257" spans="1:6" ht="79.5" thickBot="1">
      <c r="A257" s="95" t="s">
        <v>29</v>
      </c>
      <c r="B257" s="104"/>
      <c r="C257" s="105"/>
      <c r="D257" s="105"/>
      <c r="E257" s="105"/>
      <c r="F257" s="106"/>
    </row>
    <row r="258" spans="1:6" ht="15.75">
      <c r="A258" s="95" t="s">
        <v>17</v>
      </c>
      <c r="B258" s="101"/>
      <c r="C258" s="102"/>
      <c r="D258" s="102"/>
      <c r="E258" s="102"/>
      <c r="F258" s="103"/>
    </row>
    <row r="259" spans="1:6" ht="36" customHeight="1">
      <c r="A259" s="96" t="s">
        <v>11</v>
      </c>
      <c r="B259" s="121">
        <f>B260+B261+B262+B263+B264+B265</f>
        <v>1103</v>
      </c>
      <c r="C259" s="76">
        <f>C260+C261+C262+C263+C264+C265</f>
        <v>544</v>
      </c>
      <c r="D259" s="76"/>
      <c r="E259" s="76">
        <f>E260</f>
        <v>23160.6</v>
      </c>
      <c r="F259" s="98">
        <f>F260</f>
        <v>12221.3</v>
      </c>
    </row>
    <row r="260" spans="1:6" ht="48" thickBot="1">
      <c r="A260" s="35" t="s">
        <v>94</v>
      </c>
      <c r="B260" s="121">
        <v>803</v>
      </c>
      <c r="C260" s="76">
        <v>404</v>
      </c>
      <c r="D260" s="76"/>
      <c r="E260" s="76">
        <v>23160.6</v>
      </c>
      <c r="F260" s="98">
        <v>12221.3</v>
      </c>
    </row>
    <row r="261" spans="1:6" ht="63.75" thickBot="1">
      <c r="A261" s="35" t="s">
        <v>95</v>
      </c>
      <c r="B261" s="121">
        <v>0</v>
      </c>
      <c r="C261" s="76"/>
      <c r="D261" s="76"/>
      <c r="E261" s="76">
        <v>0</v>
      </c>
      <c r="F261" s="98"/>
    </row>
    <row r="262" spans="1:6" ht="48" thickBot="1">
      <c r="A262" s="35" t="s">
        <v>46</v>
      </c>
      <c r="B262" s="121">
        <v>0</v>
      </c>
      <c r="C262" s="76"/>
      <c r="D262" s="76"/>
      <c r="E262" s="76">
        <v>0</v>
      </c>
      <c r="F262" s="98"/>
    </row>
    <row r="263" spans="1:6" ht="48" thickBot="1">
      <c r="A263" s="35" t="s">
        <v>47</v>
      </c>
      <c r="B263" s="121">
        <v>300</v>
      </c>
      <c r="C263" s="76">
        <v>140</v>
      </c>
      <c r="D263" s="76"/>
      <c r="E263" s="76">
        <v>0</v>
      </c>
      <c r="F263" s="98">
        <v>0</v>
      </c>
    </row>
    <row r="264" spans="1:6" ht="48" thickBot="1">
      <c r="A264" s="35" t="s">
        <v>45</v>
      </c>
      <c r="B264" s="121">
        <v>0</v>
      </c>
      <c r="C264" s="76"/>
      <c r="D264" s="76"/>
      <c r="E264" s="76">
        <v>0</v>
      </c>
      <c r="F264" s="98"/>
    </row>
    <row r="265" spans="1:6" ht="48" thickBot="1">
      <c r="A265" s="35" t="s">
        <v>44</v>
      </c>
      <c r="B265" s="121">
        <v>0</v>
      </c>
      <c r="C265" s="76"/>
      <c r="D265" s="76"/>
      <c r="E265" s="76">
        <v>0</v>
      </c>
      <c r="F265" s="98"/>
    </row>
    <row r="266" spans="1:6" ht="63.75" thickBot="1">
      <c r="A266" s="97" t="s">
        <v>104</v>
      </c>
      <c r="B266" s="121"/>
      <c r="C266" s="76"/>
      <c r="D266" s="76"/>
      <c r="E266" s="76">
        <v>16.9</v>
      </c>
      <c r="F266" s="98">
        <v>8.5</v>
      </c>
    </row>
    <row r="267" spans="1:6" ht="63.75" thickBot="1">
      <c r="A267" s="97" t="s">
        <v>105</v>
      </c>
      <c r="B267" s="121"/>
      <c r="C267" s="76"/>
      <c r="D267" s="76"/>
      <c r="E267" s="76"/>
      <c r="F267" s="98"/>
    </row>
    <row r="268" spans="1:6" ht="16.5" thickBot="1">
      <c r="A268" s="43" t="s">
        <v>7</v>
      </c>
      <c r="B268" s="99"/>
      <c r="C268" s="100"/>
      <c r="D268" s="100"/>
      <c r="E268" s="131">
        <f>E259+E266</f>
        <v>23177.5</v>
      </c>
      <c r="F268" s="132">
        <f>F259+F266</f>
        <v>12229.8</v>
      </c>
    </row>
    <row r="269" spans="1:13" s="5" customFormat="1" ht="48.75" customHeight="1">
      <c r="A269" s="196" t="s">
        <v>159</v>
      </c>
      <c r="B269" s="196"/>
      <c r="C269" s="196"/>
      <c r="D269" s="196"/>
      <c r="E269" s="196"/>
      <c r="F269" s="196"/>
      <c r="H269" s="79"/>
      <c r="I269" s="79"/>
      <c r="J269" s="79"/>
      <c r="K269" s="79"/>
      <c r="L269" s="79"/>
      <c r="M269" s="79"/>
    </row>
    <row r="270" spans="1:13" s="5" customFormat="1" ht="12" customHeight="1">
      <c r="A270" s="12" t="s">
        <v>128</v>
      </c>
      <c r="B270" s="29"/>
      <c r="C270" s="29"/>
      <c r="D270" s="29"/>
      <c r="E270" s="58"/>
      <c r="F270" s="59"/>
      <c r="H270" s="79"/>
      <c r="I270" s="79"/>
      <c r="J270" s="79"/>
      <c r="K270" s="79"/>
      <c r="L270" s="79"/>
      <c r="M270" s="79"/>
    </row>
    <row r="271" spans="1:13" s="5" customFormat="1" ht="23.25" customHeight="1" thickBot="1">
      <c r="A271" s="12" t="s">
        <v>122</v>
      </c>
      <c r="B271" s="30"/>
      <c r="C271" s="30"/>
      <c r="D271" s="9"/>
      <c r="E271" s="60"/>
      <c r="F271" s="61"/>
      <c r="H271" s="79"/>
      <c r="I271" s="79"/>
      <c r="J271" s="79"/>
      <c r="K271" s="79"/>
      <c r="L271" s="79"/>
      <c r="M271" s="79"/>
    </row>
    <row r="272" spans="1:6" ht="61.5" customHeight="1" thickBot="1">
      <c r="A272" s="154" t="s">
        <v>96</v>
      </c>
      <c r="B272" s="152" t="s">
        <v>37</v>
      </c>
      <c r="C272" s="153"/>
      <c r="D272" s="14" t="s">
        <v>38</v>
      </c>
      <c r="E272" s="152" t="s">
        <v>30</v>
      </c>
      <c r="F272" s="153"/>
    </row>
    <row r="273" spans="1:6" ht="77.25" customHeight="1" thickBot="1">
      <c r="A273" s="156"/>
      <c r="B273" s="15" t="s">
        <v>39</v>
      </c>
      <c r="C273" s="16" t="s">
        <v>40</v>
      </c>
      <c r="D273" s="17"/>
      <c r="E273" s="62" t="s">
        <v>41</v>
      </c>
      <c r="F273" s="63" t="s">
        <v>40</v>
      </c>
    </row>
    <row r="274" spans="1:6" ht="16.5" thickBot="1">
      <c r="A274" s="163" t="s">
        <v>0</v>
      </c>
      <c r="B274" s="164"/>
      <c r="C274" s="164"/>
      <c r="D274" s="164"/>
      <c r="E274" s="164"/>
      <c r="F274" s="165"/>
    </row>
    <row r="275" spans="1:6" ht="64.5" customHeight="1" thickBot="1">
      <c r="A275" s="188" t="s">
        <v>134</v>
      </c>
      <c r="B275" s="189"/>
      <c r="C275" s="189"/>
      <c r="D275" s="189"/>
      <c r="E275" s="189"/>
      <c r="F275" s="190"/>
    </row>
    <row r="276" spans="1:6" ht="16.5" customHeight="1" thickBot="1">
      <c r="A276" s="188" t="s">
        <v>97</v>
      </c>
      <c r="B276" s="189"/>
      <c r="C276" s="189"/>
      <c r="D276" s="189"/>
      <c r="E276" s="189"/>
      <c r="F276" s="190"/>
    </row>
    <row r="277" spans="1:6" ht="32.25" customHeight="1" thickBot="1">
      <c r="A277" s="42" t="s">
        <v>42</v>
      </c>
      <c r="B277" s="133">
        <v>2965</v>
      </c>
      <c r="C277" s="134">
        <v>1303</v>
      </c>
      <c r="D277" s="174"/>
      <c r="E277" s="133">
        <v>6567.3</v>
      </c>
      <c r="F277" s="134">
        <v>3467</v>
      </c>
    </row>
    <row r="278" spans="1:6" ht="48" thickBot="1">
      <c r="A278" s="64" t="s">
        <v>31</v>
      </c>
      <c r="B278" s="135">
        <v>2965</v>
      </c>
      <c r="C278" s="136">
        <v>1303</v>
      </c>
      <c r="D278" s="175"/>
      <c r="E278" s="135">
        <v>6567.3</v>
      </c>
      <c r="F278" s="136">
        <v>3467</v>
      </c>
    </row>
    <row r="279" spans="1:6" ht="49.5" customHeight="1">
      <c r="A279" s="147" t="s">
        <v>135</v>
      </c>
      <c r="B279" s="147"/>
      <c r="C279" s="147"/>
      <c r="D279" s="147"/>
      <c r="E279" s="147"/>
      <c r="F279" s="147"/>
    </row>
    <row r="280" spans="1:6" ht="15.75" customHeight="1" thickBot="1">
      <c r="A280" s="143" t="s">
        <v>97</v>
      </c>
      <c r="B280" s="143"/>
      <c r="C280" s="143"/>
      <c r="D280" s="143"/>
      <c r="E280" s="143"/>
      <c r="F280" s="143"/>
    </row>
    <row r="281" spans="1:12" ht="32.25" thickBot="1">
      <c r="A281" s="42" t="s">
        <v>42</v>
      </c>
      <c r="B281" s="133">
        <v>8740</v>
      </c>
      <c r="C281" s="134">
        <v>4556</v>
      </c>
      <c r="D281" s="174"/>
      <c r="E281" s="134">
        <v>13476.9</v>
      </c>
      <c r="F281" s="134">
        <v>6928</v>
      </c>
      <c r="J281" s="139"/>
      <c r="L281" s="81"/>
    </row>
    <row r="282" spans="1:12" ht="48" thickBot="1">
      <c r="A282" s="64" t="s">
        <v>31</v>
      </c>
      <c r="B282" s="135">
        <v>8740</v>
      </c>
      <c r="C282" s="136">
        <v>4556</v>
      </c>
      <c r="D282" s="175"/>
      <c r="E282" s="136">
        <v>13476.9</v>
      </c>
      <c r="F282" s="136">
        <v>6928</v>
      </c>
      <c r="J282" s="139"/>
      <c r="L282" s="81"/>
    </row>
    <row r="283" spans="1:12" ht="33" customHeight="1">
      <c r="A283" s="140" t="s">
        <v>160</v>
      </c>
      <c r="B283" s="141"/>
      <c r="C283" s="141"/>
      <c r="D283" s="141"/>
      <c r="E283" s="141"/>
      <c r="F283" s="142"/>
      <c r="J283" s="82"/>
      <c r="L283" s="81"/>
    </row>
    <row r="284" spans="1:12" ht="17.25" customHeight="1" thickBot="1">
      <c r="A284" s="143" t="s">
        <v>161</v>
      </c>
      <c r="B284" s="144"/>
      <c r="C284" s="144"/>
      <c r="D284" s="144"/>
      <c r="E284" s="144"/>
      <c r="F284" s="144"/>
      <c r="J284" s="82"/>
      <c r="L284" s="81"/>
    </row>
    <row r="285" spans="1:12" ht="32.25" thickBot="1">
      <c r="A285" s="92" t="s">
        <v>42</v>
      </c>
      <c r="B285" s="133">
        <v>6400</v>
      </c>
      <c r="C285" s="133">
        <v>1890</v>
      </c>
      <c r="D285" s="145"/>
      <c r="E285" s="133">
        <v>3137.8</v>
      </c>
      <c r="F285" s="133">
        <v>1679.9</v>
      </c>
      <c r="J285" s="82"/>
      <c r="L285" s="81"/>
    </row>
    <row r="286" spans="1:12" ht="48" thickBot="1">
      <c r="A286" s="93" t="s">
        <v>31</v>
      </c>
      <c r="B286" s="133">
        <v>6400</v>
      </c>
      <c r="C286" s="133">
        <v>1890</v>
      </c>
      <c r="D286" s="146"/>
      <c r="E286" s="133">
        <v>3137.8</v>
      </c>
      <c r="F286" s="133">
        <v>1679.9</v>
      </c>
      <c r="J286" s="82"/>
      <c r="L286" s="81"/>
    </row>
    <row r="287" spans="1:13" ht="32.25" customHeight="1">
      <c r="A287" s="194" t="s">
        <v>136</v>
      </c>
      <c r="B287" s="194"/>
      <c r="C287" s="194"/>
      <c r="D287" s="194"/>
      <c r="E287" s="194"/>
      <c r="F287" s="194"/>
      <c r="H287" s="81"/>
      <c r="I287" s="81"/>
      <c r="J287" s="82"/>
      <c r="K287" s="81"/>
      <c r="L287" s="81"/>
      <c r="M287" s="81"/>
    </row>
    <row r="288" spans="1:13" ht="30.75" customHeight="1" thickBot="1">
      <c r="A288" s="143" t="s">
        <v>137</v>
      </c>
      <c r="B288" s="143"/>
      <c r="C288" s="143"/>
      <c r="D288" s="143"/>
      <c r="E288" s="143"/>
      <c r="F288" s="143"/>
      <c r="H288" s="86"/>
      <c r="I288" s="86"/>
      <c r="J288" s="86"/>
      <c r="K288" s="86"/>
      <c r="L288" s="86"/>
      <c r="M288" s="86"/>
    </row>
    <row r="289" spans="1:12" ht="15.75" customHeight="1" thickBot="1">
      <c r="A289" s="42" t="s">
        <v>4</v>
      </c>
      <c r="B289" s="135">
        <v>146595</v>
      </c>
      <c r="C289" s="136">
        <v>58479</v>
      </c>
      <c r="D289" s="174"/>
      <c r="E289" s="136">
        <v>14646.9</v>
      </c>
      <c r="F289" s="136">
        <v>7784.5</v>
      </c>
      <c r="J289" s="139"/>
      <c r="L289" s="81"/>
    </row>
    <row r="290" spans="1:12" ht="48" thickBot="1">
      <c r="A290" s="64" t="s">
        <v>32</v>
      </c>
      <c r="B290" s="135">
        <v>146595</v>
      </c>
      <c r="C290" s="136">
        <v>58479</v>
      </c>
      <c r="D290" s="175"/>
      <c r="E290" s="136">
        <v>14646.9</v>
      </c>
      <c r="F290" s="136">
        <v>7784.5</v>
      </c>
      <c r="J290" s="139"/>
      <c r="L290" s="81"/>
    </row>
    <row r="291" spans="1:13" ht="32.25" customHeight="1">
      <c r="A291" s="147" t="s">
        <v>138</v>
      </c>
      <c r="B291" s="147"/>
      <c r="C291" s="147"/>
      <c r="D291" s="147"/>
      <c r="E291" s="147"/>
      <c r="F291" s="147"/>
      <c r="H291" s="81"/>
      <c r="I291" s="81"/>
      <c r="J291" s="81"/>
      <c r="K291" s="81"/>
      <c r="L291" s="81"/>
      <c r="M291" s="81"/>
    </row>
    <row r="292" spans="1:13" ht="19.5" customHeight="1" thickBot="1">
      <c r="A292" s="147" t="s">
        <v>139</v>
      </c>
      <c r="B292" s="147"/>
      <c r="C292" s="147"/>
      <c r="D292" s="147"/>
      <c r="E292" s="147"/>
      <c r="F292" s="147"/>
      <c r="H292" s="81"/>
      <c r="I292" s="81"/>
      <c r="J292" s="81"/>
      <c r="K292" s="81"/>
      <c r="L292" s="81"/>
      <c r="M292" s="81"/>
    </row>
    <row r="293" spans="1:12" ht="32.25" thickBot="1">
      <c r="A293" s="42" t="s">
        <v>4</v>
      </c>
      <c r="B293" s="135">
        <v>391</v>
      </c>
      <c r="C293" s="136">
        <v>214</v>
      </c>
      <c r="D293" s="174"/>
      <c r="E293" s="136">
        <v>1977.8</v>
      </c>
      <c r="F293" s="136">
        <v>991.7</v>
      </c>
      <c r="J293" s="82"/>
      <c r="L293" s="81"/>
    </row>
    <row r="294" spans="1:12" ht="15.75" customHeight="1" thickBot="1">
      <c r="A294" s="64" t="s">
        <v>31</v>
      </c>
      <c r="B294" s="135">
        <v>391</v>
      </c>
      <c r="C294" s="136">
        <v>214</v>
      </c>
      <c r="D294" s="175"/>
      <c r="E294" s="136">
        <v>1977.8</v>
      </c>
      <c r="F294" s="136">
        <v>991.7</v>
      </c>
      <c r="J294" s="81"/>
      <c r="L294" s="81"/>
    </row>
    <row r="295" spans="1:13" ht="32.25" customHeight="1">
      <c r="A295" s="147" t="s">
        <v>140</v>
      </c>
      <c r="B295" s="147"/>
      <c r="C295" s="147"/>
      <c r="D295" s="147"/>
      <c r="E295" s="147"/>
      <c r="F295" s="147"/>
      <c r="H295" s="81"/>
      <c r="I295" s="81"/>
      <c r="J295" s="81"/>
      <c r="K295" s="81"/>
      <c r="L295" s="81"/>
      <c r="M295" s="81"/>
    </row>
    <row r="296" spans="1:13" ht="16.5" customHeight="1" thickBot="1">
      <c r="A296" s="147" t="s">
        <v>141</v>
      </c>
      <c r="B296" s="147"/>
      <c r="C296" s="147"/>
      <c r="D296" s="147"/>
      <c r="E296" s="147"/>
      <c r="F296" s="147"/>
      <c r="H296" s="81"/>
      <c r="I296" s="81"/>
      <c r="J296" s="81"/>
      <c r="K296" s="81"/>
      <c r="L296" s="81"/>
      <c r="M296" s="81"/>
    </row>
    <row r="297" spans="1:12" ht="32.25" customHeight="1" thickBot="1">
      <c r="A297" s="42" t="s">
        <v>43</v>
      </c>
      <c r="B297" s="135">
        <v>1788</v>
      </c>
      <c r="C297" s="136">
        <v>589</v>
      </c>
      <c r="D297" s="174"/>
      <c r="E297" s="136">
        <v>6436.8</v>
      </c>
      <c r="F297" s="136">
        <v>3363.9</v>
      </c>
      <c r="J297" s="139"/>
      <c r="L297" s="81"/>
    </row>
    <row r="298" spans="1:12" ht="48" thickBot="1">
      <c r="A298" s="64" t="s">
        <v>31</v>
      </c>
      <c r="B298" s="135">
        <v>1788</v>
      </c>
      <c r="C298" s="136">
        <v>589</v>
      </c>
      <c r="D298" s="175"/>
      <c r="E298" s="136">
        <v>6436.8</v>
      </c>
      <c r="F298" s="136">
        <v>3363.9</v>
      </c>
      <c r="J298" s="139"/>
      <c r="L298" s="81"/>
    </row>
    <row r="299" spans="1:13" ht="31.5" customHeight="1">
      <c r="A299" s="147" t="s">
        <v>142</v>
      </c>
      <c r="B299" s="147"/>
      <c r="C299" s="147"/>
      <c r="D299" s="147"/>
      <c r="E299" s="147"/>
      <c r="F299" s="147"/>
      <c r="H299" s="83"/>
      <c r="I299" s="84"/>
      <c r="J299" s="81"/>
      <c r="K299" s="81"/>
      <c r="L299" s="81"/>
      <c r="M299" s="81"/>
    </row>
    <row r="300" spans="1:13" ht="16.5" customHeight="1" thickBot="1">
      <c r="A300" s="147" t="s">
        <v>143</v>
      </c>
      <c r="B300" s="147"/>
      <c r="C300" s="147"/>
      <c r="D300" s="147"/>
      <c r="E300" s="147"/>
      <c r="F300" s="147"/>
      <c r="H300" s="83"/>
      <c r="I300" s="84"/>
      <c r="J300" s="81"/>
      <c r="K300" s="81"/>
      <c r="L300" s="81"/>
      <c r="M300" s="81"/>
    </row>
    <row r="301" spans="1:12" ht="32.25" thickBot="1">
      <c r="A301" s="42" t="s">
        <v>43</v>
      </c>
      <c r="B301" s="135">
        <v>35179</v>
      </c>
      <c r="C301" s="136">
        <v>4147</v>
      </c>
      <c r="D301" s="174"/>
      <c r="E301" s="136">
        <v>1873.4</v>
      </c>
      <c r="F301" s="136">
        <v>1066.3</v>
      </c>
      <c r="J301" s="139"/>
      <c r="L301" s="81"/>
    </row>
    <row r="302" spans="1:12" ht="48" thickBot="1">
      <c r="A302" s="42" t="s">
        <v>31</v>
      </c>
      <c r="B302" s="135">
        <v>35179</v>
      </c>
      <c r="C302" s="136">
        <v>4147</v>
      </c>
      <c r="D302" s="175"/>
      <c r="E302" s="136">
        <v>1873.4</v>
      </c>
      <c r="F302" s="136">
        <v>1066.3</v>
      </c>
      <c r="J302" s="139"/>
      <c r="L302" s="81"/>
    </row>
    <row r="303" spans="1:13" ht="33.75" customHeight="1" thickBot="1">
      <c r="A303" s="140" t="s">
        <v>144</v>
      </c>
      <c r="B303" s="141"/>
      <c r="C303" s="141"/>
      <c r="D303" s="141"/>
      <c r="E303" s="141"/>
      <c r="F303" s="142"/>
      <c r="H303" s="83"/>
      <c r="I303" s="84"/>
      <c r="J303" s="81"/>
      <c r="K303" s="81"/>
      <c r="L303" s="81"/>
      <c r="M303" s="81"/>
    </row>
    <row r="304" spans="1:13" ht="33" customHeight="1" thickBot="1">
      <c r="A304" s="166" t="s">
        <v>145</v>
      </c>
      <c r="B304" s="167"/>
      <c r="C304" s="167"/>
      <c r="D304" s="167"/>
      <c r="E304" s="167"/>
      <c r="F304" s="168"/>
      <c r="H304" s="83"/>
      <c r="I304" s="84"/>
      <c r="J304" s="81"/>
      <c r="K304" s="81"/>
      <c r="L304" s="81"/>
      <c r="M304" s="81"/>
    </row>
    <row r="305" spans="1:12" ht="32.25" thickBot="1">
      <c r="A305" s="42" t="s">
        <v>43</v>
      </c>
      <c r="B305" s="135">
        <v>347</v>
      </c>
      <c r="C305" s="136">
        <v>136</v>
      </c>
      <c r="D305" s="65"/>
      <c r="E305" s="136">
        <v>9661.1</v>
      </c>
      <c r="F305" s="136">
        <v>4807.6</v>
      </c>
      <c r="J305" s="148"/>
      <c r="L305" s="81"/>
    </row>
    <row r="306" spans="1:12" ht="48" thickBot="1">
      <c r="A306" s="42" t="s">
        <v>31</v>
      </c>
      <c r="B306" s="135">
        <v>347</v>
      </c>
      <c r="C306" s="136">
        <v>136</v>
      </c>
      <c r="D306" s="65"/>
      <c r="E306" s="136">
        <v>9661.1</v>
      </c>
      <c r="F306" s="136">
        <v>4807.6</v>
      </c>
      <c r="J306" s="148"/>
      <c r="L306" s="81"/>
    </row>
    <row r="307" spans="1:13" ht="34.5" customHeight="1" thickBot="1">
      <c r="A307" s="183" t="s">
        <v>146</v>
      </c>
      <c r="B307" s="184"/>
      <c r="C307" s="184"/>
      <c r="D307" s="184"/>
      <c r="E307" s="184"/>
      <c r="F307" s="185"/>
      <c r="H307" s="83"/>
      <c r="I307" s="84"/>
      <c r="J307" s="81"/>
      <c r="K307" s="81"/>
      <c r="L307" s="81"/>
      <c r="M307" s="81"/>
    </row>
    <row r="308" spans="1:13" ht="32.25" customHeight="1" thickBot="1">
      <c r="A308" s="166" t="s">
        <v>147</v>
      </c>
      <c r="B308" s="167"/>
      <c r="C308" s="167"/>
      <c r="D308" s="167"/>
      <c r="E308" s="167"/>
      <c r="F308" s="168"/>
      <c r="H308" s="83"/>
      <c r="I308" s="84"/>
      <c r="J308" s="81"/>
      <c r="K308" s="81"/>
      <c r="L308" s="81"/>
      <c r="M308" s="81"/>
    </row>
    <row r="309" spans="1:12" ht="15.75" customHeight="1" thickBot="1">
      <c r="A309" s="42" t="s">
        <v>43</v>
      </c>
      <c r="B309" s="135">
        <v>407858</v>
      </c>
      <c r="C309" s="136">
        <v>188510</v>
      </c>
      <c r="D309" s="65"/>
      <c r="E309" s="136">
        <v>8398.4</v>
      </c>
      <c r="F309" s="136">
        <v>4419.3</v>
      </c>
      <c r="J309" s="81"/>
      <c r="L309" s="81"/>
    </row>
    <row r="310" spans="1:12" ht="16.5" customHeight="1" thickBot="1">
      <c r="A310" s="42" t="s">
        <v>31</v>
      </c>
      <c r="B310" s="135">
        <v>407858</v>
      </c>
      <c r="C310" s="136">
        <v>188510</v>
      </c>
      <c r="D310" s="65"/>
      <c r="E310" s="136">
        <v>8398.4</v>
      </c>
      <c r="F310" s="136">
        <v>4419.3</v>
      </c>
      <c r="J310" s="81"/>
      <c r="L310" s="81"/>
    </row>
    <row r="311" spans="1:13" ht="48" customHeight="1" thickBot="1">
      <c r="A311" s="183" t="s">
        <v>148</v>
      </c>
      <c r="B311" s="184"/>
      <c r="C311" s="184"/>
      <c r="D311" s="184"/>
      <c r="E311" s="184"/>
      <c r="F311" s="185"/>
      <c r="H311" s="81"/>
      <c r="I311" s="81"/>
      <c r="J311" s="81"/>
      <c r="K311" s="81"/>
      <c r="L311" s="81"/>
      <c r="M311" s="81"/>
    </row>
    <row r="312" spans="1:13" ht="33.75" customHeight="1" thickBot="1">
      <c r="A312" s="166" t="s">
        <v>149</v>
      </c>
      <c r="B312" s="167"/>
      <c r="C312" s="167"/>
      <c r="D312" s="167"/>
      <c r="E312" s="167"/>
      <c r="F312" s="168"/>
      <c r="H312" s="81"/>
      <c r="I312" s="81"/>
      <c r="J312" s="81"/>
      <c r="K312" s="81"/>
      <c r="L312" s="81"/>
      <c r="M312" s="81"/>
    </row>
    <row r="313" spans="1:12" ht="32.25" customHeight="1" thickBot="1">
      <c r="A313" s="42" t="s">
        <v>43</v>
      </c>
      <c r="B313" s="135">
        <v>783</v>
      </c>
      <c r="C313" s="136">
        <v>0</v>
      </c>
      <c r="D313" s="174"/>
      <c r="E313" s="136">
        <v>1578</v>
      </c>
      <c r="F313" s="136">
        <v>798.3</v>
      </c>
      <c r="J313" s="139"/>
      <c r="L313" s="81"/>
    </row>
    <row r="314" spans="1:12" ht="15.75" customHeight="1" thickBot="1">
      <c r="A314" s="42" t="s">
        <v>31</v>
      </c>
      <c r="B314" s="135">
        <v>783</v>
      </c>
      <c r="C314" s="136">
        <v>0</v>
      </c>
      <c r="D314" s="175"/>
      <c r="E314" s="136">
        <v>1578</v>
      </c>
      <c r="F314" s="136">
        <v>798.3</v>
      </c>
      <c r="J314" s="139"/>
      <c r="L314" s="81"/>
    </row>
    <row r="315" spans="1:6" ht="51" customHeight="1" thickBot="1">
      <c r="A315" s="183" t="s">
        <v>150</v>
      </c>
      <c r="B315" s="184"/>
      <c r="C315" s="184"/>
      <c r="D315" s="184"/>
      <c r="E315" s="184"/>
      <c r="F315" s="185"/>
    </row>
    <row r="316" spans="1:6" ht="16.5" customHeight="1" thickBot="1">
      <c r="A316" s="183" t="s">
        <v>151</v>
      </c>
      <c r="B316" s="184"/>
      <c r="C316" s="184"/>
      <c r="D316" s="184"/>
      <c r="E316" s="184"/>
      <c r="F316" s="185"/>
    </row>
    <row r="317" spans="1:6" ht="32.25" thickBot="1">
      <c r="A317" s="64" t="s">
        <v>43</v>
      </c>
      <c r="B317" s="135">
        <v>93</v>
      </c>
      <c r="C317" s="136">
        <v>34</v>
      </c>
      <c r="D317" s="65"/>
      <c r="E317" s="136">
        <v>4293.3</v>
      </c>
      <c r="F317" s="136">
        <v>2258.7</v>
      </c>
    </row>
    <row r="318" spans="1:6" ht="48" thickBot="1">
      <c r="A318" s="91" t="s">
        <v>31</v>
      </c>
      <c r="B318" s="137">
        <v>93</v>
      </c>
      <c r="C318" s="138">
        <v>34</v>
      </c>
      <c r="D318" s="122"/>
      <c r="E318" s="138">
        <v>4293.3</v>
      </c>
      <c r="F318" s="138">
        <v>2258.7</v>
      </c>
    </row>
    <row r="319" spans="1:6" ht="15.75" customHeight="1" thickBot="1">
      <c r="A319" s="66" t="s">
        <v>112</v>
      </c>
      <c r="B319" s="67"/>
      <c r="C319" s="65"/>
      <c r="D319" s="65"/>
      <c r="E319" s="123">
        <f>E277+E281+E289+E293+E297+E301+E305+E309+E313+E317+E285</f>
        <v>72047.70000000001</v>
      </c>
      <c r="F319" s="123">
        <f>F277+F281+F289+F293+F297+F301+F305+F309+F313+F317+F285</f>
        <v>37565.200000000004</v>
      </c>
    </row>
    <row r="320" spans="1:6" ht="48" customHeight="1" thickBot="1">
      <c r="A320" s="66" t="s">
        <v>113</v>
      </c>
      <c r="B320" s="67"/>
      <c r="C320" s="65"/>
      <c r="D320" s="65"/>
      <c r="E320" s="123">
        <v>415.7</v>
      </c>
      <c r="F320" s="123">
        <v>242.7</v>
      </c>
    </row>
    <row r="321" spans="1:6" ht="51.75" customHeight="1" thickBot="1">
      <c r="A321" s="66" t="s">
        <v>114</v>
      </c>
      <c r="B321" s="67"/>
      <c r="C321" s="65"/>
      <c r="D321" s="65"/>
      <c r="E321" s="123">
        <v>0</v>
      </c>
      <c r="F321" s="124">
        <v>0</v>
      </c>
    </row>
    <row r="322" spans="1:6" ht="19.5" customHeight="1" thickBot="1">
      <c r="A322" s="28" t="s">
        <v>7</v>
      </c>
      <c r="B322" s="68"/>
      <c r="C322" s="68"/>
      <c r="D322" s="68"/>
      <c r="E322" s="125">
        <f>E319+E320</f>
        <v>72463.40000000001</v>
      </c>
      <c r="F322" s="125">
        <f>F319+F320</f>
        <v>37807.9</v>
      </c>
    </row>
    <row r="323" spans="1:13" s="5" customFormat="1" ht="91.5" customHeight="1">
      <c r="A323" s="157" t="s">
        <v>162</v>
      </c>
      <c r="B323" s="158"/>
      <c r="C323" s="158"/>
      <c r="D323" s="158"/>
      <c r="E323" s="158"/>
      <c r="F323" s="158"/>
      <c r="H323" s="79"/>
      <c r="I323" s="79"/>
      <c r="J323" s="79"/>
      <c r="K323" s="79"/>
      <c r="L323" s="79"/>
      <c r="M323" s="79"/>
    </row>
    <row r="324" spans="1:13" s="5" customFormat="1" ht="12.75" customHeight="1">
      <c r="A324" s="12" t="s">
        <v>129</v>
      </c>
      <c r="B324" s="29"/>
      <c r="C324" s="29"/>
      <c r="D324" s="29"/>
      <c r="E324" s="13"/>
      <c r="F324" s="13"/>
      <c r="H324" s="79"/>
      <c r="I324" s="79"/>
      <c r="J324" s="79"/>
      <c r="K324" s="79"/>
      <c r="L324" s="79"/>
      <c r="M324" s="79"/>
    </row>
    <row r="325" spans="1:13" s="5" customFormat="1" ht="12" customHeight="1" thickBot="1">
      <c r="A325" s="12" t="s">
        <v>152</v>
      </c>
      <c r="B325" s="30"/>
      <c r="C325" s="30"/>
      <c r="D325" s="9"/>
      <c r="E325" s="10"/>
      <c r="F325" s="10"/>
      <c r="H325" s="79"/>
      <c r="I325" s="79"/>
      <c r="J325" s="79"/>
      <c r="K325" s="79"/>
      <c r="L325" s="79"/>
      <c r="M325" s="79"/>
    </row>
    <row r="326" spans="1:13" s="5" customFormat="1" ht="61.5" customHeight="1" thickBot="1">
      <c r="A326" s="192" t="s">
        <v>58</v>
      </c>
      <c r="B326" s="181" t="s">
        <v>37</v>
      </c>
      <c r="C326" s="182"/>
      <c r="D326" s="18" t="s">
        <v>38</v>
      </c>
      <c r="E326" s="181" t="s">
        <v>30</v>
      </c>
      <c r="F326" s="182"/>
      <c r="H326" s="79"/>
      <c r="I326" s="79"/>
      <c r="J326" s="79"/>
      <c r="K326" s="79"/>
      <c r="L326" s="79"/>
      <c r="M326" s="79"/>
    </row>
    <row r="327" spans="1:13" s="5" customFormat="1" ht="62.25" customHeight="1" thickBot="1">
      <c r="A327" s="192"/>
      <c r="B327" s="18" t="s">
        <v>39</v>
      </c>
      <c r="C327" s="18" t="s">
        <v>40</v>
      </c>
      <c r="D327" s="18"/>
      <c r="E327" s="18" t="s">
        <v>41</v>
      </c>
      <c r="F327" s="18" t="s">
        <v>40</v>
      </c>
      <c r="H327" s="79"/>
      <c r="I327" s="79"/>
      <c r="J327" s="79"/>
      <c r="K327" s="79"/>
      <c r="L327" s="79"/>
      <c r="M327" s="79"/>
    </row>
    <row r="328" spans="1:7" ht="15.75" customHeight="1" thickBot="1">
      <c r="A328" s="163" t="s">
        <v>0</v>
      </c>
      <c r="B328" s="164"/>
      <c r="C328" s="164"/>
      <c r="D328" s="164"/>
      <c r="E328" s="164"/>
      <c r="F328" s="165"/>
      <c r="G328" s="191"/>
    </row>
    <row r="329" spans="1:7" ht="32.25" thickBot="1">
      <c r="A329" s="25" t="s">
        <v>118</v>
      </c>
      <c r="B329" s="69"/>
      <c r="C329" s="41"/>
      <c r="D329" s="41"/>
      <c r="E329" s="41"/>
      <c r="F329" s="70"/>
      <c r="G329" s="191"/>
    </row>
    <row r="330" spans="1:7" ht="19.5" thickBot="1">
      <c r="A330" s="25" t="s">
        <v>84</v>
      </c>
      <c r="B330" s="69"/>
      <c r="C330" s="41"/>
      <c r="D330" s="41"/>
      <c r="E330" s="41"/>
      <c r="F330" s="70"/>
      <c r="G330" s="1"/>
    </row>
    <row r="331" spans="1:7" ht="32.25" thickBot="1">
      <c r="A331" s="25" t="s">
        <v>11</v>
      </c>
      <c r="B331" s="71">
        <v>7</v>
      </c>
      <c r="C331" s="87">
        <v>2</v>
      </c>
      <c r="D331" s="22"/>
      <c r="E331" s="22">
        <f>E332+E333+E334</f>
        <v>1984</v>
      </c>
      <c r="F331" s="46">
        <f>F332+F333+F334</f>
        <v>151.8</v>
      </c>
      <c r="G331" s="1"/>
    </row>
    <row r="332" spans="1:7" ht="63.75" thickBot="1">
      <c r="A332" s="25" t="s">
        <v>98</v>
      </c>
      <c r="B332" s="71"/>
      <c r="C332" s="87"/>
      <c r="D332" s="22"/>
      <c r="E332" s="22">
        <v>0</v>
      </c>
      <c r="F332" s="46">
        <v>0</v>
      </c>
      <c r="G332" s="1"/>
    </row>
    <row r="333" spans="1:7" ht="70.5" customHeight="1" thickBot="1">
      <c r="A333" s="25" t="s">
        <v>99</v>
      </c>
      <c r="B333" s="71"/>
      <c r="C333" s="87"/>
      <c r="D333" s="22"/>
      <c r="E333" s="22">
        <v>0</v>
      </c>
      <c r="F333" s="46">
        <v>0</v>
      </c>
      <c r="G333" s="1"/>
    </row>
    <row r="334" spans="1:7" ht="111" thickBot="1">
      <c r="A334" s="25" t="s">
        <v>33</v>
      </c>
      <c r="B334" s="71"/>
      <c r="C334" s="87"/>
      <c r="D334" s="22"/>
      <c r="E334" s="22">
        <v>1984</v>
      </c>
      <c r="F334" s="46">
        <v>151.8</v>
      </c>
      <c r="G334" s="1"/>
    </row>
    <row r="335" spans="1:7" ht="32.25" thickBot="1">
      <c r="A335" s="25" t="s">
        <v>118</v>
      </c>
      <c r="B335" s="71"/>
      <c r="C335" s="87"/>
      <c r="D335" s="22"/>
      <c r="E335" s="22"/>
      <c r="F335" s="46"/>
      <c r="G335" s="1"/>
    </row>
    <row r="336" spans="1:7" ht="19.5" thickBot="1">
      <c r="A336" s="25" t="s">
        <v>84</v>
      </c>
      <c r="B336" s="71"/>
      <c r="C336" s="87"/>
      <c r="D336" s="22"/>
      <c r="E336" s="22"/>
      <c r="F336" s="46"/>
      <c r="G336" s="1"/>
    </row>
    <row r="337" spans="1:7" ht="32.25" thickBot="1">
      <c r="A337" s="25" t="s">
        <v>11</v>
      </c>
      <c r="B337" s="71">
        <v>1</v>
      </c>
      <c r="C337" s="87">
        <v>0</v>
      </c>
      <c r="D337" s="22"/>
      <c r="E337" s="22">
        <f>E338</f>
        <v>1132.8</v>
      </c>
      <c r="F337" s="46">
        <f>F338</f>
        <v>0</v>
      </c>
      <c r="G337" s="1"/>
    </row>
    <row r="338" spans="1:7" ht="48" thickBot="1">
      <c r="A338" s="25" t="s">
        <v>133</v>
      </c>
      <c r="B338" s="71"/>
      <c r="C338" s="22"/>
      <c r="D338" s="22"/>
      <c r="E338" s="22">
        <v>1132.8</v>
      </c>
      <c r="F338" s="46">
        <v>0</v>
      </c>
      <c r="G338" s="1"/>
    </row>
    <row r="339" spans="1:7" ht="19.5" thickBot="1">
      <c r="A339" s="20" t="s">
        <v>13</v>
      </c>
      <c r="B339" s="72"/>
      <c r="C339" s="22"/>
      <c r="D339" s="22"/>
      <c r="E339" s="109">
        <f>E331+E337</f>
        <v>3116.8</v>
      </c>
      <c r="F339" s="109">
        <f>F331+F337</f>
        <v>151.8</v>
      </c>
      <c r="G339" s="1"/>
    </row>
    <row r="340" spans="1:7" ht="19.5" thickBot="1">
      <c r="A340" s="20" t="s">
        <v>7</v>
      </c>
      <c r="B340" s="72"/>
      <c r="C340" s="22"/>
      <c r="D340" s="22"/>
      <c r="E340" s="109">
        <f>E339</f>
        <v>3116.8</v>
      </c>
      <c r="F340" s="108">
        <f>F339</f>
        <v>151.8</v>
      </c>
      <c r="G340" s="1"/>
    </row>
    <row r="341" spans="1:7" ht="18.75">
      <c r="A341" s="186" t="s">
        <v>57</v>
      </c>
      <c r="B341" s="73"/>
      <c r="C341" s="23"/>
      <c r="D341" s="23"/>
      <c r="E341" s="107">
        <v>0</v>
      </c>
      <c r="F341" s="110">
        <v>0</v>
      </c>
      <c r="G341" s="1"/>
    </row>
    <row r="342" spans="1:7" ht="16.5" thickBot="1">
      <c r="A342" s="187"/>
      <c r="B342" s="38"/>
      <c r="C342" s="24"/>
      <c r="D342" s="24"/>
      <c r="E342" s="52"/>
      <c r="F342" s="53"/>
      <c r="G342" s="2"/>
    </row>
    <row r="343" spans="1:7" ht="84.75" customHeight="1">
      <c r="A343" s="157" t="s">
        <v>172</v>
      </c>
      <c r="B343" s="158"/>
      <c r="C343" s="158"/>
      <c r="D343" s="158"/>
      <c r="E343" s="158"/>
      <c r="F343" s="158"/>
      <c r="G343" s="3"/>
    </row>
    <row r="344" spans="1:8" ht="15" customHeight="1">
      <c r="A344" s="12" t="s">
        <v>130</v>
      </c>
      <c r="B344" s="29"/>
      <c r="C344" s="29"/>
      <c r="D344" s="29"/>
      <c r="E344" s="13"/>
      <c r="F344" s="13"/>
      <c r="G344" s="6"/>
      <c r="H344" s="85"/>
    </row>
    <row r="345" spans="1:8" ht="15" customHeight="1" thickBot="1">
      <c r="A345" s="12" t="s">
        <v>152</v>
      </c>
      <c r="B345" s="30"/>
      <c r="C345" s="30"/>
      <c r="D345" s="9"/>
      <c r="E345" s="10"/>
      <c r="F345" s="10"/>
      <c r="G345" s="6"/>
      <c r="H345" s="85"/>
    </row>
    <row r="346" spans="1:8" ht="24.75" thickBot="1">
      <c r="A346" s="154" t="s">
        <v>58</v>
      </c>
      <c r="B346" s="181" t="s">
        <v>37</v>
      </c>
      <c r="C346" s="182"/>
      <c r="D346" s="18" t="s">
        <v>38</v>
      </c>
      <c r="E346" s="181" t="s">
        <v>30</v>
      </c>
      <c r="F346" s="182"/>
      <c r="G346" s="6"/>
      <c r="H346" s="85"/>
    </row>
    <row r="347" spans="1:8" ht="60.75" thickBot="1">
      <c r="A347" s="156"/>
      <c r="B347" s="18" t="s">
        <v>39</v>
      </c>
      <c r="C347" s="18" t="s">
        <v>40</v>
      </c>
      <c r="D347" s="18"/>
      <c r="E347" s="18" t="s">
        <v>41</v>
      </c>
      <c r="F347" s="18" t="s">
        <v>40</v>
      </c>
      <c r="G347" s="5"/>
      <c r="H347" s="79"/>
    </row>
    <row r="348" spans="1:6" ht="17.25" customHeight="1" thickBot="1">
      <c r="A348" s="163" t="s">
        <v>0</v>
      </c>
      <c r="B348" s="164"/>
      <c r="C348" s="164"/>
      <c r="D348" s="164"/>
      <c r="E348" s="164"/>
      <c r="F348" s="165"/>
    </row>
    <row r="349" spans="1:6" ht="41.25" customHeight="1" thickBot="1">
      <c r="A349" s="25" t="s">
        <v>118</v>
      </c>
      <c r="B349" s="26"/>
      <c r="C349" s="26"/>
      <c r="D349" s="26"/>
      <c r="E349" s="26"/>
      <c r="F349" s="26"/>
    </row>
    <row r="350" spans="1:6" ht="16.5" thickBot="1">
      <c r="A350" s="25" t="s">
        <v>84</v>
      </c>
      <c r="B350" s="26"/>
      <c r="C350" s="26"/>
      <c r="D350" s="26"/>
      <c r="E350" s="26"/>
      <c r="F350" s="26"/>
    </row>
    <row r="351" spans="1:6" ht="32.25" thickBot="1">
      <c r="A351" s="25" t="s">
        <v>11</v>
      </c>
      <c r="B351" s="21">
        <f>B352+B353</f>
        <v>14</v>
      </c>
      <c r="C351" s="112">
        <f>C352+C353</f>
        <v>2</v>
      </c>
      <c r="D351" s="21"/>
      <c r="E351" s="21">
        <f>E352+E353</f>
        <v>2100</v>
      </c>
      <c r="F351" s="21">
        <f>F352+F353</f>
        <v>1095.5</v>
      </c>
    </row>
    <row r="352" spans="1:6" ht="63.75" thickBot="1">
      <c r="A352" s="25" t="s">
        <v>100</v>
      </c>
      <c r="B352" s="21">
        <v>9</v>
      </c>
      <c r="C352" s="112">
        <v>2</v>
      </c>
      <c r="D352" s="21"/>
      <c r="E352" s="21">
        <v>700</v>
      </c>
      <c r="F352" s="21">
        <v>90.5</v>
      </c>
    </row>
    <row r="353" spans="1:6" ht="95.25" thickBot="1">
      <c r="A353" s="25" t="s">
        <v>34</v>
      </c>
      <c r="B353" s="21">
        <v>5</v>
      </c>
      <c r="C353" s="112">
        <v>0</v>
      </c>
      <c r="D353" s="21"/>
      <c r="E353" s="21">
        <v>1400</v>
      </c>
      <c r="F353" s="21">
        <v>1005</v>
      </c>
    </row>
    <row r="354" spans="1:6" ht="95.25" thickBot="1">
      <c r="A354" s="25" t="s">
        <v>106</v>
      </c>
      <c r="B354" s="21"/>
      <c r="C354" s="21"/>
      <c r="D354" s="21"/>
      <c r="E354" s="21"/>
      <c r="F354" s="21"/>
    </row>
    <row r="355" spans="1:6" ht="25.5" customHeight="1" thickBot="1">
      <c r="A355" s="25" t="s">
        <v>84</v>
      </c>
      <c r="B355" s="21"/>
      <c r="C355" s="21"/>
      <c r="D355" s="21"/>
      <c r="E355" s="26"/>
      <c r="F355" s="26"/>
    </row>
    <row r="356" spans="1:6" ht="63.75" thickBot="1">
      <c r="A356" s="25" t="s">
        <v>36</v>
      </c>
      <c r="B356" s="26"/>
      <c r="C356" s="26"/>
      <c r="D356" s="26"/>
      <c r="E356" s="21">
        <v>350</v>
      </c>
      <c r="F356" s="21">
        <v>0</v>
      </c>
    </row>
    <row r="357" spans="1:6" ht="16.5" thickBot="1">
      <c r="A357" s="20" t="s">
        <v>7</v>
      </c>
      <c r="B357" s="26"/>
      <c r="C357" s="26"/>
      <c r="D357" s="26"/>
      <c r="E357" s="53">
        <f>E351+E356</f>
        <v>2450</v>
      </c>
      <c r="F357" s="53">
        <f>F351+F356</f>
        <v>1095.5</v>
      </c>
    </row>
    <row r="358" spans="1:6" ht="15">
      <c r="A358" s="74"/>
      <c r="B358" s="74"/>
      <c r="C358" s="74"/>
      <c r="D358" s="74"/>
      <c r="E358" s="74"/>
      <c r="F358" s="74"/>
    </row>
    <row r="359" ht="16.5">
      <c r="A359" s="75"/>
    </row>
  </sheetData>
  <sheetProtection/>
  <mergeCells count="130">
    <mergeCell ref="A5:F5"/>
    <mergeCell ref="B54:D54"/>
    <mergeCell ref="B58:B59"/>
    <mergeCell ref="C58:C59"/>
    <mergeCell ref="A217:A218"/>
    <mergeCell ref="B217:C217"/>
    <mergeCell ref="A165:F165"/>
    <mergeCell ref="E54:F54"/>
    <mergeCell ref="E217:F217"/>
    <mergeCell ref="B68:D68"/>
    <mergeCell ref="E68:F68"/>
    <mergeCell ref="E133:F133"/>
    <mergeCell ref="E172:F172"/>
    <mergeCell ref="B172:D172"/>
    <mergeCell ref="D281:D282"/>
    <mergeCell ref="D277:D278"/>
    <mergeCell ref="A274:F274"/>
    <mergeCell ref="A272:A273"/>
    <mergeCell ref="A269:F269"/>
    <mergeCell ref="A251:F251"/>
    <mergeCell ref="A168:A169"/>
    <mergeCell ref="A170:F170"/>
    <mergeCell ref="A279:F279"/>
    <mergeCell ref="A299:F299"/>
    <mergeCell ref="E220:F220"/>
    <mergeCell ref="B168:C168"/>
    <mergeCell ref="A280:F280"/>
    <mergeCell ref="A254:A255"/>
    <mergeCell ref="A252:F252"/>
    <mergeCell ref="D293:D294"/>
    <mergeCell ref="B133:D133"/>
    <mergeCell ref="A323:F323"/>
    <mergeCell ref="A303:F303"/>
    <mergeCell ref="A312:F312"/>
    <mergeCell ref="A296:F296"/>
    <mergeCell ref="A316:F316"/>
    <mergeCell ref="D297:D298"/>
    <mergeCell ref="A287:F287"/>
    <mergeCell ref="A291:F291"/>
    <mergeCell ref="B221:D221"/>
    <mergeCell ref="A315:F315"/>
    <mergeCell ref="E132:F132"/>
    <mergeCell ref="B220:D220"/>
    <mergeCell ref="B171:D171"/>
    <mergeCell ref="E171:F171"/>
    <mergeCell ref="B191:D191"/>
    <mergeCell ref="B195:D195"/>
    <mergeCell ref="B132:D132"/>
    <mergeCell ref="A219:F219"/>
    <mergeCell ref="A214:F214"/>
    <mergeCell ref="A275:F275"/>
    <mergeCell ref="A276:F276"/>
    <mergeCell ref="D301:D302"/>
    <mergeCell ref="A300:F300"/>
    <mergeCell ref="B346:C346"/>
    <mergeCell ref="G328:G329"/>
    <mergeCell ref="A328:F328"/>
    <mergeCell ref="B326:C326"/>
    <mergeCell ref="E326:F326"/>
    <mergeCell ref="A326:A327"/>
    <mergeCell ref="A308:F308"/>
    <mergeCell ref="A311:F311"/>
    <mergeCell ref="B272:C272"/>
    <mergeCell ref="E254:F254"/>
    <mergeCell ref="A288:F288"/>
    <mergeCell ref="A348:F348"/>
    <mergeCell ref="A346:A347"/>
    <mergeCell ref="A341:A342"/>
    <mergeCell ref="A343:F343"/>
    <mergeCell ref="E272:F272"/>
    <mergeCell ref="A11:F11"/>
    <mergeCell ref="E9:F9"/>
    <mergeCell ref="F13:F14"/>
    <mergeCell ref="A13:A14"/>
    <mergeCell ref="B13:B14"/>
    <mergeCell ref="E346:F346"/>
    <mergeCell ref="A295:F295"/>
    <mergeCell ref="B254:C254"/>
    <mergeCell ref="D313:D314"/>
    <mergeCell ref="A307:F307"/>
    <mergeCell ref="E195:F195"/>
    <mergeCell ref="E221:F221"/>
    <mergeCell ref="A129:A130"/>
    <mergeCell ref="B129:C129"/>
    <mergeCell ref="E129:F129"/>
    <mergeCell ref="A6:D6"/>
    <mergeCell ref="A126:F126"/>
    <mergeCell ref="A96:F96"/>
    <mergeCell ref="A94:A95"/>
    <mergeCell ref="B69:D69"/>
    <mergeCell ref="A304:F304"/>
    <mergeCell ref="A256:F256"/>
    <mergeCell ref="A90:F90"/>
    <mergeCell ref="A9:A10"/>
    <mergeCell ref="B53:D53"/>
    <mergeCell ref="E53:F53"/>
    <mergeCell ref="B50:C50"/>
    <mergeCell ref="B9:C9"/>
    <mergeCell ref="D289:D290"/>
    <mergeCell ref="E50:F50"/>
    <mergeCell ref="A50:A51"/>
    <mergeCell ref="E22:E23"/>
    <mergeCell ref="E94:F94"/>
    <mergeCell ref="A46:F46"/>
    <mergeCell ref="E168:F168"/>
    <mergeCell ref="E69:F69"/>
    <mergeCell ref="A22:A23"/>
    <mergeCell ref="A131:F131"/>
    <mergeCell ref="F22:F23"/>
    <mergeCell ref="A52:F52"/>
    <mergeCell ref="C13:C14"/>
    <mergeCell ref="C22:C23"/>
    <mergeCell ref="B187:D187"/>
    <mergeCell ref="E58:E59"/>
    <mergeCell ref="F58:F59"/>
    <mergeCell ref="B94:C94"/>
    <mergeCell ref="B183:D183"/>
    <mergeCell ref="B22:B23"/>
    <mergeCell ref="B179:D179"/>
    <mergeCell ref="E13:E14"/>
    <mergeCell ref="J313:J314"/>
    <mergeCell ref="J281:J282"/>
    <mergeCell ref="J289:J290"/>
    <mergeCell ref="J297:J298"/>
    <mergeCell ref="J301:J302"/>
    <mergeCell ref="A283:F283"/>
    <mergeCell ref="A284:F284"/>
    <mergeCell ref="D285:D286"/>
    <mergeCell ref="A292:F292"/>
    <mergeCell ref="J305:J306"/>
  </mergeCells>
  <printOptions/>
  <pageMargins left="0.7086614173228347" right="0.31496062992125984" top="0.7480314960629921" bottom="0.7480314960629921" header="0.31496062992125984" footer="0.31496062992125984"/>
  <pageSetup fitToHeight="30" horizontalDpi="600" verticalDpi="600" orientation="portrait" paperSize="9" scale="67" r:id="rId1"/>
  <rowBreaks count="11" manualBreakCount="11">
    <brk id="34" max="5" man="1"/>
    <brk id="59" max="5" man="1"/>
    <brk id="89" max="5" man="1"/>
    <brk id="104" max="5" man="1"/>
    <brk id="125" max="5" man="1"/>
    <brk id="164" max="5" man="1"/>
    <brk id="213" max="5" man="1"/>
    <brk id="228" max="5" man="1"/>
    <brk id="250" max="5" man="1"/>
    <brk id="315" max="5" man="1"/>
    <brk id="3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SivakovaOS</dc:creator>
  <cp:keywords/>
  <dc:description/>
  <cp:lastModifiedBy>Скобеева Надежда Александровна</cp:lastModifiedBy>
  <cp:lastPrinted>2020-07-17T11:47:03Z</cp:lastPrinted>
  <dcterms:created xsi:type="dcterms:W3CDTF">2015-02-25T07:12:43Z</dcterms:created>
  <dcterms:modified xsi:type="dcterms:W3CDTF">2020-07-20T11:02:11Z</dcterms:modified>
  <cp:category/>
  <cp:version/>
  <cp:contentType/>
  <cp:contentStatus/>
</cp:coreProperties>
</file>