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745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49" i="2"/>
  <c r="F137" l="1"/>
  <c r="F311"/>
  <c r="E311"/>
  <c r="F308"/>
  <c r="E308"/>
  <c r="C336" l="1"/>
  <c r="B336"/>
  <c r="F320"/>
  <c r="F123"/>
  <c r="F162" l="1"/>
  <c r="F230"/>
  <c r="F234"/>
  <c r="F106"/>
  <c r="F21" l="1"/>
  <c r="F216"/>
  <c r="E216"/>
  <c r="E137" l="1"/>
  <c r="F127"/>
  <c r="E127"/>
  <c r="E101"/>
  <c r="F94"/>
  <c r="E94"/>
  <c r="F153" l="1"/>
  <c r="G153" s="1"/>
  <c r="F31"/>
  <c r="F336"/>
  <c r="F342" s="1"/>
  <c r="F54"/>
  <c r="E336"/>
  <c r="E342" s="1"/>
  <c r="E211"/>
  <c r="E62"/>
  <c r="E54"/>
  <c r="F25"/>
  <c r="E25"/>
  <c r="E12"/>
  <c r="E82" l="1"/>
  <c r="E234"/>
  <c r="E239" s="1"/>
  <c r="E106" l="1"/>
  <c r="F62"/>
  <c r="F82" s="1"/>
  <c r="E42"/>
  <c r="F202" l="1"/>
  <c r="H202" s="1"/>
  <c r="E202"/>
  <c r="E153"/>
  <c r="E114"/>
  <c r="F324"/>
  <c r="F325" s="1"/>
  <c r="F211"/>
  <c r="F239" l="1"/>
  <c r="F12"/>
  <c r="F42" s="1"/>
  <c r="H42" s="1"/>
  <c r="F101" l="1"/>
  <c r="F114" l="1"/>
</calcChain>
</file>

<file path=xl/sharedStrings.xml><?xml version="1.0" encoding="utf-8"?>
<sst xmlns="http://schemas.openxmlformats.org/spreadsheetml/2006/main" count="406" uniqueCount="164">
  <si>
    <t>I. За счет средств областного бюджета</t>
  </si>
  <si>
    <t>Общий объем оказания государственной услуги по подпрограмме – всего</t>
  </si>
  <si>
    <t>в том числе в рамках основного мероприятия 1.5 «Организация и проведение мероприятий по популяризации музейного дела»</t>
  </si>
  <si>
    <t>Единицы измерения объема государственной работы – ед.</t>
  </si>
  <si>
    <t>Общий объем оказания государственной работы по подпрограмме – всего</t>
  </si>
  <si>
    <t>в том числе в рамках основного мероприятия 1.2 «Обеспечение сохранности музейных предметов и музейных коллекций, находящихся в государственной собственности области»</t>
  </si>
  <si>
    <t>в том числе в рамках основного мероприятия 1.3 «Обеспечение пополнения и комплектования фондов областных музеев новыми уникальными экспонатами»</t>
  </si>
  <si>
    <t>Всего по подпрограмме:</t>
  </si>
  <si>
    <t>в том числе в рамках основного мероприятия 2.3 «Осуществление областными театрами фестивальной деятельности»</t>
  </si>
  <si>
    <t>в том числе в рамках основного мероприятия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</si>
  <si>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в том числе в рамках основного мероприятия 2.5 «Организация и проведение мероприятий по популяризации театрального дела»</t>
  </si>
  <si>
    <t>Общий объем оказания государственной работы по подпрограмме - всего</t>
  </si>
  <si>
    <t>в том числе в рамках основного мероприятия основного мероприятия 2.2 «Создание новых спектаклей в областных театрах»</t>
  </si>
  <si>
    <t xml:space="preserve">Итого за счет средств областного бюджета: </t>
  </si>
  <si>
    <t>в том числе в рамках основного мероприятия 3.3 «Осуществление фестивальной деятельности областными концертными организациями»</t>
  </si>
  <si>
    <t>в том числе в рамках основного мероприятия 3.4 «Осуществление гастрольной деятельности областных концертных организаций на территории Саратовской области, в субъектах Российской Федерации и в зарубежных странах»</t>
  </si>
  <si>
    <t>в том числе в рамках основного мероприятия 3.5 «Организация и проведение мероприятий по популяризации концертной деятельности»</t>
  </si>
  <si>
    <t>Единицы измерения объема государственной работы - ед.</t>
  </si>
  <si>
    <t>в том числе в рамках основного мероприятия основного мероприятия 3.2 «Создание новых концертных программ, спектаклей и иных зрелищных программ и мероприятий областными концертными организациями»</t>
  </si>
  <si>
    <t>Общий объем оказания государственной услуги по подпрограмме - всего</t>
  </si>
  <si>
    <t>Общий объем оказания государственной работы  по подпрограмме - всего</t>
  </si>
  <si>
    <t>в том числе в рамках основного мероприятия основного мероприятия 4.2 «Комплектование фондов библиотек области»</t>
  </si>
  <si>
    <t>в том числе в рамках основного мероприятия 4.4 «Организация и проведение мероприятий по сохранности библиотечных фондов государственных библиотек области»</t>
  </si>
  <si>
    <t>в том числе в рамках основного мероприятия 4.3 «Организация и проведение мероприятий, направленных на популяризацию чтения и библиотечного дела»</t>
  </si>
  <si>
    <t>Единицы измерения объема государственной услуги – чел.</t>
  </si>
  <si>
    <t>Единицы измерения объема государственной услуги – ед.</t>
  </si>
  <si>
    <t>в том числе в рамках основного мероприятия 6.3 «Организация участия специалистов областных творческих коллективов и их исполнителей в областных, межрегиональных, всероссийских и международных мероприятиях»</t>
  </si>
  <si>
    <t>в том числе в рамках основного мероприятия 6.5 «Организация,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киномероприятиях»</t>
  </si>
  <si>
    <t>В том числе в рамках основного мероприятия основного мероприятия 6.6 «Организация и проведение мероприятий по популяризации народного творчества и культурно-досуговой деятельности»</t>
  </si>
  <si>
    <t>Наименование государственной работы - «Выполнение работ по сохранению, использованию, популяризации и государственной охране объектов культурного наследия (памятников истории и культуры), находящихся на территории области»</t>
  </si>
  <si>
    <t>Объем финансового обеспечения государственных заданий (тыс. рублей)</t>
  </si>
  <si>
    <t>в том числе в рамках основного мероприятия 8.1 «Обеспечение сохранности, учета документов и предоставление пользователям архивной информации»</t>
  </si>
  <si>
    <t>в том числе в рамках основного мероприятия 8.1 «Обеспечение сохранности, учета документов и представление пользователям архивной информации»</t>
  </si>
  <si>
    <t>в том числе в рамках основного мероприятия 9.2 «Организация и проведение мероприятий по обеспечению участия детей и молодежи в творческих школах, творческих и интеллектуальных соревновательных мероприятиях областного, межрегионального, всероссийского и международного уровней»</t>
  </si>
  <si>
    <t>в том числе в рамках основного мероприятия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</si>
  <si>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>Единицы измерения объема государственной услуги – чел., ед.</t>
  </si>
  <si>
    <t>в том числе в рамках основного мероприятия 11.3 «Создание системы профессиональной ориентации молодежи, направленной на повышение привлекательности профессий в сфере культуры»</t>
  </si>
  <si>
    <t>Объем оказания государственных услуг (единиц), результатов выполнения работ</t>
  </si>
  <si>
    <t>Причины отклонений *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</si>
  <si>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</si>
  <si>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</si>
  <si>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</si>
  <si>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 xml:space="preserve">Общий объем оказания государственной услуги по подпрограмме – всего </t>
  </si>
  <si>
    <t xml:space="preserve">Общий объем оказания государственной работы по подпрограмме – всего </t>
  </si>
  <si>
    <t>в том числе в рамках основного мероприятия 7.6 «Популяризация объектов культурного наследия регионального значения»</t>
  </si>
  <si>
    <t>в том числе в рамках основного мероприятия 7.5 «Обеспечение проведения историко-культурной экспертизы объектов культурного наследия»</t>
  </si>
  <si>
    <t>в том числе в рамках основного мероприятия 7.3 «Обеспечение мероприятий по выявлению новых объектов культурного наследия»</t>
  </si>
  <si>
    <t>в том числе в рамках основного мероприятия 7.4 «Обеспечение мероприятий по государственному учету объектов культурного наследия регионального значения»</t>
  </si>
  <si>
    <t>в том числе в рамках основного мероприятия 1.1 «Оказание государственных услуг населению музеями»</t>
  </si>
  <si>
    <t>в том числе в рамках основного мероприятия 1.4 «Организация и проведение выставочной деятельности музеев на территории Саратовской области, в субъектах Российской Федерации и в зарубежных странах»</t>
  </si>
  <si>
    <t>Наименование государственной услуги – «Публичный показ музейных предметов, музейных коллекций»</t>
  </si>
  <si>
    <t>Наименование государственной услуги – «Создание экспозиций (выставок) музеев, организация выездных выставок»</t>
  </si>
  <si>
    <t>Наименование государственной работы– «Формирование, учет, изучение, обеспечение физического сохранения и безопасности музейных предметов, музейных коллекций»</t>
  </si>
  <si>
    <t>Наименование государственной работы – «Предоставление консультационных и методических услуг»</t>
  </si>
  <si>
    <t>1. Количество отчетов, составленных по результатам работ</t>
  </si>
  <si>
    <t>2.Количество разработанных документов</t>
  </si>
  <si>
    <t>3.Количество проведенных консультаций</t>
  </si>
  <si>
    <t>в том числе затраты на уплату налогов</t>
  </si>
  <si>
    <t>Наименование государственной услуги (работы), показателя объема государственной услуги (работы), основного мероприятия</t>
  </si>
  <si>
    <t>в том числе в рамках основного мероприятия 2.1 «Оказание государственных услуг населению театрами»</t>
  </si>
  <si>
    <t>Наименование государственной услуги – «Показ (организация показа) спектаклей (театральных постановок)»</t>
  </si>
  <si>
    <t>1. Число зрителей</t>
  </si>
  <si>
    <t>2. Количество публичных выступлений</t>
  </si>
  <si>
    <t xml:space="preserve">в том числе в рамках основного мероприятия 2.1 «Оказание </t>
  </si>
  <si>
    <t>государственных услуг населению театрами»</t>
  </si>
  <si>
    <t>Наименование государственной работы – «Создание спектаклей»</t>
  </si>
  <si>
    <t>в том числе в рамках основного мероприятия 3.1 «Оказание государственных услуг населению концертными организациями и коллективами»</t>
  </si>
  <si>
    <t>Наименование государственной работы - «Создание концертов и концертных программ»</t>
  </si>
  <si>
    <t>Наименование государственной работы - «Создание спектаклей»</t>
  </si>
  <si>
    <t xml:space="preserve">Наименование государственной услуги (работы), показателя объема государственной услуги (работы), основного мероприятия </t>
  </si>
  <si>
    <t>в том числе в рамках основного мероприятия 4.1 «Оказание государственных услуг населению библиотеками»</t>
  </si>
  <si>
    <t>Наименование государственной услуги – «Библиотечное, библиографическое и информационное обслуживания пользователей библиотеки»</t>
  </si>
  <si>
    <t>Наименование государственной работы – «Формирование, учет, изучение, обеспечение физического сохранения и безопасности фондов библиотеки»</t>
  </si>
  <si>
    <t>Наименование государственной работы – «Библиографическая обработка документов и создание каталогов»</t>
  </si>
  <si>
    <t>Единицы измерения объема государственной работы – шт.</t>
  </si>
  <si>
    <t>Наименование государственной работы – «Организация и проведение культурно-массовых мероприятий»</t>
  </si>
  <si>
    <t>в том числе в рамках основного мероприятия 5.1 «Оказание государственных услуг населению областными образовательными организациями в сфере культуры»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</si>
  <si>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</si>
  <si>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общеразвивающих программ»</t>
  </si>
  <si>
    <t>Единицы измерения объема государственной услуги – чел-час.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</si>
  <si>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основного общего образования,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</si>
  <si>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предпрофессиональных программ в области искусств»</t>
  </si>
  <si>
    <t>Наименование государственной услуги - «Обеспечение жилыми помещениями в общежитиях»</t>
  </si>
  <si>
    <t>Наименование государственной услуги - «Реализация дополнительных профессиональных программ повышения квалификации»</t>
  </si>
  <si>
    <t>Наименование государственной работы - «Организация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занятию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деятельности»</t>
  </si>
  <si>
    <t>Единицы измерения объема государственной работы –ед.</t>
  </si>
  <si>
    <t>Наименование государственной услуги – «Предоставление консультационных и методических услуг»</t>
  </si>
  <si>
    <t>в том числе в рамках основного мероприятия 6.1 «Оказание государственных услуг населению культурно-досуговыми учреждениями»</t>
  </si>
  <si>
    <t>в том числе в рамках основного мероприятия основного мероприятия 6.2 «Организация, проведение и участие областных государственных учреждений культуры  в областных, межрегиональных, всероссийских и международных фестивалях, праздниках, выставках»</t>
  </si>
  <si>
    <t>в том числе в рамках основного мероприятия 6.4 «Организация и пополнение фильмофонда ГАУК «Саратовский областной методический киновидеоцентр»</t>
  </si>
  <si>
    <t>Наименование государственной услуги – «Организация деятельности клубных формирований и формирований самодеятельного народного творчества»</t>
  </si>
  <si>
    <t>Единицы измерения объема государственной работы– шт.</t>
  </si>
  <si>
    <t>рамках основного мероприятия 6.1 «Оказание государственных услуг населению культурно-досуговыми учреждениями»</t>
  </si>
  <si>
    <t>Наименование государственной услуги – «Прокат кино и видеофильмов»</t>
  </si>
  <si>
    <t>Наименование государственной услуги – «Показ кинофильмов»</t>
  </si>
  <si>
    <t>в том числе в рамках основного мероприятия 7.1 «Выполнение государственных работ в области охраны объектов культурного наследия области»</t>
  </si>
  <si>
    <t>в том числе в рамках основного мероприятия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</si>
  <si>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Наименование</t>
  </si>
  <si>
    <t>Наименование государственной услуги  – «Оказание информационных услуг на основе архивных документов (по социально-правовым запросам)»</t>
  </si>
  <si>
    <t>Единицы измерения объема государственной услуги – количество исполненных запросов</t>
  </si>
  <si>
    <t>Единицы измерения объема государственной услуги – количество посещений читального зала</t>
  </si>
  <si>
    <t>Единицы измерения объема государственной работы – количество описанных документов</t>
  </si>
  <si>
    <t>Единицы измерения объема государственной работы – объем хранимых документов</t>
  </si>
  <si>
    <t>Единицы измерения объема государственной работы – объем документов, принятых на постоянное хранение</t>
  </si>
  <si>
    <t>Единицы измерения объема государственной работы – количество дел (документов), подготовленных к рассекречиванию</t>
  </si>
  <si>
    <t>Единицы измерения объема государственной работы – количество проведенных мероприятий</t>
  </si>
  <si>
    <t>в том числе в рамках основного мероприятия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</si>
  <si>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в том числе в рамках основного мероприятия 9.4 «Организация и проведение мероприятий по обеспечению популяризации, в том числе информационной детского и молодежного творчества»</t>
  </si>
  <si>
    <t>в том числе в рамках основного мероприятия 11.1 «Организация и осуществление методического обеспечения деятельности образовательных организаций, музеев, библиотек, культурно-досуговых учреждений»</t>
  </si>
  <si>
    <t>умц</t>
  </si>
  <si>
    <r>
      <rPr>
        <b/>
        <sz val="12"/>
        <rFont val="Times New Roman"/>
        <family val="1"/>
        <charset val="204"/>
      </rPr>
      <t>Наименование</t>
    </r>
    <r>
      <rPr>
        <b/>
        <sz val="12"/>
        <rFont val="MS Serif"/>
        <family val="2"/>
        <charset val="204"/>
      </rPr>
      <t xml:space="preserve"> </t>
    </r>
    <r>
      <rPr>
        <b/>
        <sz val="12"/>
        <rFont val="Times New Roman"/>
        <family val="1"/>
        <charset val="204"/>
      </rPr>
      <t>государственной услуги (работы), показателя объема государственной услуги (работы), основного мероприятия</t>
    </r>
  </si>
  <si>
    <t xml:space="preserve">Прогнозный объем оказания государственных услуг (единиц), результатов выполнения работ
</t>
  </si>
  <si>
    <t xml:space="preserve">Затраты на уплату налогов, в качестве объекта налогообложения по которым признается имущество учреждений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</si>
  <si>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
</t>
  </si>
  <si>
    <t>Наименование государственной работы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(профессий)»</t>
  </si>
  <si>
    <t>Наименование государственной услуги – «Организация мероприятий»</t>
  </si>
  <si>
    <t>Число зрителей</t>
  </si>
  <si>
    <t>Количество публичных выступлений</t>
  </si>
  <si>
    <t>Единицы измерения объема государственной услуги –  ед.</t>
  </si>
  <si>
    <t>Единицы измерения объема государственной услуги –чел., ед</t>
  </si>
  <si>
    <t>Наименование государственной услуги  – «Оказание информационных услуг на основе архивных документов (по тематическим запросам)»</t>
  </si>
  <si>
    <t>Наименование государственной услуги –  «Обеспечение доступа к архивным документам (копиям) и справочно-поисковым средствам к ним»</t>
  </si>
  <si>
    <t>Наименование государственной работы – «Научное описание архивных документов и создание справочно - поисковых средств к ним»</t>
  </si>
  <si>
    <t>Наименование государственной работы – «Обеспечение сохранности и учет архивных документов»</t>
  </si>
  <si>
    <t>Наименование государственной работы – «Комплектование архивными документами»</t>
  </si>
  <si>
    <t>Наименование государственной работы – «Защита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рассекречивания»</t>
  </si>
  <si>
    <t>Итого по услугам (работам):</t>
  </si>
  <si>
    <t xml:space="preserve">Затраты на уплату налогов, в качестве объекта налогообложения по которым признается имущество учреждений: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</si>
  <si>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нужд:
</t>
  </si>
  <si>
    <t>Наименование государственной услуги – «Показ (организация показа) концертов и концертных программ»</t>
  </si>
  <si>
    <t>Наименование государственной работы – «Создание концертов и концертных программ»</t>
  </si>
  <si>
    <t>Наименование государственной услуги - «Реализация  образовательных программ среднего профессионального образования - программ подготовки специалистов среднего звена »</t>
  </si>
  <si>
    <t>Наименование государственной работы - «Организация и проведение культурно-массовых мероприятий»</t>
  </si>
  <si>
    <t>Наименование государственной работы –  «Организация и проведение культурно-массовых мероприятий»</t>
  </si>
  <si>
    <t>Наименование государственной услуги – «Показ  (организация показа)концертов  и концертных программ»</t>
  </si>
  <si>
    <r>
      <t xml:space="preserve">по подпрограмме </t>
    </r>
    <r>
      <rPr>
        <b/>
        <u/>
        <sz val="9"/>
        <rFont val="Calibri"/>
        <family val="2"/>
        <charset val="204"/>
        <scheme val="minor"/>
      </rPr>
      <t xml:space="preserve">"МУЗЕИ" </t>
    </r>
  </si>
  <si>
    <r>
      <t xml:space="preserve">государственной программы  Саратовской области </t>
    </r>
    <r>
      <rPr>
        <b/>
        <u/>
        <sz val="9"/>
        <rFont val="Times New Roman"/>
        <family val="1"/>
        <charset val="204"/>
      </rPr>
      <t>"КУЛЬТУРА САРАТОВСКОЙ ОБЛАСТИ ДО 2020 ГОДА"</t>
    </r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</si>
  <si>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"ТЕАТРЫ" </t>
    </r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</si>
  <si>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"КОНЦЕРТНЫЕ ОРГАНИЗАЦИИ И КОЛЛЕКТИВЫ" </t>
    </r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</si>
  <si>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"БИБЛИОТЕКИ" </t>
    </r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</si>
  <si>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"СИСТЕМА ОБРАЗОВАНИЯ В СФЕРЕ КУЛЬТУРЫ" </t>
    </r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</si>
  <si>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"КУЛЬТУРНО-ДОСУГОВЫЕ УЧРЕЖДЕНИЯ" </t>
    </r>
  </si>
  <si>
    <r>
      <t xml:space="preserve">по подпрограмме 8 </t>
    </r>
    <r>
      <rPr>
        <b/>
        <u/>
        <sz val="9"/>
        <rFont val="Times New Roman"/>
        <family val="1"/>
        <charset val="204"/>
      </rPr>
      <t xml:space="preserve">"АРХИВЫ" </t>
    </r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</si>
  <si>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"ТВОРЧЕСКОЕ РАЗВИТИЕ ДЕТЕЙ И МОЛОДЕЖИ В СФЕРЕ КУЛЬТУРЫ" </t>
    </r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</si>
  <si>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"РАЗВИТИЕ КАДРОВОГО ПОТЕНЦИАЛА СФЕРЫ КУЛЬТУРЫ" </t>
    </r>
  </si>
  <si>
    <t xml:space="preserve">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 2017 года
</t>
  </si>
  <si>
    <r>
      <t xml:space="preserve">по подпрограмме </t>
    </r>
    <r>
      <rPr>
        <b/>
        <u/>
        <sz val="9"/>
        <color indexed="8"/>
        <rFont val="Times New Roman"/>
        <family val="1"/>
        <charset val="204"/>
      </rPr>
      <t xml:space="preserve">"ГОСУДАРСТВЕННАЯ ОХРАНА, СОХРАНЕНИЕ И ПОПУЛЯРИЗАЦИЯ ОБЪЕКТОВ КУЛЬТУРНОГО НАСЛЕДИЯ" </t>
    </r>
  </si>
  <si>
    <r>
      <t xml:space="preserve">государственной программы  Саратовской области </t>
    </r>
    <r>
      <rPr>
        <b/>
        <u/>
        <sz val="9"/>
        <color indexed="8"/>
        <rFont val="Times New Roman"/>
        <family val="1"/>
        <charset val="204"/>
      </rPr>
      <t>"КУЛЬТУРА САРАТОВСКОЙ ОБЛАСТИ ДО 2020 ГОДА"</t>
    </r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</si>
  <si>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2017 год
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</si>
  <si>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за2017 год
</t>
  </si>
  <si>
    <t xml:space="preserve">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2017 год
</t>
  </si>
  <si>
    <t xml:space="preserve">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2017 год
</t>
  </si>
  <si>
    <t xml:space="preserve">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2017 год
</t>
  </si>
  <si>
    <t xml:space="preserve">                                                    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2017 год
</t>
  </si>
  <si>
    <t xml:space="preserve">Отчет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2017 год
</t>
  </si>
  <si>
    <t>Количество выставок</t>
  </si>
  <si>
    <t>Число посетителей, чел</t>
  </si>
  <si>
    <t>в пределах допустимых (возмож-ных) отклонений, установленных приказом управления делами Правительства области от 09.01.2017 г. № 3 «Об утвержде-нии государственных заданий на оказание государственных услуг (выполнение работ) на 2017 год и плановый период 2018-2019 годов областным государственным бюджетным учреждениям, подведомственным управлению делами Правительства Саратовской области» (далее - Приказ управ-ления делами Правительства области от 09.01.2017 г. № 3)</t>
  </si>
  <si>
    <t xml:space="preserve">в пределах допустимых (возмож-ных) отклонений, установленных Приказом управления делами Правительства области от 09.01.2017 г. № 3 </t>
  </si>
  <si>
    <t xml:space="preserve">Наименование государственной работы - "Организация и проведение культурно-массовых мероприятий. Методических (семинар, конференция)"
</t>
  </si>
  <si>
    <t>Единицы измерения объема государственной работы - количество проведенных мероприятий</t>
  </si>
  <si>
    <t xml:space="preserve">Наименование государственной работы - "Организация и проведение культурно-массовых мероприятий. Публичные лекции"
</t>
  </si>
  <si>
    <t xml:space="preserve">Наименование государственной работы - "Организация и проведение культурно-массовых мероприятий. Творческих (фестиваль, выставка, конкурс, смотр)"
</t>
  </si>
  <si>
    <t xml:space="preserve">Наименование государственной работы - "Организация и проведение культурно-массовых мероприятий. Культурно-массовых (иные зрелищные мероприятия)"
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</si>
</sst>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MS Serif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u/>
      <sz val="9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.5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5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wrapText="1"/>
    </xf>
    <xf numFmtId="164" fontId="15" fillId="0" borderId="0" xfId="0" applyNumberFormat="1" applyFont="1" applyFill="1"/>
    <xf numFmtId="0" fontId="28" fillId="0" borderId="0" xfId="0" applyFont="1" applyFill="1"/>
    <xf numFmtId="164" fontId="28" fillId="0" borderId="0" xfId="0" applyNumberFormat="1" applyFont="1" applyFill="1"/>
    <xf numFmtId="0" fontId="1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/>
    <xf numFmtId="0" fontId="14" fillId="2" borderId="0" xfId="0" applyFont="1" applyFill="1"/>
    <xf numFmtId="0" fontId="13" fillId="2" borderId="0" xfId="0" applyFont="1" applyFill="1" applyAlignment="1">
      <alignment horizontal="center" vertical="top"/>
    </xf>
    <xf numFmtId="0" fontId="15" fillId="2" borderId="0" xfId="0" applyFont="1" applyFill="1"/>
    <xf numFmtId="0" fontId="16" fillId="2" borderId="0" xfId="0" applyFont="1" applyFill="1" applyAlignment="1">
      <alignment horizontal="center" wrapText="1"/>
    </xf>
    <xf numFmtId="0" fontId="14" fillId="2" borderId="0" xfId="0" applyFont="1" applyFill="1" applyAlignment="1">
      <alignment wrapText="1"/>
    </xf>
    <xf numFmtId="0" fontId="13" fillId="2" borderId="0" xfId="0" applyFont="1" applyFill="1"/>
    <xf numFmtId="0" fontId="13" fillId="2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top" wrapText="1"/>
    </xf>
    <xf numFmtId="0" fontId="29" fillId="2" borderId="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0" fontId="15" fillId="2" borderId="5" xfId="0" applyFont="1" applyFill="1" applyBorder="1"/>
    <xf numFmtId="0" fontId="15" fillId="2" borderId="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7" fillId="2" borderId="8" xfId="0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64" fontId="11" fillId="2" borderId="1" xfId="0" applyNumberFormat="1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49" fontId="24" fillId="2" borderId="0" xfId="0" applyNumberFormat="1" applyFont="1" applyFill="1" applyAlignment="1">
      <alignment horizontal="center" wrapText="1"/>
    </xf>
    <xf numFmtId="0" fontId="24" fillId="2" borderId="0" xfId="0" applyFont="1" applyFill="1"/>
    <xf numFmtId="0" fontId="23" fillId="2" borderId="0" xfId="0" applyFont="1" applyFill="1" applyAlignment="1"/>
    <xf numFmtId="0" fontId="23" fillId="2" borderId="0" xfId="0" applyFont="1" applyFill="1"/>
    <xf numFmtId="0" fontId="24" fillId="2" borderId="0" xfId="0" applyFont="1" applyFill="1" applyAlignment="1">
      <alignment horizontal="center" vertical="top"/>
    </xf>
    <xf numFmtId="0" fontId="24" fillId="2" borderId="11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0" fontId="24" fillId="2" borderId="2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 horizontal="center" vertical="top" wrapText="1"/>
    </xf>
    <xf numFmtId="0" fontId="24" fillId="2" borderId="14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6" fillId="2" borderId="15" xfId="0" applyFont="1" applyFill="1" applyBorder="1" applyAlignment="1">
      <alignment horizontal="center" vertical="top" wrapText="1"/>
    </xf>
    <xf numFmtId="0" fontId="26" fillId="2" borderId="18" xfId="0" applyFont="1" applyFill="1" applyBorder="1" applyAlignment="1">
      <alignment horizontal="center" vertical="top" wrapText="1"/>
    </xf>
    <xf numFmtId="0" fontId="26" fillId="2" borderId="19" xfId="0" applyFont="1" applyFill="1" applyBorder="1" applyAlignment="1">
      <alignment horizontal="center" vertical="top" wrapText="1"/>
    </xf>
    <xf numFmtId="0" fontId="26" fillId="2" borderId="20" xfId="0" applyFont="1" applyFill="1" applyBorder="1" applyAlignment="1">
      <alignment horizontal="center" vertical="top" wrapText="1"/>
    </xf>
    <xf numFmtId="0" fontId="26" fillId="2" borderId="21" xfId="0" applyFont="1" applyFill="1" applyBorder="1" applyAlignment="1">
      <alignment horizontal="center" vertical="top" wrapText="1"/>
    </xf>
    <xf numFmtId="0" fontId="26" fillId="2" borderId="16" xfId="0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center" vertical="top" wrapText="1"/>
    </xf>
    <xf numFmtId="0" fontId="26" fillId="2" borderId="23" xfId="0" applyFont="1" applyFill="1" applyBorder="1" applyAlignment="1">
      <alignment horizontal="center" vertical="top" wrapText="1"/>
    </xf>
    <xf numFmtId="0" fontId="26" fillId="2" borderId="24" xfId="0" applyFont="1" applyFill="1" applyBorder="1" applyAlignment="1">
      <alignment horizontal="center" vertical="top" wrapText="1"/>
    </xf>
    <xf numFmtId="0" fontId="26" fillId="2" borderId="25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6" fillId="2" borderId="8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 wrapText="1"/>
    </xf>
    <xf numFmtId="2" fontId="13" fillId="2" borderId="0" xfId="0" applyNumberFormat="1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/>
    </xf>
    <xf numFmtId="2" fontId="13" fillId="2" borderId="0" xfId="0" applyNumberFormat="1" applyFont="1" applyFill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top" wrapText="1"/>
    </xf>
    <xf numFmtId="2" fontId="13" fillId="2" borderId="5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justify" vertical="top" wrapText="1"/>
    </xf>
    <xf numFmtId="0" fontId="15" fillId="2" borderId="5" xfId="0" applyFont="1" applyFill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164" fontId="1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justify" vertical="top" wrapText="1"/>
    </xf>
    <xf numFmtId="0" fontId="11" fillId="2" borderId="8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2" fillId="2" borderId="0" xfId="0" applyFont="1" applyFill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4"/>
  <sheetViews>
    <sheetView tabSelected="1" topLeftCell="A251" workbookViewId="0">
      <selection activeCell="A255" sqref="A255"/>
    </sheetView>
  </sheetViews>
  <sheetFormatPr defaultRowHeight="15"/>
  <cols>
    <col min="1" max="1" width="59.5703125" style="16" customWidth="1"/>
    <col min="2" max="2" width="10.28515625" style="16" customWidth="1"/>
    <col min="3" max="3" width="9.5703125" style="16" bestFit="1" customWidth="1"/>
    <col min="4" max="4" width="14.28515625" style="16" customWidth="1"/>
    <col min="5" max="5" width="10.85546875" style="16" customWidth="1"/>
    <col min="6" max="6" width="12.5703125" style="16" customWidth="1"/>
    <col min="7" max="16384" width="9.140625" style="4"/>
  </cols>
  <sheetData>
    <row r="1" spans="1:7">
      <c r="A1" s="14"/>
      <c r="B1" s="15"/>
      <c r="C1" s="15"/>
      <c r="D1" s="15"/>
    </row>
    <row r="2" spans="1:7" ht="59.25" customHeight="1">
      <c r="A2" s="11" t="s">
        <v>148</v>
      </c>
      <c r="B2" s="12"/>
      <c r="C2" s="12"/>
      <c r="D2" s="12"/>
      <c r="E2" s="13"/>
      <c r="F2" s="13"/>
      <c r="G2" s="13"/>
    </row>
    <row r="3" spans="1:7" ht="12.75" customHeight="1">
      <c r="A3" s="17"/>
      <c r="B3" s="18"/>
      <c r="C3" s="18"/>
      <c r="D3" s="18"/>
    </row>
    <row r="4" spans="1:7">
      <c r="A4" s="19" t="s">
        <v>135</v>
      </c>
      <c r="B4" s="20"/>
      <c r="C4" s="20"/>
      <c r="D4" s="20"/>
    </row>
    <row r="5" spans="1:7" ht="15.75" thickBot="1">
      <c r="A5" s="19" t="s">
        <v>136</v>
      </c>
      <c r="B5" s="15"/>
      <c r="C5" s="15"/>
      <c r="D5" s="15"/>
    </row>
    <row r="6" spans="1:7" ht="62.25" customHeight="1" thickBot="1">
      <c r="A6" s="21" t="s">
        <v>110</v>
      </c>
      <c r="B6" s="22" t="s">
        <v>111</v>
      </c>
      <c r="C6" s="23"/>
      <c r="D6" s="24" t="s">
        <v>38</v>
      </c>
      <c r="E6" s="22" t="s">
        <v>30</v>
      </c>
      <c r="F6" s="23"/>
    </row>
    <row r="7" spans="1:7" ht="72.75" customHeight="1" thickBot="1">
      <c r="A7" s="25"/>
      <c r="B7" s="26" t="s">
        <v>39</v>
      </c>
      <c r="C7" s="27" t="s">
        <v>40</v>
      </c>
      <c r="D7" s="28"/>
      <c r="E7" s="29" t="s">
        <v>41</v>
      </c>
      <c r="F7" s="30" t="s">
        <v>40</v>
      </c>
    </row>
    <row r="8" spans="1:7" ht="16.5" thickBot="1">
      <c r="A8" s="31" t="s">
        <v>0</v>
      </c>
      <c r="B8" s="32"/>
      <c r="C8" s="32"/>
      <c r="D8" s="32"/>
      <c r="E8" s="32"/>
      <c r="F8" s="33"/>
    </row>
    <row r="9" spans="1:7" ht="32.25" thickBot="1">
      <c r="A9" s="34" t="s">
        <v>50</v>
      </c>
      <c r="B9" s="35"/>
      <c r="C9" s="35"/>
      <c r="D9" s="35"/>
      <c r="E9" s="35"/>
      <c r="F9" s="36"/>
    </row>
    <row r="10" spans="1:7" ht="29.25" customHeight="1">
      <c r="A10" s="37" t="s">
        <v>24</v>
      </c>
      <c r="B10" s="38"/>
      <c r="C10" s="38"/>
      <c r="D10" s="39"/>
      <c r="E10" s="40"/>
      <c r="F10" s="40"/>
    </row>
    <row r="11" spans="1:7" ht="15.75" customHeight="1" thickBot="1">
      <c r="A11" s="41"/>
      <c r="B11" s="42"/>
      <c r="C11" s="42"/>
      <c r="D11" s="43"/>
      <c r="E11" s="44"/>
      <c r="F11" s="44"/>
    </row>
    <row r="12" spans="1:7" ht="32.25" thickBot="1">
      <c r="A12" s="45" t="s">
        <v>1</v>
      </c>
      <c r="B12" s="35"/>
      <c r="C12" s="35"/>
      <c r="D12" s="35"/>
      <c r="E12" s="35">
        <f>E15+E16+E17</f>
        <v>26051.600000000002</v>
      </c>
      <c r="F12" s="36">
        <f>F15+F16+F17</f>
        <v>26051.600000000002</v>
      </c>
    </row>
    <row r="13" spans="1:7" ht="16.5" thickBot="1">
      <c r="A13" s="45" t="s">
        <v>156</v>
      </c>
      <c r="B13" s="35">
        <v>367202</v>
      </c>
      <c r="C13" s="35">
        <v>439698</v>
      </c>
      <c r="D13" s="35"/>
      <c r="E13" s="35"/>
      <c r="F13" s="36"/>
    </row>
    <row r="14" spans="1:7" ht="16.5" thickBot="1">
      <c r="A14" s="45" t="s">
        <v>155</v>
      </c>
      <c r="B14" s="35">
        <v>77</v>
      </c>
      <c r="C14" s="35">
        <v>79</v>
      </c>
      <c r="D14" s="35"/>
      <c r="E14" s="35"/>
      <c r="F14" s="36"/>
    </row>
    <row r="15" spans="1:7" ht="32.25" thickBot="1">
      <c r="A15" s="45" t="s">
        <v>48</v>
      </c>
      <c r="B15" s="35"/>
      <c r="C15" s="35"/>
      <c r="D15" s="35"/>
      <c r="E15" s="35">
        <v>24676.9</v>
      </c>
      <c r="F15" s="36">
        <v>24656.9</v>
      </c>
    </row>
    <row r="16" spans="1:7" ht="63.75" thickBot="1">
      <c r="A16" s="45" t="s">
        <v>49</v>
      </c>
      <c r="B16" s="35"/>
      <c r="C16" s="35"/>
      <c r="D16" s="35"/>
      <c r="E16" s="35">
        <v>874.7</v>
      </c>
      <c r="F16" s="36">
        <v>874.7</v>
      </c>
    </row>
    <row r="17" spans="1:6" ht="48" thickBot="1">
      <c r="A17" s="45" t="s">
        <v>2</v>
      </c>
      <c r="B17" s="35"/>
      <c r="C17" s="35"/>
      <c r="D17" s="35"/>
      <c r="E17" s="35">
        <v>500</v>
      </c>
      <c r="F17" s="36">
        <v>520</v>
      </c>
    </row>
    <row r="18" spans="1:6" ht="48" thickBot="1">
      <c r="A18" s="34" t="s">
        <v>51</v>
      </c>
      <c r="B18" s="35"/>
      <c r="C18" s="35"/>
      <c r="D18" s="35"/>
      <c r="E18" s="35"/>
      <c r="F18" s="36"/>
    </row>
    <row r="19" spans="1:6" ht="27" customHeight="1">
      <c r="A19" s="37" t="s">
        <v>25</v>
      </c>
      <c r="B19" s="38"/>
      <c r="C19" s="38"/>
      <c r="D19" s="39"/>
      <c r="E19" s="38"/>
      <c r="F19" s="38"/>
    </row>
    <row r="20" spans="1:6" ht="3.75" customHeight="1" thickBot="1">
      <c r="A20" s="41"/>
      <c r="B20" s="42"/>
      <c r="C20" s="42"/>
      <c r="D20" s="43"/>
      <c r="E20" s="42"/>
      <c r="F20" s="42"/>
    </row>
    <row r="21" spans="1:6" ht="32.25" thickBot="1">
      <c r="A21" s="45" t="s">
        <v>1</v>
      </c>
      <c r="B21" s="35">
        <v>63</v>
      </c>
      <c r="C21" s="35">
        <v>70</v>
      </c>
      <c r="D21" s="35"/>
      <c r="E21" s="35">
        <v>11219.3</v>
      </c>
      <c r="F21" s="36">
        <f>F22</f>
        <v>11219.3</v>
      </c>
    </row>
    <row r="22" spans="1:6" ht="32.25" thickBot="1">
      <c r="A22" s="45" t="s">
        <v>48</v>
      </c>
      <c r="B22" s="35"/>
      <c r="C22" s="35"/>
      <c r="D22" s="35"/>
      <c r="E22" s="35">
        <v>11219.3</v>
      </c>
      <c r="F22" s="36">
        <v>11219.3</v>
      </c>
    </row>
    <row r="23" spans="1:6" ht="63.75" thickBot="1">
      <c r="A23" s="34" t="s">
        <v>52</v>
      </c>
      <c r="B23" s="35"/>
      <c r="C23" s="35"/>
      <c r="D23" s="35"/>
      <c r="E23" s="35"/>
      <c r="F23" s="36"/>
    </row>
    <row r="24" spans="1:6" ht="32.25" thickBot="1">
      <c r="A24" s="45" t="s">
        <v>3</v>
      </c>
      <c r="B24" s="35"/>
      <c r="C24" s="35"/>
      <c r="D24" s="35"/>
      <c r="E24" s="35"/>
      <c r="F24" s="36"/>
    </row>
    <row r="25" spans="1:6" ht="32.25" thickBot="1">
      <c r="A25" s="45" t="s">
        <v>4</v>
      </c>
      <c r="B25" s="35">
        <v>636087</v>
      </c>
      <c r="C25" s="35">
        <v>640184</v>
      </c>
      <c r="D25" s="35"/>
      <c r="E25" s="35">
        <f>E26+E27+E28</f>
        <v>28775.599999999999</v>
      </c>
      <c r="F25" s="35">
        <f>F26+F27+F28</f>
        <v>28775.599999999999</v>
      </c>
    </row>
    <row r="26" spans="1:6" ht="32.25" thickBot="1">
      <c r="A26" s="45" t="s">
        <v>48</v>
      </c>
      <c r="B26" s="35">
        <v>636087</v>
      </c>
      <c r="C26" s="35">
        <v>640184</v>
      </c>
      <c r="D26" s="35"/>
      <c r="E26" s="35">
        <v>28575.599999999999</v>
      </c>
      <c r="F26" s="36">
        <v>28575.599999999999</v>
      </c>
    </row>
    <row r="27" spans="1:6" ht="63.75" thickBot="1">
      <c r="A27" s="45" t="s">
        <v>5</v>
      </c>
      <c r="B27" s="35"/>
      <c r="C27" s="35"/>
      <c r="D27" s="35"/>
      <c r="E27" s="35"/>
      <c r="F27" s="36"/>
    </row>
    <row r="28" spans="1:6" ht="48" thickBot="1">
      <c r="A28" s="45" t="s">
        <v>6</v>
      </c>
      <c r="B28" s="35"/>
      <c r="C28" s="35"/>
      <c r="D28" s="35"/>
      <c r="E28" s="35">
        <v>200</v>
      </c>
      <c r="F28" s="36">
        <v>200</v>
      </c>
    </row>
    <row r="29" spans="1:6" ht="48" thickBot="1">
      <c r="A29" s="34" t="s">
        <v>133</v>
      </c>
      <c r="B29" s="35"/>
      <c r="C29" s="35"/>
      <c r="D29" s="35"/>
      <c r="E29" s="35"/>
      <c r="F29" s="36"/>
    </row>
    <row r="30" spans="1:6" ht="32.25" thickBot="1">
      <c r="A30" s="45" t="s">
        <v>3</v>
      </c>
      <c r="B30" s="35"/>
      <c r="C30" s="35"/>
      <c r="D30" s="35"/>
      <c r="E30" s="35"/>
      <c r="F30" s="36"/>
    </row>
    <row r="31" spans="1:6" ht="32.25" thickBot="1">
      <c r="A31" s="45" t="s">
        <v>4</v>
      </c>
      <c r="B31" s="35">
        <v>429</v>
      </c>
      <c r="C31" s="35">
        <v>503</v>
      </c>
      <c r="D31" s="35"/>
      <c r="E31" s="35">
        <v>15616.7</v>
      </c>
      <c r="F31" s="36">
        <f>F32</f>
        <v>15586.7</v>
      </c>
    </row>
    <row r="32" spans="1:6" ht="32.25" thickBot="1">
      <c r="A32" s="45" t="s">
        <v>48</v>
      </c>
      <c r="B32" s="35"/>
      <c r="C32" s="35"/>
      <c r="D32" s="35"/>
      <c r="E32" s="35">
        <v>15616.7</v>
      </c>
      <c r="F32" s="36">
        <v>15586.7</v>
      </c>
    </row>
    <row r="33" spans="1:8" ht="48" hidden="1" thickBot="1">
      <c r="A33" s="34" t="s">
        <v>53</v>
      </c>
      <c r="B33" s="35"/>
      <c r="C33" s="35"/>
      <c r="D33" s="35"/>
      <c r="E33" s="35"/>
      <c r="F33" s="36"/>
    </row>
    <row r="34" spans="1:8" ht="32.25" hidden="1" thickBot="1">
      <c r="A34" s="45" t="s">
        <v>3</v>
      </c>
      <c r="B34" s="35"/>
      <c r="C34" s="35"/>
      <c r="D34" s="35"/>
      <c r="E34" s="35"/>
      <c r="F34" s="36"/>
    </row>
    <row r="35" spans="1:8" ht="32.25" hidden="1" thickBot="1">
      <c r="A35" s="45" t="s">
        <v>11</v>
      </c>
      <c r="B35" s="46"/>
      <c r="C35" s="46"/>
      <c r="D35" s="46"/>
      <c r="E35" s="35"/>
      <c r="F35" s="36"/>
    </row>
    <row r="36" spans="1:8" ht="32.25" hidden="1" thickBot="1">
      <c r="A36" s="45" t="s">
        <v>54</v>
      </c>
      <c r="B36" s="46"/>
      <c r="C36" s="46"/>
      <c r="D36" s="46"/>
      <c r="E36" s="46"/>
      <c r="F36" s="47"/>
    </row>
    <row r="37" spans="1:8" ht="16.5" hidden="1" thickBot="1">
      <c r="A37" s="45" t="s">
        <v>55</v>
      </c>
      <c r="B37" s="46"/>
      <c r="C37" s="46"/>
      <c r="D37" s="46"/>
      <c r="E37" s="46"/>
      <c r="F37" s="47"/>
    </row>
    <row r="38" spans="1:8" ht="16.5" hidden="1" thickBot="1">
      <c r="A38" s="45" t="s">
        <v>56</v>
      </c>
      <c r="B38" s="46"/>
      <c r="C38" s="46"/>
      <c r="D38" s="46"/>
      <c r="E38" s="46"/>
      <c r="F38" s="47"/>
    </row>
    <row r="39" spans="1:8" ht="32.25" hidden="1" thickBot="1">
      <c r="A39" s="45" t="s">
        <v>48</v>
      </c>
      <c r="B39" s="35"/>
      <c r="C39" s="35"/>
      <c r="D39" s="35"/>
      <c r="E39" s="35"/>
      <c r="F39" s="36"/>
    </row>
    <row r="40" spans="1:8" ht="63.75" thickBot="1">
      <c r="A40" s="48" t="s">
        <v>112</v>
      </c>
      <c r="B40" s="35"/>
      <c r="C40" s="35"/>
      <c r="D40" s="35"/>
      <c r="E40" s="35">
        <v>4503</v>
      </c>
      <c r="F40" s="35">
        <v>4503</v>
      </c>
    </row>
    <row r="41" spans="1:8" ht="63.75" thickBot="1">
      <c r="A41" s="48" t="s">
        <v>113</v>
      </c>
      <c r="B41" s="35"/>
      <c r="C41" s="35"/>
      <c r="D41" s="35"/>
      <c r="E41" s="35"/>
      <c r="F41" s="36"/>
    </row>
    <row r="42" spans="1:8" ht="16.5" thickBot="1">
      <c r="A42" s="34" t="s">
        <v>7</v>
      </c>
      <c r="B42" s="35"/>
      <c r="C42" s="35"/>
      <c r="D42" s="35"/>
      <c r="E42" s="49">
        <f>E12+E21+E25+E31+E35+E40</f>
        <v>86166.2</v>
      </c>
      <c r="F42" s="49">
        <f>F12+F21+F25+F31+F35+F40</f>
        <v>86136.2</v>
      </c>
      <c r="H42" s="8">
        <f>86186.2-F42</f>
        <v>50</v>
      </c>
    </row>
    <row r="43" spans="1:8" s="5" customFormat="1" ht="72" customHeight="1">
      <c r="A43" s="50" t="s">
        <v>149</v>
      </c>
      <c r="B43" s="51"/>
      <c r="C43" s="51"/>
      <c r="D43" s="51"/>
      <c r="E43" s="51"/>
      <c r="F43" s="51"/>
    </row>
    <row r="44" spans="1:8" s="5" customFormat="1" ht="15" customHeight="1">
      <c r="A44" s="19" t="s">
        <v>137</v>
      </c>
      <c r="B44" s="52"/>
      <c r="C44" s="52"/>
      <c r="D44" s="52"/>
      <c r="E44" s="20"/>
      <c r="F44" s="20"/>
    </row>
    <row r="45" spans="1:8" s="5" customFormat="1" ht="17.25" customHeight="1">
      <c r="A45" s="19" t="s">
        <v>136</v>
      </c>
      <c r="B45" s="53"/>
      <c r="C45" s="53"/>
      <c r="D45" s="14"/>
      <c r="E45" s="15"/>
      <c r="F45" s="15"/>
    </row>
    <row r="46" spans="1:8" ht="17.25" thickBot="1">
      <c r="A46" s="54"/>
    </row>
    <row r="47" spans="1:8" ht="78" customHeight="1" thickBot="1">
      <c r="A47" s="40" t="s">
        <v>58</v>
      </c>
      <c r="B47" s="22" t="s">
        <v>37</v>
      </c>
      <c r="C47" s="23"/>
      <c r="D47" s="24" t="s">
        <v>38</v>
      </c>
      <c r="E47" s="22" t="s">
        <v>30</v>
      </c>
      <c r="F47" s="23"/>
    </row>
    <row r="48" spans="1:8" ht="60.75" thickBot="1">
      <c r="A48" s="55"/>
      <c r="B48" s="26" t="s">
        <v>39</v>
      </c>
      <c r="C48" s="27" t="s">
        <v>40</v>
      </c>
      <c r="D48" s="28"/>
      <c r="E48" s="29" t="s">
        <v>41</v>
      </c>
      <c r="F48" s="30" t="s">
        <v>40</v>
      </c>
    </row>
    <row r="49" spans="1:6" ht="16.5" thickBot="1">
      <c r="A49" s="31" t="s">
        <v>0</v>
      </c>
      <c r="B49" s="32"/>
      <c r="C49" s="32"/>
      <c r="D49" s="32"/>
      <c r="E49" s="32"/>
      <c r="F49" s="32"/>
    </row>
    <row r="50" spans="1:6" ht="48" thickBot="1">
      <c r="A50" s="56" t="s">
        <v>60</v>
      </c>
      <c r="B50" s="57"/>
      <c r="C50" s="57"/>
      <c r="D50" s="57"/>
      <c r="E50" s="57"/>
      <c r="F50" s="58"/>
    </row>
    <row r="51" spans="1:6" ht="32.25" thickBot="1">
      <c r="A51" s="45" t="s">
        <v>35</v>
      </c>
      <c r="B51" s="57"/>
      <c r="C51" s="57"/>
      <c r="D51" s="57"/>
      <c r="E51" s="59"/>
      <c r="F51" s="60"/>
    </row>
    <row r="52" spans="1:6" ht="25.5" customHeight="1" thickBot="1">
      <c r="A52" s="61" t="s">
        <v>61</v>
      </c>
      <c r="B52" s="62">
        <v>409108</v>
      </c>
      <c r="C52" s="63">
        <v>438798</v>
      </c>
      <c r="D52" s="63"/>
      <c r="E52" s="46"/>
      <c r="F52" s="46"/>
    </row>
    <row r="53" spans="1:6" ht="16.5" thickBot="1">
      <c r="A53" s="61" t="s">
        <v>62</v>
      </c>
      <c r="B53" s="64">
        <v>39</v>
      </c>
      <c r="C53" s="65">
        <v>49</v>
      </c>
      <c r="D53" s="65"/>
      <c r="E53" s="46"/>
      <c r="F53" s="46"/>
    </row>
    <row r="54" spans="1:6" ht="32.25" thickBot="1">
      <c r="A54" s="66" t="s">
        <v>1</v>
      </c>
      <c r="B54" s="43"/>
      <c r="C54" s="35"/>
      <c r="D54" s="35"/>
      <c r="E54" s="46">
        <f>E55+E57+E58+E59</f>
        <v>231859.3</v>
      </c>
      <c r="F54" s="46">
        <f>F55+F57+F58+F59</f>
        <v>229029.4</v>
      </c>
    </row>
    <row r="55" spans="1:6" ht="19.5" customHeight="1">
      <c r="A55" s="67" t="s">
        <v>63</v>
      </c>
      <c r="B55" s="38"/>
      <c r="C55" s="38"/>
      <c r="D55" s="39"/>
      <c r="E55" s="68">
        <v>228605.5</v>
      </c>
      <c r="F55" s="68">
        <v>226254.8</v>
      </c>
    </row>
    <row r="56" spans="1:6" ht="15.75" customHeight="1" thickBot="1">
      <c r="A56" s="66" t="s">
        <v>64</v>
      </c>
      <c r="B56" s="42"/>
      <c r="C56" s="42"/>
      <c r="D56" s="43"/>
      <c r="E56" s="69"/>
      <c r="F56" s="69"/>
    </row>
    <row r="57" spans="1:6" ht="48" thickBot="1">
      <c r="A57" s="66" t="s">
        <v>8</v>
      </c>
      <c r="B57" s="43"/>
      <c r="C57" s="35"/>
      <c r="D57" s="35"/>
      <c r="E57" s="46">
        <v>2123.8000000000002</v>
      </c>
      <c r="F57" s="46">
        <v>1594.6</v>
      </c>
    </row>
    <row r="58" spans="1:6" ht="63.75" thickBot="1">
      <c r="A58" s="66" t="s">
        <v>9</v>
      </c>
      <c r="B58" s="43"/>
      <c r="C58" s="35"/>
      <c r="D58" s="35"/>
      <c r="E58" s="46">
        <v>980</v>
      </c>
      <c r="F58" s="46">
        <v>980</v>
      </c>
    </row>
    <row r="59" spans="1:6" ht="48" thickBot="1">
      <c r="A59" s="66" t="s">
        <v>10</v>
      </c>
      <c r="B59" s="43"/>
      <c r="C59" s="35"/>
      <c r="D59" s="35"/>
      <c r="E59" s="46">
        <v>150</v>
      </c>
      <c r="F59" s="46">
        <v>200</v>
      </c>
    </row>
    <row r="60" spans="1:6" ht="39.75" customHeight="1" thickBot="1">
      <c r="A60" s="70" t="s">
        <v>65</v>
      </c>
      <c r="B60" s="71"/>
      <c r="C60" s="72"/>
      <c r="D60" s="72"/>
      <c r="E60" s="46"/>
      <c r="F60" s="46"/>
    </row>
    <row r="61" spans="1:6" ht="27" customHeight="1" thickBot="1">
      <c r="A61" s="73" t="s">
        <v>3</v>
      </c>
      <c r="B61" s="43"/>
      <c r="C61" s="35"/>
      <c r="D61" s="35"/>
      <c r="E61" s="46"/>
      <c r="F61" s="46"/>
    </row>
    <row r="62" spans="1:6" ht="36" customHeight="1" thickBot="1">
      <c r="A62" s="73" t="s">
        <v>11</v>
      </c>
      <c r="B62" s="43">
        <v>24</v>
      </c>
      <c r="C62" s="35">
        <v>36</v>
      </c>
      <c r="D62" s="35"/>
      <c r="E62" s="46">
        <f>E63+E64</f>
        <v>93387.599999999991</v>
      </c>
      <c r="F62" s="46">
        <f>F63+F64</f>
        <v>93387.6</v>
      </c>
    </row>
    <row r="63" spans="1:6" ht="54" customHeight="1" thickBot="1">
      <c r="A63" s="73" t="s">
        <v>59</v>
      </c>
      <c r="B63" s="43"/>
      <c r="C63" s="35"/>
      <c r="D63" s="35"/>
      <c r="E63" s="46">
        <v>88723.9</v>
      </c>
      <c r="F63" s="46">
        <v>88837.6</v>
      </c>
    </row>
    <row r="64" spans="1:6" ht="51.75" customHeight="1" thickBot="1">
      <c r="A64" s="73" t="s">
        <v>12</v>
      </c>
      <c r="B64" s="43"/>
      <c r="C64" s="35"/>
      <c r="D64" s="35"/>
      <c r="E64" s="35">
        <v>4663.7</v>
      </c>
      <c r="F64" s="35">
        <v>4550</v>
      </c>
    </row>
    <row r="65" spans="1:6" ht="48" customHeight="1" thickBot="1">
      <c r="A65" s="70" t="s">
        <v>129</v>
      </c>
      <c r="B65" s="74"/>
      <c r="C65" s="57"/>
      <c r="D65" s="57"/>
      <c r="E65" s="57"/>
      <c r="F65" s="58"/>
    </row>
    <row r="66" spans="1:6" ht="44.25" customHeight="1" thickBot="1">
      <c r="A66" s="73" t="s">
        <v>35</v>
      </c>
      <c r="B66" s="74"/>
      <c r="C66" s="57"/>
      <c r="D66" s="57"/>
      <c r="E66" s="59"/>
      <c r="F66" s="60"/>
    </row>
    <row r="67" spans="1:6" ht="44.25" customHeight="1" thickBot="1">
      <c r="A67" s="66" t="s">
        <v>116</v>
      </c>
      <c r="B67" s="43">
        <v>10866</v>
      </c>
      <c r="C67" s="75">
        <v>15657</v>
      </c>
      <c r="D67" s="75"/>
      <c r="E67" s="76"/>
      <c r="F67" s="76"/>
    </row>
    <row r="68" spans="1:6" ht="44.25" customHeight="1" thickBot="1">
      <c r="A68" s="66" t="s">
        <v>117</v>
      </c>
      <c r="B68" s="43">
        <v>57</v>
      </c>
      <c r="C68" s="75">
        <v>59</v>
      </c>
      <c r="D68" s="75"/>
      <c r="E68" s="76"/>
      <c r="F68" s="76"/>
    </row>
    <row r="69" spans="1:6" ht="44.25" customHeight="1" thickBot="1">
      <c r="A69" s="73" t="s">
        <v>1</v>
      </c>
      <c r="B69" s="75"/>
      <c r="C69" s="75"/>
      <c r="D69" s="75"/>
      <c r="E69" s="77">
        <v>18570.400000000001</v>
      </c>
      <c r="F69" s="77">
        <v>18570.400000000001</v>
      </c>
    </row>
    <row r="70" spans="1:6" ht="39.75" customHeight="1" thickBot="1">
      <c r="A70" s="73" t="s">
        <v>59</v>
      </c>
      <c r="B70" s="43"/>
      <c r="C70" s="35"/>
      <c r="D70" s="35"/>
      <c r="E70" s="78">
        <v>18570.400000000001</v>
      </c>
      <c r="F70" s="78">
        <v>18570.400000000001</v>
      </c>
    </row>
    <row r="71" spans="1:6" ht="32.25" thickBot="1">
      <c r="A71" s="73" t="s">
        <v>1</v>
      </c>
      <c r="B71" s="43"/>
      <c r="C71" s="35"/>
      <c r="D71" s="35"/>
      <c r="E71" s="46"/>
      <c r="F71" s="46"/>
    </row>
    <row r="72" spans="1:6" ht="32.25" hidden="1" thickBot="1">
      <c r="A72" s="70" t="s">
        <v>115</v>
      </c>
      <c r="B72" s="43"/>
      <c r="C72" s="35"/>
      <c r="D72" s="35"/>
      <c r="E72" s="46"/>
      <c r="F72" s="46"/>
    </row>
    <row r="73" spans="1:6" ht="16.5" hidden="1" thickBot="1">
      <c r="A73" s="73" t="s">
        <v>118</v>
      </c>
      <c r="B73" s="43"/>
      <c r="C73" s="35"/>
      <c r="D73" s="35"/>
      <c r="E73" s="46"/>
      <c r="F73" s="46"/>
    </row>
    <row r="74" spans="1:6" ht="32.25" hidden="1" thickBot="1">
      <c r="A74" s="73" t="s">
        <v>1</v>
      </c>
      <c r="B74" s="43"/>
      <c r="C74" s="35"/>
      <c r="D74" s="35"/>
      <c r="E74" s="46"/>
      <c r="F74" s="46"/>
    </row>
    <row r="75" spans="1:6" ht="32.25" hidden="1" thickBot="1">
      <c r="A75" s="66" t="s">
        <v>59</v>
      </c>
      <c r="B75" s="43"/>
      <c r="C75" s="35"/>
      <c r="D75" s="35"/>
      <c r="E75" s="46"/>
      <c r="F75" s="46"/>
    </row>
    <row r="76" spans="1:6" ht="32.25" thickBot="1">
      <c r="A76" s="70" t="s">
        <v>130</v>
      </c>
      <c r="B76" s="43"/>
      <c r="C76" s="35"/>
      <c r="D76" s="35"/>
      <c r="E76" s="46"/>
      <c r="F76" s="46"/>
    </row>
    <row r="77" spans="1:6" ht="32.25" thickBot="1">
      <c r="A77" s="73" t="s">
        <v>3</v>
      </c>
      <c r="B77" s="43"/>
      <c r="C77" s="35"/>
      <c r="D77" s="35"/>
      <c r="E77" s="46"/>
      <c r="F77" s="46"/>
    </row>
    <row r="78" spans="1:6" ht="32.25" thickBot="1">
      <c r="A78" s="73" t="s">
        <v>11</v>
      </c>
      <c r="B78" s="43">
        <v>1</v>
      </c>
      <c r="C78" s="35">
        <v>1</v>
      </c>
      <c r="D78" s="35"/>
      <c r="E78" s="46">
        <v>4178.7</v>
      </c>
      <c r="F78" s="46">
        <v>4178.7</v>
      </c>
    </row>
    <row r="79" spans="1:6" ht="32.25" thickBot="1">
      <c r="A79" s="73" t="s">
        <v>59</v>
      </c>
      <c r="B79" s="43"/>
      <c r="C79" s="35"/>
      <c r="D79" s="35"/>
      <c r="E79" s="46">
        <v>4178.7</v>
      </c>
      <c r="F79" s="46">
        <v>4178.7</v>
      </c>
    </row>
    <row r="80" spans="1:6" ht="63.75" thickBot="1">
      <c r="A80" s="79" t="s">
        <v>112</v>
      </c>
      <c r="B80" s="43"/>
      <c r="C80" s="35"/>
      <c r="D80" s="35"/>
      <c r="E80" s="46">
        <v>19948</v>
      </c>
      <c r="F80" s="46">
        <v>19948</v>
      </c>
    </row>
    <row r="81" spans="1:8" ht="63.75" thickBot="1">
      <c r="A81" s="79" t="s">
        <v>113</v>
      </c>
      <c r="B81" s="43"/>
      <c r="C81" s="35"/>
      <c r="D81" s="35"/>
      <c r="E81" s="46"/>
      <c r="F81" s="46"/>
    </row>
    <row r="82" spans="1:8" ht="16.5" thickBot="1">
      <c r="A82" s="80" t="s">
        <v>7</v>
      </c>
      <c r="B82" s="43"/>
      <c r="C82" s="35"/>
      <c r="D82" s="35"/>
      <c r="E82" s="81">
        <f>E54+E62+E69+E78+E74+E80</f>
        <v>367944</v>
      </c>
      <c r="F82" s="82">
        <f>F54+F62+F69+F78+F74+F80</f>
        <v>365114.10000000003</v>
      </c>
    </row>
    <row r="83" spans="1:8" s="5" customFormat="1" ht="79.5" customHeight="1">
      <c r="A83" s="50" t="s">
        <v>148</v>
      </c>
      <c r="B83" s="51"/>
      <c r="C83" s="51"/>
      <c r="D83" s="51"/>
      <c r="E83" s="51"/>
      <c r="F83" s="51"/>
    </row>
    <row r="84" spans="1:8" s="5" customFormat="1" ht="21" customHeight="1">
      <c r="A84" s="19" t="s">
        <v>138</v>
      </c>
      <c r="B84" s="52"/>
      <c r="C84" s="52"/>
      <c r="D84" s="52"/>
      <c r="E84" s="20"/>
      <c r="F84" s="20"/>
    </row>
    <row r="85" spans="1:8" s="5" customFormat="1" ht="27" customHeight="1">
      <c r="A85" s="19" t="s">
        <v>136</v>
      </c>
      <c r="B85" s="53"/>
      <c r="C85" s="53"/>
      <c r="D85" s="14"/>
      <c r="E85" s="15"/>
      <c r="F85" s="15"/>
    </row>
    <row r="86" spans="1:8" ht="17.25" thickBot="1">
      <c r="A86" s="54"/>
    </row>
    <row r="87" spans="1:8" ht="63.75" customHeight="1" thickBot="1">
      <c r="A87" s="38" t="s">
        <v>58</v>
      </c>
      <c r="B87" s="22" t="s">
        <v>37</v>
      </c>
      <c r="C87" s="23"/>
      <c r="D87" s="24" t="s">
        <v>38</v>
      </c>
      <c r="E87" s="22" t="s">
        <v>30</v>
      </c>
      <c r="F87" s="23"/>
    </row>
    <row r="88" spans="1:8" ht="64.5" customHeight="1" thickBot="1">
      <c r="A88" s="83"/>
      <c r="B88" s="26" t="s">
        <v>39</v>
      </c>
      <c r="C88" s="27" t="s">
        <v>40</v>
      </c>
      <c r="D88" s="28"/>
      <c r="E88" s="29" t="s">
        <v>41</v>
      </c>
      <c r="F88" s="30" t="s">
        <v>40</v>
      </c>
    </row>
    <row r="89" spans="1:8" ht="16.5" thickBot="1">
      <c r="A89" s="31" t="s">
        <v>0</v>
      </c>
      <c r="B89" s="32"/>
      <c r="C89" s="32"/>
      <c r="D89" s="32"/>
      <c r="E89" s="32"/>
      <c r="F89" s="33"/>
    </row>
    <row r="90" spans="1:8" ht="48" thickBot="1">
      <c r="A90" s="34" t="s">
        <v>134</v>
      </c>
      <c r="B90" s="35"/>
      <c r="C90" s="35"/>
      <c r="D90" s="35"/>
      <c r="E90" s="36"/>
      <c r="F90" s="36"/>
    </row>
    <row r="91" spans="1:8" ht="32.25" thickBot="1">
      <c r="A91" s="45" t="s">
        <v>119</v>
      </c>
      <c r="B91" s="35"/>
      <c r="C91" s="35"/>
      <c r="D91" s="35"/>
      <c r="E91" s="36"/>
      <c r="F91" s="36"/>
    </row>
    <row r="92" spans="1:8" ht="16.5" thickBot="1">
      <c r="A92" s="45" t="s">
        <v>116</v>
      </c>
      <c r="B92" s="35">
        <v>88847</v>
      </c>
      <c r="C92" s="35">
        <v>122684</v>
      </c>
      <c r="D92" s="35"/>
      <c r="E92" s="36"/>
      <c r="F92" s="36"/>
    </row>
    <row r="93" spans="1:8" ht="16.5" thickBot="1">
      <c r="A93" s="45" t="s">
        <v>117</v>
      </c>
      <c r="B93" s="35">
        <v>28</v>
      </c>
      <c r="C93" s="35">
        <v>33</v>
      </c>
      <c r="D93" s="35"/>
      <c r="E93" s="36"/>
      <c r="F93" s="36"/>
    </row>
    <row r="94" spans="1:8" ht="32.25" thickBot="1">
      <c r="A94" s="45" t="s">
        <v>1</v>
      </c>
      <c r="B94" s="84"/>
      <c r="C94" s="85"/>
      <c r="D94" s="85"/>
      <c r="E94" s="36">
        <f>E95+E96+E97+E98</f>
        <v>70915</v>
      </c>
      <c r="F94" s="36">
        <f>F95+F96+F97+F98</f>
        <v>70879.600000000006</v>
      </c>
    </row>
    <row r="95" spans="1:8" ht="48" thickBot="1">
      <c r="A95" s="45" t="s">
        <v>66</v>
      </c>
      <c r="B95" s="43"/>
      <c r="C95" s="35"/>
      <c r="D95" s="35"/>
      <c r="E95" s="43">
        <v>69540</v>
      </c>
      <c r="F95" s="86">
        <v>69504.600000000006</v>
      </c>
      <c r="H95" s="7"/>
    </row>
    <row r="96" spans="1:8" ht="48" thickBot="1">
      <c r="A96" s="45" t="s">
        <v>14</v>
      </c>
      <c r="B96" s="43"/>
      <c r="C96" s="35"/>
      <c r="D96" s="35"/>
      <c r="E96" s="43">
        <v>425</v>
      </c>
      <c r="F96" s="86">
        <v>425</v>
      </c>
    </row>
    <row r="97" spans="1:6" ht="79.5" thickBot="1">
      <c r="A97" s="45" t="s">
        <v>15</v>
      </c>
      <c r="B97" s="43"/>
      <c r="C97" s="35"/>
      <c r="D97" s="35"/>
      <c r="E97" s="43">
        <v>250</v>
      </c>
      <c r="F97" s="86">
        <v>250</v>
      </c>
    </row>
    <row r="98" spans="1:6" ht="48" thickBot="1">
      <c r="A98" s="45" t="s">
        <v>16</v>
      </c>
      <c r="B98" s="43"/>
      <c r="C98" s="35"/>
      <c r="D98" s="35"/>
      <c r="E98" s="43">
        <v>700</v>
      </c>
      <c r="F98" s="86">
        <v>700</v>
      </c>
    </row>
    <row r="99" spans="1:6" ht="32.25" thickBot="1">
      <c r="A99" s="34" t="s">
        <v>67</v>
      </c>
      <c r="B99" s="43"/>
      <c r="C99" s="35"/>
      <c r="D99" s="35"/>
      <c r="E99" s="43"/>
      <c r="F99" s="86"/>
    </row>
    <row r="100" spans="1:6" ht="16.5" thickBot="1">
      <c r="A100" s="45" t="s">
        <v>17</v>
      </c>
      <c r="B100" s="43"/>
      <c r="C100" s="35"/>
      <c r="D100" s="35"/>
      <c r="E100" s="43"/>
      <c r="F100" s="86"/>
    </row>
    <row r="101" spans="1:6" ht="32.25" thickBot="1">
      <c r="A101" s="45" t="s">
        <v>11</v>
      </c>
      <c r="B101" s="43">
        <v>28</v>
      </c>
      <c r="C101" s="35">
        <v>30</v>
      </c>
      <c r="D101" s="27"/>
      <c r="E101" s="43">
        <f>E102+E103</f>
        <v>20549.900000000001</v>
      </c>
      <c r="F101" s="43">
        <f>F102+F103</f>
        <v>20549.900000000001</v>
      </c>
    </row>
    <row r="102" spans="1:6" ht="48" thickBot="1">
      <c r="A102" s="45" t="s">
        <v>66</v>
      </c>
      <c r="B102" s="43"/>
      <c r="C102" s="35"/>
      <c r="D102" s="35"/>
      <c r="E102" s="43">
        <v>20349.900000000001</v>
      </c>
      <c r="F102" s="87">
        <v>20349.900000000001</v>
      </c>
    </row>
    <row r="103" spans="1:6" ht="63.75" thickBot="1">
      <c r="A103" s="45" t="s">
        <v>18</v>
      </c>
      <c r="B103" s="43"/>
      <c r="C103" s="35"/>
      <c r="D103" s="35"/>
      <c r="E103" s="43">
        <v>200</v>
      </c>
      <c r="F103" s="86">
        <v>200</v>
      </c>
    </row>
    <row r="104" spans="1:6" ht="48" thickBot="1">
      <c r="A104" s="34" t="s">
        <v>60</v>
      </c>
      <c r="B104" s="43"/>
      <c r="C104" s="35"/>
      <c r="D104" s="35"/>
      <c r="E104" s="43"/>
      <c r="F104" s="86"/>
    </row>
    <row r="105" spans="1:6" ht="16.5" thickBot="1">
      <c r="A105" s="45" t="s">
        <v>17</v>
      </c>
      <c r="B105" s="43"/>
      <c r="C105" s="35"/>
      <c r="D105" s="35"/>
      <c r="E105" s="43"/>
      <c r="F105" s="86"/>
    </row>
    <row r="106" spans="1:6" ht="32.25" thickBot="1">
      <c r="A106" s="45" t="s">
        <v>11</v>
      </c>
      <c r="B106" s="88">
        <v>8156</v>
      </c>
      <c r="C106" s="89">
        <v>14599</v>
      </c>
      <c r="D106" s="89"/>
      <c r="E106" s="43">
        <f>E107</f>
        <v>7015.5</v>
      </c>
      <c r="F106" s="43">
        <f>F107</f>
        <v>7015.5</v>
      </c>
    </row>
    <row r="107" spans="1:6" ht="48" thickBot="1">
      <c r="A107" s="45" t="s">
        <v>66</v>
      </c>
      <c r="B107" s="88">
        <v>8156</v>
      </c>
      <c r="C107" s="89">
        <v>14599</v>
      </c>
      <c r="D107" s="89"/>
      <c r="E107" s="43">
        <v>7015.5</v>
      </c>
      <c r="F107" s="86">
        <v>7015.5</v>
      </c>
    </row>
    <row r="108" spans="1:6" ht="32.25" thickBot="1">
      <c r="A108" s="34" t="s">
        <v>68</v>
      </c>
      <c r="B108" s="43"/>
      <c r="C108" s="35"/>
      <c r="D108" s="35"/>
      <c r="E108" s="43"/>
      <c r="F108" s="86"/>
    </row>
    <row r="109" spans="1:6" ht="16.5" thickBot="1">
      <c r="A109" s="45" t="s">
        <v>17</v>
      </c>
      <c r="B109" s="43"/>
      <c r="C109" s="35"/>
      <c r="D109" s="35"/>
      <c r="E109" s="43"/>
      <c r="F109" s="86"/>
    </row>
    <row r="110" spans="1:6" ht="32.25" thickBot="1">
      <c r="A110" s="45" t="s">
        <v>11</v>
      </c>
      <c r="B110" s="43">
        <v>2</v>
      </c>
      <c r="C110" s="35">
        <v>2</v>
      </c>
      <c r="D110" s="35"/>
      <c r="E110" s="43">
        <v>3512.9</v>
      </c>
      <c r="F110" s="90">
        <v>3512.9</v>
      </c>
    </row>
    <row r="111" spans="1:6" ht="48" thickBot="1">
      <c r="A111" s="45" t="s">
        <v>66</v>
      </c>
      <c r="B111" s="43"/>
      <c r="C111" s="35"/>
      <c r="D111" s="35"/>
      <c r="E111" s="43">
        <v>3512.9</v>
      </c>
      <c r="F111" s="87">
        <v>3512.9</v>
      </c>
    </row>
    <row r="112" spans="1:6" ht="63.75" thickBot="1">
      <c r="A112" s="79" t="s">
        <v>112</v>
      </c>
      <c r="B112" s="43"/>
      <c r="C112" s="35"/>
      <c r="D112" s="35"/>
      <c r="E112" s="91">
        <v>6288.7</v>
      </c>
      <c r="F112" s="91">
        <v>6288.7</v>
      </c>
    </row>
    <row r="113" spans="1:8" ht="63.75" thickBot="1">
      <c r="A113" s="79" t="s">
        <v>113</v>
      </c>
      <c r="B113" s="43"/>
      <c r="C113" s="35"/>
      <c r="D113" s="35"/>
      <c r="E113" s="43"/>
      <c r="F113" s="87"/>
    </row>
    <row r="114" spans="1:8" ht="16.5" thickBot="1">
      <c r="A114" s="92" t="s">
        <v>7</v>
      </c>
      <c r="B114" s="43"/>
      <c r="C114" s="35"/>
      <c r="D114" s="35"/>
      <c r="E114" s="93">
        <f>E94+E101+E110+E107+E112</f>
        <v>108281.99999999999</v>
      </c>
      <c r="F114" s="93">
        <f>F94+F101+F110+F107+F112</f>
        <v>108246.59999999999</v>
      </c>
      <c r="H114" s="7"/>
    </row>
    <row r="115" spans="1:8" ht="63" customHeight="1">
      <c r="A115" s="50" t="s">
        <v>150</v>
      </c>
      <c r="B115" s="51"/>
      <c r="C115" s="51"/>
      <c r="D115" s="51"/>
      <c r="E115" s="51"/>
      <c r="F115" s="51"/>
    </row>
    <row r="116" spans="1:8">
      <c r="A116" s="19" t="s">
        <v>139</v>
      </c>
      <c r="B116" s="52"/>
      <c r="C116" s="52"/>
      <c r="D116" s="52"/>
      <c r="E116" s="20"/>
      <c r="F116" s="20"/>
    </row>
    <row r="117" spans="1:8" ht="15.75" thickBot="1">
      <c r="A117" s="19" t="s">
        <v>136</v>
      </c>
      <c r="B117" s="53"/>
      <c r="C117" s="53"/>
      <c r="D117" s="14"/>
      <c r="E117" s="15"/>
      <c r="F117" s="15"/>
    </row>
    <row r="118" spans="1:8" ht="63" customHeight="1" thickBot="1">
      <c r="A118" s="40" t="s">
        <v>69</v>
      </c>
      <c r="B118" s="22" t="s">
        <v>37</v>
      </c>
      <c r="C118" s="23"/>
      <c r="D118" s="24" t="s">
        <v>38</v>
      </c>
      <c r="E118" s="22" t="s">
        <v>30</v>
      </c>
      <c r="F118" s="23"/>
    </row>
    <row r="119" spans="1:8" ht="74.25" customHeight="1" thickBot="1">
      <c r="A119" s="55"/>
      <c r="B119" s="26" t="s">
        <v>39</v>
      </c>
      <c r="C119" s="27" t="s">
        <v>40</v>
      </c>
      <c r="D119" s="28"/>
      <c r="E119" s="29" t="s">
        <v>41</v>
      </c>
      <c r="F119" s="30" t="s">
        <v>40</v>
      </c>
    </row>
    <row r="120" spans="1:8" ht="16.5" thickBot="1">
      <c r="A120" s="31" t="s">
        <v>0</v>
      </c>
      <c r="B120" s="32"/>
      <c r="C120" s="32"/>
      <c r="D120" s="32"/>
      <c r="E120" s="32"/>
      <c r="F120" s="33"/>
    </row>
    <row r="121" spans="1:8" ht="50.1" customHeight="1" thickBot="1">
      <c r="A121" s="70" t="s">
        <v>71</v>
      </c>
      <c r="B121" s="57"/>
      <c r="C121" s="57"/>
      <c r="D121" s="57"/>
      <c r="E121" s="57"/>
      <c r="F121" s="58"/>
    </row>
    <row r="122" spans="1:8" ht="26.25" customHeight="1" thickBot="1">
      <c r="A122" s="73" t="s">
        <v>24</v>
      </c>
      <c r="B122" s="57"/>
      <c r="C122" s="57"/>
      <c r="D122" s="57"/>
      <c r="E122" s="57"/>
      <c r="F122" s="58"/>
    </row>
    <row r="123" spans="1:8" ht="50.1" customHeight="1" thickBot="1">
      <c r="A123" s="73" t="s">
        <v>19</v>
      </c>
      <c r="B123" s="36">
        <v>505890</v>
      </c>
      <c r="C123" s="35">
        <v>552341</v>
      </c>
      <c r="D123" s="35"/>
      <c r="E123" s="36">
        <v>37234.400000000001</v>
      </c>
      <c r="F123" s="94">
        <f>F124</f>
        <v>37232.300000000003</v>
      </c>
    </row>
    <row r="124" spans="1:8" ht="50.1" customHeight="1" thickBot="1">
      <c r="A124" s="73" t="s">
        <v>70</v>
      </c>
      <c r="B124" s="43"/>
      <c r="C124" s="35"/>
      <c r="D124" s="35"/>
      <c r="E124" s="43">
        <v>37234.400000000001</v>
      </c>
      <c r="F124" s="94">
        <v>37232.300000000003</v>
      </c>
      <c r="H124" s="7"/>
    </row>
    <row r="125" spans="1:8" ht="60.75" customHeight="1" thickBot="1">
      <c r="A125" s="70" t="s">
        <v>72</v>
      </c>
      <c r="B125" s="71"/>
      <c r="C125" s="72"/>
      <c r="D125" s="72"/>
      <c r="E125" s="72"/>
      <c r="F125" s="35"/>
    </row>
    <row r="126" spans="1:8" ht="30" customHeight="1" thickBot="1">
      <c r="A126" s="73" t="s">
        <v>3</v>
      </c>
      <c r="B126" s="71"/>
      <c r="C126" s="72"/>
      <c r="D126" s="72"/>
      <c r="E126" s="72"/>
      <c r="F126" s="35"/>
    </row>
    <row r="127" spans="1:8" ht="85.5" customHeight="1" thickBot="1">
      <c r="A127" s="73" t="s">
        <v>20</v>
      </c>
      <c r="B127" s="43">
        <v>3568056</v>
      </c>
      <c r="C127" s="35">
        <v>3637302</v>
      </c>
      <c r="D127" s="95"/>
      <c r="E127" s="43">
        <f>E128+E129+E130</f>
        <v>13375.300000000001</v>
      </c>
      <c r="F127" s="43">
        <f>F128+F129+F130</f>
        <v>13375.2</v>
      </c>
    </row>
    <row r="128" spans="1:8" ht="50.1" customHeight="1" thickBot="1">
      <c r="A128" s="73" t="s">
        <v>70</v>
      </c>
      <c r="B128" s="43"/>
      <c r="C128" s="35"/>
      <c r="D128" s="35"/>
      <c r="E128" s="43">
        <v>11351.4</v>
      </c>
      <c r="F128" s="94">
        <v>11353.3</v>
      </c>
    </row>
    <row r="129" spans="1:6" ht="50.1" customHeight="1" thickBot="1">
      <c r="A129" s="73" t="s">
        <v>21</v>
      </c>
      <c r="B129" s="43"/>
      <c r="C129" s="35"/>
      <c r="D129" s="35"/>
      <c r="E129" s="43">
        <v>1937.7</v>
      </c>
      <c r="F129" s="35">
        <v>1935.7</v>
      </c>
    </row>
    <row r="130" spans="1:6" ht="50.1" customHeight="1" thickBot="1">
      <c r="A130" s="73" t="s">
        <v>22</v>
      </c>
      <c r="B130" s="43"/>
      <c r="C130" s="35"/>
      <c r="D130" s="35"/>
      <c r="E130" s="43">
        <v>86.2</v>
      </c>
      <c r="F130" s="35">
        <v>86.2</v>
      </c>
    </row>
    <row r="131" spans="1:6" ht="50.1" customHeight="1" thickBot="1">
      <c r="A131" s="70" t="s">
        <v>73</v>
      </c>
      <c r="B131" s="43"/>
      <c r="C131" s="35"/>
      <c r="D131" s="35"/>
      <c r="E131" s="43"/>
      <c r="F131" s="35"/>
    </row>
    <row r="132" spans="1:6" ht="27.75" customHeight="1" thickBot="1">
      <c r="A132" s="73" t="s">
        <v>3</v>
      </c>
      <c r="B132" s="43"/>
      <c r="C132" s="35"/>
      <c r="D132" s="35"/>
      <c r="E132" s="43"/>
      <c r="F132" s="35"/>
    </row>
    <row r="133" spans="1:6" ht="50.1" customHeight="1" thickBot="1">
      <c r="A133" s="73" t="s">
        <v>11</v>
      </c>
      <c r="B133" s="43">
        <v>380839</v>
      </c>
      <c r="C133" s="35">
        <v>398731</v>
      </c>
      <c r="D133" s="35"/>
      <c r="E133" s="43">
        <v>6973.8</v>
      </c>
      <c r="F133" s="94">
        <v>6973.8</v>
      </c>
    </row>
    <row r="134" spans="1:6" ht="50.1" customHeight="1" thickBot="1">
      <c r="A134" s="73" t="s">
        <v>70</v>
      </c>
      <c r="B134" s="43"/>
      <c r="C134" s="35"/>
      <c r="D134" s="35"/>
      <c r="E134" s="43">
        <v>6973.8</v>
      </c>
      <c r="F134" s="94">
        <v>6973.8</v>
      </c>
    </row>
    <row r="135" spans="1:6" ht="50.1" customHeight="1" thickBot="1">
      <c r="A135" s="70" t="s">
        <v>75</v>
      </c>
      <c r="B135" s="71"/>
      <c r="C135" s="72"/>
      <c r="D135" s="72"/>
      <c r="E135" s="72"/>
      <c r="F135" s="35"/>
    </row>
    <row r="136" spans="1:6" ht="50.1" customHeight="1" thickBot="1">
      <c r="A136" s="73" t="s">
        <v>74</v>
      </c>
      <c r="B136" s="71"/>
      <c r="C136" s="72"/>
      <c r="D136" s="72"/>
      <c r="E136" s="72"/>
      <c r="F136" s="35"/>
    </row>
    <row r="137" spans="1:6" ht="50.1" customHeight="1" thickBot="1">
      <c r="A137" s="73" t="s">
        <v>20</v>
      </c>
      <c r="B137" s="43">
        <v>2075</v>
      </c>
      <c r="C137" s="35">
        <v>2447</v>
      </c>
      <c r="D137" s="35"/>
      <c r="E137" s="43">
        <f>E138+E139</f>
        <v>23165.599999999999</v>
      </c>
      <c r="F137" s="90">
        <f>F138+F139</f>
        <v>20813.2</v>
      </c>
    </row>
    <row r="138" spans="1:6" ht="50.1" customHeight="1" thickBot="1">
      <c r="A138" s="73" t="s">
        <v>70</v>
      </c>
      <c r="B138" s="43"/>
      <c r="C138" s="35"/>
      <c r="D138" s="35"/>
      <c r="E138" s="43">
        <v>22358.1</v>
      </c>
      <c r="F138" s="94">
        <v>20008.7</v>
      </c>
    </row>
    <row r="139" spans="1:6" ht="50.1" customHeight="1" thickBot="1">
      <c r="A139" s="73" t="s">
        <v>23</v>
      </c>
      <c r="B139" s="43"/>
      <c r="C139" s="35"/>
      <c r="D139" s="35"/>
      <c r="E139" s="43">
        <v>807.5</v>
      </c>
      <c r="F139" s="35">
        <v>804.5</v>
      </c>
    </row>
    <row r="140" spans="1:6" ht="50.1" hidden="1" customHeight="1" thickBot="1">
      <c r="A140" s="70" t="s">
        <v>75</v>
      </c>
      <c r="B140" s="43"/>
      <c r="C140" s="35"/>
      <c r="D140" s="35"/>
      <c r="E140" s="43"/>
      <c r="F140" s="35"/>
    </row>
    <row r="141" spans="1:6" ht="50.1" hidden="1" customHeight="1" thickBot="1">
      <c r="A141" s="73" t="s">
        <v>17</v>
      </c>
      <c r="B141" s="43"/>
      <c r="C141" s="35"/>
      <c r="D141" s="35"/>
      <c r="E141" s="43"/>
      <c r="F141" s="35"/>
    </row>
    <row r="142" spans="1:6" ht="50.1" hidden="1" customHeight="1" thickBot="1">
      <c r="A142" s="73" t="s">
        <v>11</v>
      </c>
      <c r="B142" s="43"/>
      <c r="C142" s="35"/>
      <c r="D142" s="35"/>
      <c r="E142" s="43"/>
      <c r="F142" s="94"/>
    </row>
    <row r="143" spans="1:6" ht="50.1" hidden="1" customHeight="1" thickBot="1">
      <c r="A143" s="73" t="s">
        <v>70</v>
      </c>
      <c r="B143" s="43"/>
      <c r="C143" s="35"/>
      <c r="D143" s="35"/>
      <c r="E143" s="43"/>
      <c r="F143" s="94"/>
    </row>
    <row r="144" spans="1:6" ht="50.1" hidden="1" customHeight="1" thickBot="1">
      <c r="A144" s="70" t="s">
        <v>53</v>
      </c>
      <c r="B144" s="43"/>
      <c r="C144" s="35"/>
      <c r="D144" s="35"/>
      <c r="E144" s="96"/>
      <c r="F144" s="97"/>
    </row>
    <row r="145" spans="1:8" ht="50.1" hidden="1" customHeight="1" thickBot="1">
      <c r="A145" s="73" t="s">
        <v>3</v>
      </c>
      <c r="B145" s="43"/>
      <c r="C145" s="35"/>
      <c r="D145" s="35"/>
      <c r="E145" s="96"/>
      <c r="F145" s="97"/>
    </row>
    <row r="146" spans="1:8" ht="50.1" hidden="1" customHeight="1" thickBot="1">
      <c r="A146" s="73" t="s">
        <v>11</v>
      </c>
      <c r="B146" s="98"/>
      <c r="C146" s="46"/>
      <c r="D146" s="46"/>
      <c r="E146" s="43"/>
      <c r="F146" s="94"/>
    </row>
    <row r="147" spans="1:8" ht="50.1" hidden="1" customHeight="1" thickBot="1">
      <c r="A147" s="73" t="s">
        <v>54</v>
      </c>
      <c r="B147" s="98"/>
      <c r="C147" s="46"/>
      <c r="D147" s="46"/>
      <c r="E147" s="98"/>
      <c r="F147" s="46"/>
    </row>
    <row r="148" spans="1:8" ht="50.1" hidden="1" customHeight="1" thickBot="1">
      <c r="A148" s="73" t="s">
        <v>55</v>
      </c>
      <c r="B148" s="98"/>
      <c r="C148" s="46"/>
      <c r="D148" s="46"/>
      <c r="E148" s="98"/>
      <c r="F148" s="46"/>
    </row>
    <row r="149" spans="1:8" ht="50.1" hidden="1" customHeight="1" thickBot="1">
      <c r="A149" s="73" t="s">
        <v>56</v>
      </c>
      <c r="B149" s="98"/>
      <c r="C149" s="46"/>
      <c r="D149" s="46"/>
      <c r="E149" s="98"/>
      <c r="F149" s="46"/>
    </row>
    <row r="150" spans="1:8" ht="50.1" hidden="1" customHeight="1" thickBot="1">
      <c r="A150" s="73" t="s">
        <v>70</v>
      </c>
      <c r="B150" s="43"/>
      <c r="C150" s="35"/>
      <c r="D150" s="35"/>
      <c r="E150" s="43"/>
      <c r="F150" s="94"/>
    </row>
    <row r="151" spans="1:8" ht="50.1" customHeight="1" thickBot="1">
      <c r="A151" s="79" t="s">
        <v>112</v>
      </c>
      <c r="B151" s="43"/>
      <c r="C151" s="35"/>
      <c r="D151" s="35"/>
      <c r="E151" s="43">
        <v>429.3</v>
      </c>
      <c r="F151" s="43">
        <v>429.3</v>
      </c>
    </row>
    <row r="152" spans="1:8" ht="50.1" customHeight="1" thickBot="1">
      <c r="A152" s="79" t="s">
        <v>113</v>
      </c>
      <c r="B152" s="43"/>
      <c r="C152" s="35"/>
      <c r="D152" s="35"/>
      <c r="E152" s="43"/>
      <c r="F152" s="94"/>
    </row>
    <row r="153" spans="1:8" ht="23.25" customHeight="1" thickBot="1">
      <c r="A153" s="70" t="s">
        <v>7</v>
      </c>
      <c r="B153" s="43"/>
      <c r="C153" s="35"/>
      <c r="D153" s="35"/>
      <c r="E153" s="99">
        <f>E123+E127+E133+E137+E142+E146+E151</f>
        <v>81178.400000000009</v>
      </c>
      <c r="F153" s="99">
        <f>F123+F127+F133+F137+F142+F146+F151</f>
        <v>78823.8</v>
      </c>
      <c r="G153" s="9">
        <f>79980.2-F153</f>
        <v>1156.3999999999942</v>
      </c>
      <c r="H153" s="7">
        <v>365</v>
      </c>
    </row>
    <row r="154" spans="1:8" s="5" customFormat="1" ht="66.75" customHeight="1">
      <c r="A154" s="50" t="s">
        <v>151</v>
      </c>
      <c r="B154" s="51"/>
      <c r="C154" s="51"/>
      <c r="D154" s="51"/>
      <c r="E154" s="51"/>
      <c r="F154" s="51"/>
    </row>
    <row r="155" spans="1:8" s="5" customFormat="1" ht="27" customHeight="1">
      <c r="A155" s="19" t="s">
        <v>140</v>
      </c>
      <c r="B155" s="52"/>
      <c r="C155" s="52"/>
      <c r="D155" s="52"/>
      <c r="E155" s="20"/>
      <c r="F155" s="20"/>
    </row>
    <row r="156" spans="1:8" s="5" customFormat="1" ht="27" customHeight="1" thickBot="1">
      <c r="A156" s="19" t="s">
        <v>136</v>
      </c>
      <c r="B156" s="53"/>
      <c r="C156" s="53"/>
      <c r="D156" s="14"/>
      <c r="E156" s="15"/>
      <c r="F156" s="15"/>
    </row>
    <row r="157" spans="1:8" ht="58.5" customHeight="1" thickBot="1">
      <c r="A157" s="40" t="s">
        <v>58</v>
      </c>
      <c r="B157" s="22" t="s">
        <v>37</v>
      </c>
      <c r="C157" s="23"/>
      <c r="D157" s="24" t="s">
        <v>38</v>
      </c>
      <c r="E157" s="22" t="s">
        <v>30</v>
      </c>
      <c r="F157" s="23"/>
    </row>
    <row r="158" spans="1:8" ht="60.75" thickBot="1">
      <c r="A158" s="55"/>
      <c r="B158" s="26" t="s">
        <v>39</v>
      </c>
      <c r="C158" s="27" t="s">
        <v>40</v>
      </c>
      <c r="D158" s="28"/>
      <c r="E158" s="29" t="s">
        <v>41</v>
      </c>
      <c r="F158" s="30" t="s">
        <v>40</v>
      </c>
    </row>
    <row r="159" spans="1:8" ht="16.5" thickBot="1">
      <c r="A159" s="31" t="s">
        <v>0</v>
      </c>
      <c r="B159" s="32"/>
      <c r="C159" s="32"/>
      <c r="D159" s="32"/>
      <c r="E159" s="32"/>
      <c r="F159" s="33"/>
    </row>
    <row r="160" spans="1:8" ht="71.25" customHeight="1" thickBot="1">
      <c r="A160" s="34" t="s">
        <v>131</v>
      </c>
      <c r="B160" s="74"/>
      <c r="C160" s="57"/>
      <c r="D160" s="57"/>
      <c r="E160" s="57"/>
      <c r="F160" s="100"/>
    </row>
    <row r="161" spans="1:8" ht="32.25" thickBot="1">
      <c r="A161" s="45" t="s">
        <v>24</v>
      </c>
      <c r="B161" s="57"/>
      <c r="C161" s="57"/>
      <c r="D161" s="57"/>
      <c r="E161" s="57"/>
      <c r="F161" s="58"/>
    </row>
    <row r="162" spans="1:8" ht="32.25" thickBot="1">
      <c r="A162" s="45" t="s">
        <v>19</v>
      </c>
      <c r="B162" s="35">
        <v>1260</v>
      </c>
      <c r="C162" s="35">
        <v>1251</v>
      </c>
      <c r="D162" s="35"/>
      <c r="E162" s="47">
        <v>218761.9</v>
      </c>
      <c r="F162" s="47">
        <f>F163</f>
        <v>218631.3</v>
      </c>
    </row>
    <row r="163" spans="1:8" ht="48" thickBot="1">
      <c r="A163" s="45" t="s">
        <v>76</v>
      </c>
      <c r="B163" s="35"/>
      <c r="C163" s="35"/>
      <c r="D163" s="35"/>
      <c r="E163" s="47">
        <v>218761.9</v>
      </c>
      <c r="F163" s="47">
        <v>218631.3</v>
      </c>
      <c r="H163" s="7"/>
    </row>
    <row r="164" spans="1:8" ht="111" hidden="1" thickBot="1">
      <c r="A164" s="34" t="s">
        <v>77</v>
      </c>
      <c r="B164" s="35"/>
      <c r="C164" s="35"/>
      <c r="D164" s="35"/>
      <c r="E164" s="47"/>
      <c r="F164" s="47"/>
    </row>
    <row r="165" spans="1:8" ht="32.25" hidden="1" thickBot="1">
      <c r="A165" s="45" t="s">
        <v>24</v>
      </c>
      <c r="B165" s="35"/>
      <c r="C165" s="35"/>
      <c r="D165" s="35"/>
      <c r="E165" s="47"/>
      <c r="F165" s="47"/>
    </row>
    <row r="166" spans="1:8" ht="32.25" hidden="1" thickBot="1">
      <c r="A166" s="45" t="s">
        <v>19</v>
      </c>
      <c r="B166" s="35"/>
      <c r="C166" s="35"/>
      <c r="D166" s="35"/>
      <c r="E166" s="47"/>
      <c r="F166" s="101"/>
    </row>
    <row r="167" spans="1:8" ht="48" hidden="1" thickBot="1">
      <c r="A167" s="45" t="s">
        <v>76</v>
      </c>
      <c r="B167" s="35"/>
      <c r="C167" s="35"/>
      <c r="D167" s="35"/>
      <c r="E167" s="47"/>
      <c r="F167" s="101"/>
    </row>
    <row r="168" spans="1:8" ht="48.75" customHeight="1" thickBot="1">
      <c r="A168" s="34" t="s">
        <v>78</v>
      </c>
      <c r="B168" s="102"/>
      <c r="C168" s="102"/>
      <c r="D168" s="102"/>
      <c r="E168" s="103"/>
      <c r="F168" s="104"/>
    </row>
    <row r="169" spans="1:8" ht="32.25" thickBot="1">
      <c r="A169" s="45" t="s">
        <v>79</v>
      </c>
      <c r="B169" s="35"/>
      <c r="C169" s="35"/>
      <c r="D169" s="35"/>
      <c r="E169" s="47"/>
      <c r="F169" s="47"/>
    </row>
    <row r="170" spans="1:8" ht="32.25" thickBot="1">
      <c r="A170" s="45" t="s">
        <v>19</v>
      </c>
      <c r="B170" s="35">
        <v>18440.55</v>
      </c>
      <c r="C170" s="105">
        <v>17521</v>
      </c>
      <c r="D170" s="35"/>
      <c r="E170" s="47">
        <v>10414</v>
      </c>
      <c r="F170" s="101">
        <v>10414</v>
      </c>
    </row>
    <row r="171" spans="1:8" ht="48" thickBot="1">
      <c r="A171" s="45" t="s">
        <v>76</v>
      </c>
      <c r="B171" s="35">
        <v>18440.55</v>
      </c>
      <c r="C171" s="105">
        <v>17521</v>
      </c>
      <c r="D171" s="35"/>
      <c r="E171" s="47">
        <v>10414</v>
      </c>
      <c r="F171" s="101">
        <v>10414</v>
      </c>
    </row>
    <row r="172" spans="1:8" ht="120.75" customHeight="1" thickBot="1">
      <c r="A172" s="34" t="s">
        <v>80</v>
      </c>
      <c r="B172" s="102"/>
      <c r="C172" s="102"/>
      <c r="D172" s="102"/>
      <c r="E172" s="103"/>
      <c r="F172" s="104"/>
    </row>
    <row r="173" spans="1:8" ht="32.25" thickBot="1">
      <c r="A173" s="45" t="s">
        <v>24</v>
      </c>
      <c r="B173" s="35"/>
      <c r="C173" s="35"/>
      <c r="D173" s="35"/>
      <c r="E173" s="47"/>
      <c r="F173" s="47"/>
    </row>
    <row r="174" spans="1:8" ht="32.25" thickBot="1">
      <c r="A174" s="45" t="s">
        <v>19</v>
      </c>
      <c r="B174" s="35">
        <v>95</v>
      </c>
      <c r="C174" s="35">
        <v>101</v>
      </c>
      <c r="D174" s="35"/>
      <c r="E174" s="47">
        <v>15475.5</v>
      </c>
      <c r="F174" s="101">
        <v>15475.5</v>
      </c>
    </row>
    <row r="175" spans="1:8" ht="48" thickBot="1">
      <c r="A175" s="45" t="s">
        <v>76</v>
      </c>
      <c r="B175" s="35">
        <v>95</v>
      </c>
      <c r="C175" s="35">
        <v>101</v>
      </c>
      <c r="D175" s="35"/>
      <c r="E175" s="47">
        <v>15475.5</v>
      </c>
      <c r="F175" s="101">
        <v>15475.5</v>
      </c>
    </row>
    <row r="176" spans="1:8" ht="48" thickBot="1">
      <c r="A176" s="34" t="s">
        <v>81</v>
      </c>
      <c r="B176" s="102"/>
      <c r="C176" s="102"/>
      <c r="D176" s="102"/>
      <c r="E176" s="103"/>
      <c r="F176" s="104"/>
    </row>
    <row r="177" spans="1:7" ht="32.25" thickBot="1">
      <c r="A177" s="45" t="s">
        <v>79</v>
      </c>
      <c r="B177" s="35"/>
      <c r="C177" s="35"/>
      <c r="D177" s="35"/>
      <c r="E177" s="47"/>
      <c r="F177" s="47"/>
    </row>
    <row r="178" spans="1:7" ht="32.25" thickBot="1">
      <c r="A178" s="45" t="s">
        <v>19</v>
      </c>
      <c r="B178" s="35">
        <v>39204.93</v>
      </c>
      <c r="C178" s="106">
        <v>40650.269999999997</v>
      </c>
      <c r="D178" s="35"/>
      <c r="E178" s="47">
        <v>11627.4</v>
      </c>
      <c r="F178" s="101">
        <v>11627.4</v>
      </c>
    </row>
    <row r="179" spans="1:7" ht="48" thickBot="1">
      <c r="A179" s="45" t="s">
        <v>76</v>
      </c>
      <c r="B179" s="35">
        <v>39204.93</v>
      </c>
      <c r="C179" s="106">
        <v>40650.269999999997</v>
      </c>
      <c r="D179" s="35"/>
      <c r="E179" s="47">
        <v>11627.4</v>
      </c>
      <c r="F179" s="101">
        <v>11627.4</v>
      </c>
    </row>
    <row r="180" spans="1:7" ht="32.25" hidden="1" thickBot="1">
      <c r="A180" s="45" t="s">
        <v>82</v>
      </c>
      <c r="B180" s="102"/>
      <c r="C180" s="102"/>
      <c r="D180" s="102"/>
      <c r="E180" s="103"/>
      <c r="F180" s="104"/>
    </row>
    <row r="181" spans="1:7" ht="32.25" hidden="1" thickBot="1">
      <c r="A181" s="45" t="s">
        <v>24</v>
      </c>
      <c r="B181" s="35"/>
      <c r="C181" s="35"/>
      <c r="D181" s="35"/>
      <c r="E181" s="47"/>
      <c r="F181" s="47"/>
    </row>
    <row r="182" spans="1:7" ht="32.25" hidden="1" thickBot="1">
      <c r="A182" s="45" t="s">
        <v>19</v>
      </c>
      <c r="B182" s="35"/>
      <c r="C182" s="35"/>
      <c r="D182" s="35"/>
      <c r="E182" s="47"/>
      <c r="F182" s="101"/>
    </row>
    <row r="183" spans="1:7" ht="48" hidden="1" thickBot="1">
      <c r="A183" s="45" t="s">
        <v>76</v>
      </c>
      <c r="B183" s="35"/>
      <c r="C183" s="35"/>
      <c r="D183" s="35"/>
      <c r="E183" s="47"/>
      <c r="F183" s="101"/>
    </row>
    <row r="184" spans="1:7" ht="48" thickBot="1">
      <c r="A184" s="34" t="s">
        <v>83</v>
      </c>
      <c r="B184" s="102"/>
      <c r="C184" s="102"/>
      <c r="D184" s="102"/>
      <c r="E184" s="102"/>
      <c r="F184" s="107"/>
    </row>
    <row r="185" spans="1:7" ht="32.25" thickBot="1">
      <c r="A185" s="45" t="s">
        <v>79</v>
      </c>
      <c r="B185" s="35"/>
      <c r="C185" s="35"/>
      <c r="D185" s="35"/>
      <c r="E185" s="35"/>
      <c r="F185" s="36"/>
    </row>
    <row r="186" spans="1:7" ht="32.25" thickBot="1">
      <c r="A186" s="45" t="s">
        <v>19</v>
      </c>
      <c r="B186" s="35">
        <v>24840</v>
      </c>
      <c r="C186" s="35">
        <v>24840</v>
      </c>
      <c r="D186" s="35"/>
      <c r="E186" s="35">
        <v>4324.3</v>
      </c>
      <c r="F186" s="108">
        <v>4365.2</v>
      </c>
    </row>
    <row r="187" spans="1:7" ht="48" thickBot="1">
      <c r="A187" s="45" t="s">
        <v>76</v>
      </c>
      <c r="B187" s="35">
        <v>24840</v>
      </c>
      <c r="C187" s="35">
        <v>24840</v>
      </c>
      <c r="D187" s="35"/>
      <c r="E187" s="35">
        <v>4324.3</v>
      </c>
      <c r="F187" s="108">
        <v>4365.2</v>
      </c>
      <c r="G187" s="4" t="s">
        <v>109</v>
      </c>
    </row>
    <row r="188" spans="1:7" ht="142.5" thickBot="1">
      <c r="A188" s="34" t="s">
        <v>84</v>
      </c>
      <c r="B188" s="35"/>
      <c r="C188" s="35"/>
      <c r="D188" s="35"/>
      <c r="E188" s="35"/>
      <c r="F188" s="36"/>
    </row>
    <row r="189" spans="1:7" ht="16.5" thickBot="1">
      <c r="A189" s="45" t="s">
        <v>85</v>
      </c>
      <c r="B189" s="35"/>
      <c r="C189" s="35"/>
      <c r="D189" s="35"/>
      <c r="E189" s="35"/>
      <c r="F189" s="36"/>
    </row>
    <row r="190" spans="1:7" ht="32.25" thickBot="1">
      <c r="A190" s="45" t="s">
        <v>11</v>
      </c>
      <c r="B190" s="35">
        <v>30</v>
      </c>
      <c r="C190" s="35">
        <v>40</v>
      </c>
      <c r="D190" s="35"/>
      <c r="E190" s="35">
        <v>5081.2</v>
      </c>
      <c r="F190" s="36">
        <v>5235.3</v>
      </c>
    </row>
    <row r="191" spans="1:7" ht="48" thickBot="1">
      <c r="A191" s="45" t="s">
        <v>76</v>
      </c>
      <c r="B191" s="35">
        <v>30</v>
      </c>
      <c r="C191" s="35">
        <v>40</v>
      </c>
      <c r="D191" s="35"/>
      <c r="E191" s="35">
        <v>5081.2</v>
      </c>
      <c r="F191" s="36">
        <v>5235.3</v>
      </c>
      <c r="G191" s="4" t="s">
        <v>109</v>
      </c>
    </row>
    <row r="192" spans="1:7" ht="48" thickBot="1">
      <c r="A192" s="34" t="s">
        <v>132</v>
      </c>
      <c r="B192" s="35"/>
      <c r="C192" s="35"/>
      <c r="D192" s="35"/>
      <c r="E192" s="35"/>
      <c r="F192" s="36"/>
    </row>
    <row r="193" spans="1:8" ht="16.5" thickBot="1">
      <c r="A193" s="45" t="s">
        <v>85</v>
      </c>
      <c r="B193" s="35"/>
      <c r="C193" s="35"/>
      <c r="D193" s="35"/>
      <c r="E193" s="35"/>
      <c r="F193" s="36"/>
    </row>
    <row r="194" spans="1:8" ht="32.25" thickBot="1">
      <c r="A194" s="45" t="s">
        <v>11</v>
      </c>
      <c r="B194" s="35">
        <v>29</v>
      </c>
      <c r="C194" s="35">
        <v>28</v>
      </c>
      <c r="D194" s="35"/>
      <c r="E194" s="35">
        <v>872.6</v>
      </c>
      <c r="F194" s="36">
        <v>665.5</v>
      </c>
    </row>
    <row r="195" spans="1:8" ht="48" thickBot="1">
      <c r="A195" s="45" t="s">
        <v>76</v>
      </c>
      <c r="B195" s="35">
        <v>29</v>
      </c>
      <c r="C195" s="35">
        <v>28</v>
      </c>
      <c r="D195" s="35"/>
      <c r="E195" s="35">
        <v>872.6</v>
      </c>
      <c r="F195" s="36">
        <v>665.5</v>
      </c>
      <c r="G195" s="4" t="s">
        <v>109</v>
      </c>
      <c r="H195" s="4">
        <v>2104.6</v>
      </c>
    </row>
    <row r="196" spans="1:8" ht="48" hidden="1" thickBot="1">
      <c r="A196" s="34" t="s">
        <v>86</v>
      </c>
      <c r="B196" s="35"/>
      <c r="C196" s="35"/>
      <c r="D196" s="35"/>
      <c r="E196" s="35"/>
      <c r="F196" s="36"/>
    </row>
    <row r="197" spans="1:8" ht="32.25" hidden="1" thickBot="1">
      <c r="A197" s="45" t="s">
        <v>3</v>
      </c>
      <c r="B197" s="35"/>
      <c r="C197" s="35"/>
      <c r="D197" s="35"/>
      <c r="E197" s="35"/>
      <c r="F197" s="36"/>
    </row>
    <row r="198" spans="1:8" ht="32.25" hidden="1" thickBot="1">
      <c r="A198" s="45" t="s">
        <v>11</v>
      </c>
      <c r="B198" s="46"/>
      <c r="C198" s="46"/>
      <c r="D198" s="46"/>
      <c r="E198" s="46"/>
      <c r="F198" s="47"/>
      <c r="G198" s="4" t="s">
        <v>109</v>
      </c>
    </row>
    <row r="199" spans="1:8" ht="48" hidden="1" thickBot="1">
      <c r="A199" s="45" t="s">
        <v>76</v>
      </c>
      <c r="B199" s="46"/>
      <c r="C199" s="46"/>
      <c r="D199" s="46"/>
      <c r="E199" s="46"/>
      <c r="F199" s="47"/>
      <c r="H199" s="7"/>
    </row>
    <row r="200" spans="1:8" ht="63.75" thickBot="1">
      <c r="A200" s="79" t="s">
        <v>112</v>
      </c>
      <c r="B200" s="46"/>
      <c r="C200" s="46"/>
      <c r="D200" s="46"/>
      <c r="E200" s="46">
        <v>1959.9</v>
      </c>
      <c r="F200" s="46">
        <v>1959.9</v>
      </c>
      <c r="H200" s="7"/>
    </row>
    <row r="201" spans="1:8" ht="63.75" thickBot="1">
      <c r="A201" s="79" t="s">
        <v>113</v>
      </c>
      <c r="B201" s="46"/>
      <c r="C201" s="46"/>
      <c r="D201" s="46"/>
      <c r="E201" s="46"/>
      <c r="F201" s="47"/>
      <c r="H201" s="7"/>
    </row>
    <row r="202" spans="1:8" ht="16.5" thickBot="1">
      <c r="A202" s="34" t="s">
        <v>7</v>
      </c>
      <c r="B202" s="35"/>
      <c r="C202" s="35"/>
      <c r="D202" s="35"/>
      <c r="E202" s="109">
        <f>E162+E166+E170+E174+E178+E182+E186+E194+E191+E198+E200</f>
        <v>268516.8</v>
      </c>
      <c r="F202" s="109">
        <f>F163+F166+F170+F174+F178+F182+F186+F190+F194+F198+F200</f>
        <v>268374.10000000003</v>
      </c>
      <c r="G202" s="7"/>
      <c r="H202" s="7">
        <f>268374.1-F202</f>
        <v>0</v>
      </c>
    </row>
    <row r="203" spans="1:8" ht="67.5" customHeight="1">
      <c r="A203" s="50" t="s">
        <v>152</v>
      </c>
      <c r="B203" s="51"/>
      <c r="C203" s="51"/>
      <c r="D203" s="51"/>
      <c r="E203" s="51"/>
      <c r="F203" s="51"/>
    </row>
    <row r="204" spans="1:8">
      <c r="A204" s="19" t="s">
        <v>141</v>
      </c>
      <c r="B204" s="52"/>
      <c r="C204" s="52"/>
      <c r="D204" s="52"/>
      <c r="E204" s="20"/>
      <c r="F204" s="20"/>
    </row>
    <row r="205" spans="1:8" ht="15.75" thickBot="1">
      <c r="A205" s="19" t="s">
        <v>136</v>
      </c>
      <c r="B205" s="53"/>
      <c r="C205" s="53"/>
      <c r="D205" s="14"/>
      <c r="E205" s="15"/>
      <c r="F205" s="15"/>
    </row>
    <row r="206" spans="1:8" ht="57" customHeight="1" thickBot="1">
      <c r="A206" s="40" t="s">
        <v>58</v>
      </c>
      <c r="B206" s="22" t="s">
        <v>37</v>
      </c>
      <c r="C206" s="23"/>
      <c r="D206" s="24" t="s">
        <v>38</v>
      </c>
      <c r="E206" s="22" t="s">
        <v>30</v>
      </c>
      <c r="F206" s="23"/>
    </row>
    <row r="207" spans="1:8" ht="63" customHeight="1" thickBot="1">
      <c r="A207" s="55"/>
      <c r="B207" s="26" t="s">
        <v>39</v>
      </c>
      <c r="C207" s="27" t="s">
        <v>40</v>
      </c>
      <c r="D207" s="28"/>
      <c r="E207" s="29" t="s">
        <v>41</v>
      </c>
      <c r="F207" s="30" t="s">
        <v>40</v>
      </c>
    </row>
    <row r="208" spans="1:8" ht="16.5" thickBot="1">
      <c r="A208" s="31" t="s">
        <v>0</v>
      </c>
      <c r="B208" s="32"/>
      <c r="C208" s="32"/>
      <c r="D208" s="32"/>
      <c r="E208" s="32"/>
      <c r="F208" s="33"/>
    </row>
    <row r="209" spans="1:9" ht="63.75" thickBot="1">
      <c r="A209" s="34" t="s">
        <v>90</v>
      </c>
      <c r="B209" s="57"/>
      <c r="C209" s="57"/>
      <c r="D209" s="57"/>
      <c r="E209" s="57"/>
      <c r="F209" s="58"/>
    </row>
    <row r="210" spans="1:9" ht="16.5" thickBot="1">
      <c r="A210" s="45" t="s">
        <v>25</v>
      </c>
      <c r="B210" s="57"/>
      <c r="C210" s="57"/>
      <c r="D210" s="57"/>
      <c r="E210" s="57"/>
      <c r="F210" s="58"/>
    </row>
    <row r="211" spans="1:9" ht="32.25" thickBot="1">
      <c r="A211" s="45" t="s">
        <v>19</v>
      </c>
      <c r="B211" s="35">
        <v>118</v>
      </c>
      <c r="C211" s="35">
        <v>121</v>
      </c>
      <c r="D211" s="35"/>
      <c r="E211" s="36">
        <f>E212+E213</f>
        <v>40457.599999999999</v>
      </c>
      <c r="F211" s="35">
        <f>F212+F213</f>
        <v>40457.599999999999</v>
      </c>
    </row>
    <row r="212" spans="1:9" ht="48" thickBot="1">
      <c r="A212" s="45" t="s">
        <v>87</v>
      </c>
      <c r="B212" s="35"/>
      <c r="C212" s="35"/>
      <c r="D212" s="35"/>
      <c r="E212" s="43">
        <v>40443.599999999999</v>
      </c>
      <c r="F212" s="35">
        <v>40443.599999999999</v>
      </c>
    </row>
    <row r="213" spans="1:9" ht="79.5" thickBot="1">
      <c r="A213" s="45" t="s">
        <v>26</v>
      </c>
      <c r="B213" s="35"/>
      <c r="C213" s="35"/>
      <c r="D213" s="35"/>
      <c r="E213" s="43">
        <v>14</v>
      </c>
      <c r="F213" s="35">
        <v>14</v>
      </c>
    </row>
    <row r="214" spans="1:9" ht="48" thickBot="1">
      <c r="A214" s="34" t="s">
        <v>75</v>
      </c>
      <c r="B214" s="35"/>
      <c r="C214" s="35"/>
      <c r="D214" s="35"/>
      <c r="E214" s="43"/>
      <c r="F214" s="35"/>
    </row>
    <row r="215" spans="1:9" ht="16.5" thickBot="1">
      <c r="A215" s="45" t="s">
        <v>91</v>
      </c>
      <c r="B215" s="35"/>
      <c r="C215" s="35"/>
      <c r="D215" s="35"/>
      <c r="E215" s="43"/>
      <c r="F215" s="35"/>
    </row>
    <row r="216" spans="1:9" ht="32.25" thickBot="1">
      <c r="A216" s="45" t="s">
        <v>11</v>
      </c>
      <c r="B216" s="35">
        <v>2036</v>
      </c>
      <c r="C216" s="35">
        <v>2106</v>
      </c>
      <c r="D216" s="35"/>
      <c r="E216" s="43">
        <f>E217+E218+E219+E220</f>
        <v>49554.400000000001</v>
      </c>
      <c r="F216" s="43">
        <f>F217+F218+F219+F220</f>
        <v>49103</v>
      </c>
    </row>
    <row r="217" spans="1:9" ht="48" thickBot="1">
      <c r="A217" s="45" t="s">
        <v>87</v>
      </c>
      <c r="B217" s="35"/>
      <c r="C217" s="35"/>
      <c r="D217" s="35"/>
      <c r="E217" s="43">
        <v>45564.4</v>
      </c>
      <c r="F217" s="35">
        <v>45384.5</v>
      </c>
      <c r="H217" s="4">
        <v>49498.3</v>
      </c>
      <c r="I217" s="4">
        <v>395.3</v>
      </c>
    </row>
    <row r="218" spans="1:9" ht="79.5" thickBot="1">
      <c r="A218" s="45" t="s">
        <v>88</v>
      </c>
      <c r="B218" s="35"/>
      <c r="C218" s="35"/>
      <c r="D218" s="35"/>
      <c r="E218" s="43">
        <v>2765</v>
      </c>
      <c r="F218" s="35">
        <v>2764.6</v>
      </c>
    </row>
    <row r="219" spans="1:9" ht="79.5" thickBot="1">
      <c r="A219" s="45" t="s">
        <v>27</v>
      </c>
      <c r="B219" s="35"/>
      <c r="C219" s="35"/>
      <c r="D219" s="35"/>
      <c r="E219" s="43">
        <v>500</v>
      </c>
      <c r="F219" s="35">
        <v>500</v>
      </c>
    </row>
    <row r="220" spans="1:9" ht="63.75" thickBot="1">
      <c r="A220" s="45" t="s">
        <v>28</v>
      </c>
      <c r="B220" s="35"/>
      <c r="C220" s="35"/>
      <c r="D220" s="35"/>
      <c r="E220" s="43">
        <v>725</v>
      </c>
      <c r="F220" s="35">
        <v>453.9</v>
      </c>
    </row>
    <row r="221" spans="1:9" ht="48" hidden="1" thickBot="1">
      <c r="A221" s="34" t="s">
        <v>53</v>
      </c>
      <c r="B221" s="35"/>
      <c r="C221" s="35"/>
      <c r="D221" s="35"/>
      <c r="E221" s="96"/>
      <c r="F221" s="97"/>
    </row>
    <row r="222" spans="1:9" ht="32.25" hidden="1" thickBot="1">
      <c r="A222" s="45" t="s">
        <v>3</v>
      </c>
      <c r="B222" s="35"/>
      <c r="C222" s="35"/>
      <c r="D222" s="35"/>
      <c r="E222" s="96"/>
      <c r="F222" s="97"/>
    </row>
    <row r="223" spans="1:9" ht="32.25" hidden="1" thickBot="1">
      <c r="A223" s="45" t="s">
        <v>11</v>
      </c>
      <c r="B223" s="46"/>
      <c r="C223" s="46"/>
      <c r="D223" s="46"/>
      <c r="E223" s="43"/>
      <c r="F223" s="43"/>
      <c r="G223" s="4">
        <v>-1583.9</v>
      </c>
    </row>
    <row r="224" spans="1:9" ht="32.25" hidden="1" thickBot="1">
      <c r="A224" s="45" t="s">
        <v>54</v>
      </c>
      <c r="B224" s="46"/>
      <c r="C224" s="46"/>
      <c r="D224" s="46"/>
      <c r="E224" s="98"/>
      <c r="F224" s="46"/>
    </row>
    <row r="225" spans="1:6" ht="16.5" hidden="1" thickBot="1">
      <c r="A225" s="45" t="s">
        <v>55</v>
      </c>
      <c r="B225" s="46"/>
      <c r="C225" s="46"/>
      <c r="D225" s="46"/>
      <c r="E225" s="98"/>
      <c r="F225" s="46"/>
    </row>
    <row r="226" spans="1:6" ht="16.5" hidden="1" thickBot="1">
      <c r="A226" s="45" t="s">
        <v>56</v>
      </c>
      <c r="B226" s="46"/>
      <c r="C226" s="46"/>
      <c r="D226" s="46"/>
      <c r="E226" s="98"/>
      <c r="F226" s="46"/>
    </row>
    <row r="227" spans="1:6" ht="48" hidden="1" thickBot="1">
      <c r="A227" s="45" t="s">
        <v>92</v>
      </c>
      <c r="B227" s="35"/>
      <c r="C227" s="35"/>
      <c r="D227" s="35"/>
      <c r="E227" s="43"/>
      <c r="F227" s="35"/>
    </row>
    <row r="228" spans="1:6" ht="32.25" thickBot="1">
      <c r="A228" s="34" t="s">
        <v>93</v>
      </c>
      <c r="B228" s="35"/>
      <c r="C228" s="35"/>
      <c r="D228" s="35"/>
      <c r="E228" s="43"/>
      <c r="F228" s="35"/>
    </row>
    <row r="229" spans="1:6" ht="16.5" thickBot="1">
      <c r="A229" s="45" t="s">
        <v>25</v>
      </c>
      <c r="B229" s="35"/>
      <c r="C229" s="35"/>
      <c r="D229" s="35"/>
      <c r="E229" s="43"/>
      <c r="F229" s="35"/>
    </row>
    <row r="230" spans="1:6" ht="32.25" thickBot="1">
      <c r="A230" s="45" t="s">
        <v>19</v>
      </c>
      <c r="B230" s="35">
        <v>5745</v>
      </c>
      <c r="C230" s="35">
        <v>6100</v>
      </c>
      <c r="D230" s="35"/>
      <c r="E230" s="43">
        <v>8090.6</v>
      </c>
      <c r="F230" s="35">
        <f>F231</f>
        <v>8113.6</v>
      </c>
    </row>
    <row r="231" spans="1:6" ht="48" thickBot="1">
      <c r="A231" s="45" t="s">
        <v>87</v>
      </c>
      <c r="B231" s="35">
        <v>5745</v>
      </c>
      <c r="C231" s="35">
        <v>6100</v>
      </c>
      <c r="D231" s="35"/>
      <c r="E231" s="43">
        <v>8090.6</v>
      </c>
      <c r="F231" s="35">
        <v>8113.6</v>
      </c>
    </row>
    <row r="232" spans="1:6" ht="32.25" thickBot="1">
      <c r="A232" s="34" t="s">
        <v>94</v>
      </c>
      <c r="B232" s="35"/>
      <c r="C232" s="35"/>
      <c r="D232" s="35"/>
      <c r="E232" s="43"/>
      <c r="F232" s="35"/>
    </row>
    <row r="233" spans="1:6" ht="16.5" thickBot="1">
      <c r="A233" s="45" t="s">
        <v>25</v>
      </c>
      <c r="B233" s="35"/>
      <c r="C233" s="35"/>
      <c r="D233" s="35"/>
      <c r="E233" s="43"/>
      <c r="F233" s="35"/>
    </row>
    <row r="234" spans="1:6" ht="32.25" thickBot="1">
      <c r="A234" s="45" t="s">
        <v>19</v>
      </c>
      <c r="B234" s="35">
        <v>13500</v>
      </c>
      <c r="C234" s="35">
        <v>17494</v>
      </c>
      <c r="D234" s="35"/>
      <c r="E234" s="43">
        <f>E235+E236</f>
        <v>6138</v>
      </c>
      <c r="F234" s="43">
        <f>F235+F236</f>
        <v>6115.6</v>
      </c>
    </row>
    <row r="235" spans="1:6" ht="48" thickBot="1">
      <c r="A235" s="45" t="s">
        <v>87</v>
      </c>
      <c r="B235" s="35"/>
      <c r="C235" s="35"/>
      <c r="D235" s="35"/>
      <c r="E235" s="43">
        <v>6098</v>
      </c>
      <c r="F235" s="35">
        <v>6075.6</v>
      </c>
    </row>
    <row r="236" spans="1:6" ht="48" thickBot="1">
      <c r="A236" s="45" t="s">
        <v>89</v>
      </c>
      <c r="B236" s="35"/>
      <c r="C236" s="35"/>
      <c r="D236" s="35"/>
      <c r="E236" s="43">
        <v>40</v>
      </c>
      <c r="F236" s="35">
        <v>40</v>
      </c>
    </row>
    <row r="237" spans="1:6" ht="63.75" thickBot="1">
      <c r="A237" s="79" t="s">
        <v>112</v>
      </c>
      <c r="B237" s="35"/>
      <c r="C237" s="35"/>
      <c r="D237" s="35"/>
      <c r="E237" s="35">
        <v>1305.5999999999999</v>
      </c>
      <c r="F237" s="35">
        <v>1284.9000000000001</v>
      </c>
    </row>
    <row r="238" spans="1:6" ht="63.75" thickBot="1">
      <c r="A238" s="79" t="s">
        <v>113</v>
      </c>
      <c r="B238" s="35"/>
      <c r="C238" s="35"/>
      <c r="D238" s="35"/>
      <c r="E238" s="35"/>
      <c r="F238" s="35"/>
    </row>
    <row r="239" spans="1:6" ht="16.5" thickBot="1">
      <c r="A239" s="34" t="s">
        <v>7</v>
      </c>
      <c r="B239" s="35"/>
      <c r="C239" s="35"/>
      <c r="D239" s="35"/>
      <c r="E239" s="97">
        <f>E211+E216+E230+E234+E237</f>
        <v>105546.20000000001</v>
      </c>
      <c r="F239" s="97">
        <f>F211+F216+F223+F230+F234+F237</f>
        <v>105074.70000000001</v>
      </c>
    </row>
    <row r="240" spans="1:6" ht="60" customHeight="1">
      <c r="A240" s="110" t="s">
        <v>153</v>
      </c>
      <c r="B240" s="111"/>
      <c r="C240" s="111"/>
      <c r="D240" s="111"/>
      <c r="E240" s="111"/>
      <c r="F240" s="111"/>
    </row>
    <row r="241" spans="1:6">
      <c r="A241" s="112" t="s">
        <v>146</v>
      </c>
      <c r="B241" s="112"/>
      <c r="C241" s="112"/>
      <c r="D241" s="112"/>
      <c r="E241" s="112"/>
      <c r="F241" s="112"/>
    </row>
    <row r="242" spans="1:6" ht="15.75" thickBot="1">
      <c r="A242" s="113" t="s">
        <v>147</v>
      </c>
      <c r="B242" s="114"/>
      <c r="C242" s="114"/>
      <c r="D242" s="115"/>
      <c r="E242" s="116"/>
      <c r="F242" s="116"/>
    </row>
    <row r="243" spans="1:6" ht="65.25" customHeight="1" thickBot="1">
      <c r="A243" s="40" t="s">
        <v>58</v>
      </c>
      <c r="B243" s="117" t="s">
        <v>37</v>
      </c>
      <c r="C243" s="118"/>
      <c r="D243" s="119" t="s">
        <v>38</v>
      </c>
      <c r="E243" s="117" t="s">
        <v>30</v>
      </c>
      <c r="F243" s="118"/>
    </row>
    <row r="244" spans="1:6" ht="60.75" thickBot="1">
      <c r="A244" s="44"/>
      <c r="B244" s="120" t="s">
        <v>39</v>
      </c>
      <c r="C244" s="121" t="s">
        <v>40</v>
      </c>
      <c r="D244" s="122"/>
      <c r="E244" s="123" t="s">
        <v>41</v>
      </c>
      <c r="F244" s="124" t="s">
        <v>40</v>
      </c>
    </row>
    <row r="245" spans="1:6" ht="16.5" thickBot="1">
      <c r="A245" s="31" t="s">
        <v>0</v>
      </c>
      <c r="B245" s="32"/>
      <c r="C245" s="32"/>
      <c r="D245" s="32"/>
      <c r="E245" s="32"/>
      <c r="F245" s="33"/>
    </row>
    <row r="246" spans="1:6" ht="16.5" thickBot="1">
      <c r="A246" s="125" t="s">
        <v>29</v>
      </c>
      <c r="B246" s="102"/>
      <c r="C246" s="102"/>
      <c r="D246" s="102"/>
      <c r="E246" s="102"/>
      <c r="F246" s="107"/>
    </row>
    <row r="247" spans="1:6" ht="16.5" thickBot="1">
      <c r="A247" s="126" t="s">
        <v>17</v>
      </c>
      <c r="B247" s="127"/>
      <c r="C247" s="127"/>
      <c r="D247" s="127"/>
      <c r="E247" s="127"/>
      <c r="F247" s="128"/>
    </row>
    <row r="248" spans="1:6" ht="36" customHeight="1" thickTop="1" thickBot="1">
      <c r="A248" s="66" t="s">
        <v>11</v>
      </c>
      <c r="B248" s="129">
        <v>260</v>
      </c>
      <c r="C248" s="130">
        <v>520</v>
      </c>
      <c r="D248" s="131"/>
      <c r="E248" s="132">
        <v>7525.7</v>
      </c>
      <c r="F248" s="133">
        <v>7525.7</v>
      </c>
    </row>
    <row r="249" spans="1:6" ht="48.75" thickTop="1" thickBot="1">
      <c r="A249" s="66" t="s">
        <v>95</v>
      </c>
      <c r="B249" s="134">
        <v>260</v>
      </c>
      <c r="C249" s="135">
        <v>520</v>
      </c>
      <c r="D249" s="136"/>
      <c r="E249" s="137">
        <v>7525.7</v>
      </c>
      <c r="F249" s="138">
        <f>F257-F255</f>
        <v>7495.9</v>
      </c>
    </row>
    <row r="250" spans="1:6" ht="63.75" thickBot="1">
      <c r="A250" s="45" t="s">
        <v>96</v>
      </c>
      <c r="B250" s="139">
        <v>0</v>
      </c>
      <c r="C250" s="35"/>
      <c r="D250" s="72"/>
      <c r="E250" s="139">
        <v>0</v>
      </c>
      <c r="F250" s="43"/>
    </row>
    <row r="251" spans="1:6" ht="48" thickBot="1">
      <c r="A251" s="45" t="s">
        <v>46</v>
      </c>
      <c r="B251" s="139">
        <v>0</v>
      </c>
      <c r="C251" s="35"/>
      <c r="D251" s="72"/>
      <c r="E251" s="139">
        <v>0</v>
      </c>
      <c r="F251" s="36"/>
    </row>
    <row r="252" spans="1:6" ht="48" thickBot="1">
      <c r="A252" s="45" t="s">
        <v>47</v>
      </c>
      <c r="B252" s="139">
        <v>0</v>
      </c>
      <c r="C252" s="35"/>
      <c r="D252" s="72"/>
      <c r="E252" s="139">
        <v>0</v>
      </c>
      <c r="F252" s="36"/>
    </row>
    <row r="253" spans="1:6" ht="48" thickBot="1">
      <c r="A253" s="45" t="s">
        <v>45</v>
      </c>
      <c r="B253" s="139">
        <v>0</v>
      </c>
      <c r="C253" s="35"/>
      <c r="D253" s="72"/>
      <c r="E253" s="139">
        <v>0</v>
      </c>
      <c r="F253" s="36"/>
    </row>
    <row r="254" spans="1:6" ht="48" thickBot="1">
      <c r="A254" s="45" t="s">
        <v>44</v>
      </c>
      <c r="B254" s="139">
        <v>0</v>
      </c>
      <c r="C254" s="35"/>
      <c r="D254" s="72"/>
      <c r="E254" s="139">
        <v>0</v>
      </c>
      <c r="F254" s="36"/>
    </row>
    <row r="255" spans="1:6" ht="63.75" thickBot="1">
      <c r="A255" s="79" t="s">
        <v>112</v>
      </c>
      <c r="B255" s="140"/>
      <c r="C255" s="35"/>
      <c r="D255" s="72"/>
      <c r="E255" s="139">
        <v>9.6</v>
      </c>
      <c r="F255" s="36">
        <v>29.8</v>
      </c>
    </row>
    <row r="256" spans="1:6" ht="63.75" thickBot="1">
      <c r="A256" s="79" t="s">
        <v>113</v>
      </c>
      <c r="B256" s="140"/>
      <c r="C256" s="35"/>
      <c r="D256" s="72"/>
      <c r="E256" s="139"/>
      <c r="F256" s="36"/>
    </row>
    <row r="257" spans="1:6" ht="16.5" thickBot="1">
      <c r="A257" s="34" t="s">
        <v>7</v>
      </c>
      <c r="B257" s="35"/>
      <c r="C257" s="35"/>
      <c r="D257" s="35"/>
      <c r="E257" s="141">
        <v>7525.7</v>
      </c>
      <c r="F257" s="141">
        <v>7525.7</v>
      </c>
    </row>
    <row r="258" spans="1:6" s="5" customFormat="1" ht="63.75" customHeight="1">
      <c r="A258" s="142" t="s">
        <v>154</v>
      </c>
      <c r="B258" s="142"/>
      <c r="C258" s="142"/>
      <c r="D258" s="142"/>
      <c r="E258" s="142"/>
      <c r="F258" s="142"/>
    </row>
    <row r="259" spans="1:6" s="5" customFormat="1" ht="12" customHeight="1">
      <c r="A259" s="19" t="s">
        <v>142</v>
      </c>
      <c r="B259" s="52"/>
      <c r="C259" s="52"/>
      <c r="D259" s="52"/>
      <c r="E259" s="143"/>
      <c r="F259" s="144"/>
    </row>
    <row r="260" spans="1:6" s="5" customFormat="1" ht="23.25" customHeight="1" thickBot="1">
      <c r="A260" s="19" t="s">
        <v>136</v>
      </c>
      <c r="B260" s="53"/>
      <c r="C260" s="53"/>
      <c r="D260" s="14"/>
      <c r="E260" s="145"/>
      <c r="F260" s="146"/>
    </row>
    <row r="261" spans="1:6" ht="61.5" customHeight="1" thickBot="1">
      <c r="A261" s="40" t="s">
        <v>97</v>
      </c>
      <c r="B261" s="22" t="s">
        <v>37</v>
      </c>
      <c r="C261" s="23"/>
      <c r="D261" s="24" t="s">
        <v>38</v>
      </c>
      <c r="E261" s="22" t="s">
        <v>30</v>
      </c>
      <c r="F261" s="23"/>
    </row>
    <row r="262" spans="1:6" ht="77.25" customHeight="1" thickBot="1">
      <c r="A262" s="55"/>
      <c r="B262" s="26" t="s">
        <v>39</v>
      </c>
      <c r="C262" s="27" t="s">
        <v>40</v>
      </c>
      <c r="D262" s="28"/>
      <c r="E262" s="147" t="s">
        <v>41</v>
      </c>
      <c r="F262" s="148" t="s">
        <v>40</v>
      </c>
    </row>
    <row r="263" spans="1:6" ht="16.5" thickBot="1">
      <c r="A263" s="31" t="s">
        <v>0</v>
      </c>
      <c r="B263" s="32"/>
      <c r="C263" s="32"/>
      <c r="D263" s="32"/>
      <c r="E263" s="32"/>
      <c r="F263" s="33"/>
    </row>
    <row r="264" spans="1:6" ht="16.5" customHeight="1" thickBot="1">
      <c r="A264" s="149" t="s">
        <v>98</v>
      </c>
      <c r="B264" s="150"/>
      <c r="C264" s="150"/>
      <c r="D264" s="150"/>
      <c r="E264" s="150"/>
      <c r="F264" s="151"/>
    </row>
    <row r="265" spans="1:6" ht="16.5" customHeight="1" thickBot="1">
      <c r="A265" s="149" t="s">
        <v>99</v>
      </c>
      <c r="B265" s="150"/>
      <c r="C265" s="150"/>
      <c r="D265" s="150"/>
      <c r="E265" s="150"/>
      <c r="F265" s="151"/>
    </row>
    <row r="266" spans="1:6" ht="32.25" customHeight="1" thickBot="1">
      <c r="A266" s="79" t="s">
        <v>42</v>
      </c>
      <c r="B266" s="152">
        <v>12024</v>
      </c>
      <c r="C266" s="153">
        <v>12927</v>
      </c>
      <c r="D266" s="154" t="s">
        <v>157</v>
      </c>
      <c r="E266" s="155">
        <v>9155.1</v>
      </c>
      <c r="F266" s="153">
        <v>7736.9</v>
      </c>
    </row>
    <row r="267" spans="1:6" ht="48" thickBot="1">
      <c r="A267" s="156" t="s">
        <v>31</v>
      </c>
      <c r="B267" s="157">
        <v>12024</v>
      </c>
      <c r="C267" s="158">
        <v>12927</v>
      </c>
      <c r="D267" s="159"/>
      <c r="E267" s="160">
        <v>9155.1</v>
      </c>
      <c r="F267" s="158">
        <v>7736.9</v>
      </c>
    </row>
    <row r="268" spans="1:6" ht="15.75" customHeight="1">
      <c r="A268" s="161" t="s">
        <v>120</v>
      </c>
      <c r="B268" s="161"/>
      <c r="C268" s="161"/>
      <c r="D268" s="161"/>
      <c r="E268" s="161"/>
      <c r="F268" s="161"/>
    </row>
    <row r="269" spans="1:6" ht="15.75" customHeight="1" thickBot="1">
      <c r="A269" s="161" t="s">
        <v>99</v>
      </c>
      <c r="B269" s="161"/>
      <c r="C269" s="161"/>
      <c r="D269" s="161"/>
      <c r="E269" s="161"/>
      <c r="F269" s="161"/>
    </row>
    <row r="270" spans="1:6" ht="32.25" thickBot="1">
      <c r="A270" s="79" t="s">
        <v>42</v>
      </c>
      <c r="B270" s="152">
        <v>3290</v>
      </c>
      <c r="C270" s="153">
        <v>3588</v>
      </c>
      <c r="D270" s="154" t="s">
        <v>158</v>
      </c>
      <c r="E270" s="155">
        <v>3732.5</v>
      </c>
      <c r="F270" s="153">
        <v>5043.3</v>
      </c>
    </row>
    <row r="271" spans="1:6" ht="48" thickBot="1">
      <c r="A271" s="156" t="s">
        <v>31</v>
      </c>
      <c r="B271" s="157">
        <v>3290</v>
      </c>
      <c r="C271" s="158">
        <v>3588</v>
      </c>
      <c r="D271" s="159"/>
      <c r="E271" s="160">
        <v>3732.5</v>
      </c>
      <c r="F271" s="158">
        <v>5043.3</v>
      </c>
    </row>
    <row r="272" spans="1:6" ht="15.75" customHeight="1">
      <c r="A272" s="161" t="s">
        <v>121</v>
      </c>
      <c r="B272" s="161"/>
      <c r="C272" s="161"/>
      <c r="D272" s="161"/>
      <c r="E272" s="161"/>
      <c r="F272" s="161"/>
    </row>
    <row r="273" spans="1:6" ht="15.75" customHeight="1" thickBot="1">
      <c r="A273" s="161" t="s">
        <v>100</v>
      </c>
      <c r="B273" s="161"/>
      <c r="C273" s="161"/>
      <c r="D273" s="161"/>
      <c r="E273" s="161"/>
      <c r="F273" s="161"/>
    </row>
    <row r="274" spans="1:6" ht="32.25" thickBot="1">
      <c r="A274" s="79" t="s">
        <v>42</v>
      </c>
      <c r="B274" s="152">
        <v>5089</v>
      </c>
      <c r="C274" s="153">
        <v>5497</v>
      </c>
      <c r="D274" s="154" t="s">
        <v>158</v>
      </c>
      <c r="E274" s="155">
        <v>3850.9</v>
      </c>
      <c r="F274" s="153">
        <v>3832.9</v>
      </c>
    </row>
    <row r="275" spans="1:6" ht="48" thickBot="1">
      <c r="A275" s="156" t="s">
        <v>31</v>
      </c>
      <c r="B275" s="157">
        <v>5089</v>
      </c>
      <c r="C275" s="158">
        <v>5497</v>
      </c>
      <c r="D275" s="159"/>
      <c r="E275" s="160">
        <v>3850.9</v>
      </c>
      <c r="F275" s="158">
        <v>3832.9</v>
      </c>
    </row>
    <row r="276" spans="1:6" ht="15.75" customHeight="1">
      <c r="A276" s="161" t="s">
        <v>122</v>
      </c>
      <c r="B276" s="161"/>
      <c r="C276" s="161"/>
      <c r="D276" s="161"/>
      <c r="E276" s="161"/>
      <c r="F276" s="161"/>
    </row>
    <row r="277" spans="1:6" ht="15.75" customHeight="1" thickBot="1">
      <c r="A277" s="161" t="s">
        <v>101</v>
      </c>
      <c r="B277" s="161"/>
      <c r="C277" s="161"/>
      <c r="D277" s="161"/>
      <c r="E277" s="161"/>
      <c r="F277" s="161"/>
    </row>
    <row r="278" spans="1:6" ht="15.75" customHeight="1" thickBot="1">
      <c r="A278" s="79" t="s">
        <v>4</v>
      </c>
      <c r="B278" s="152">
        <v>41825</v>
      </c>
      <c r="C278" s="153">
        <v>42795</v>
      </c>
      <c r="D278" s="154" t="s">
        <v>158</v>
      </c>
      <c r="E278" s="153">
        <v>5993.3</v>
      </c>
      <c r="F278" s="153">
        <v>6242.1</v>
      </c>
    </row>
    <row r="279" spans="1:6" ht="48" thickBot="1">
      <c r="A279" s="156" t="s">
        <v>32</v>
      </c>
      <c r="B279" s="157">
        <v>41825</v>
      </c>
      <c r="C279" s="158">
        <v>42795</v>
      </c>
      <c r="D279" s="159"/>
      <c r="E279" s="158">
        <v>5993.3</v>
      </c>
      <c r="F279" s="158">
        <v>6242.1</v>
      </c>
    </row>
    <row r="280" spans="1:6" ht="15.75" customHeight="1">
      <c r="A280" s="161" t="s">
        <v>123</v>
      </c>
      <c r="B280" s="161"/>
      <c r="C280" s="161"/>
      <c r="D280" s="161"/>
      <c r="E280" s="161"/>
      <c r="F280" s="161"/>
    </row>
    <row r="281" spans="1:6" ht="15.75" customHeight="1" thickBot="1">
      <c r="A281" s="161" t="s">
        <v>102</v>
      </c>
      <c r="B281" s="161"/>
      <c r="C281" s="161"/>
      <c r="D281" s="161"/>
      <c r="E281" s="161"/>
      <c r="F281" s="161"/>
    </row>
    <row r="282" spans="1:6" ht="32.25" thickBot="1">
      <c r="A282" s="79" t="s">
        <v>4</v>
      </c>
      <c r="B282" s="152">
        <v>68200</v>
      </c>
      <c r="C282" s="153">
        <v>70735</v>
      </c>
      <c r="D282" s="154" t="s">
        <v>158</v>
      </c>
      <c r="E282" s="153">
        <v>8749.5</v>
      </c>
      <c r="F282" s="153">
        <v>8637.4</v>
      </c>
    </row>
    <row r="283" spans="1:6" ht="15.75" customHeight="1" thickBot="1">
      <c r="A283" s="156" t="s">
        <v>31</v>
      </c>
      <c r="B283" s="157">
        <v>68200</v>
      </c>
      <c r="C283" s="158">
        <v>70735</v>
      </c>
      <c r="D283" s="159"/>
      <c r="E283" s="158">
        <v>8749.5</v>
      </c>
      <c r="F283" s="158">
        <v>8637.4</v>
      </c>
    </row>
    <row r="284" spans="1:6" ht="16.5" customHeight="1">
      <c r="A284" s="161" t="s">
        <v>124</v>
      </c>
      <c r="B284" s="161"/>
      <c r="C284" s="161"/>
      <c r="D284" s="161"/>
      <c r="E284" s="161"/>
      <c r="F284" s="161"/>
    </row>
    <row r="285" spans="1:6" ht="16.5" customHeight="1" thickBot="1">
      <c r="A285" s="161" t="s">
        <v>103</v>
      </c>
      <c r="B285" s="161"/>
      <c r="C285" s="161"/>
      <c r="D285" s="161"/>
      <c r="E285" s="161"/>
      <c r="F285" s="161"/>
    </row>
    <row r="286" spans="1:6" ht="32.25" customHeight="1" thickBot="1">
      <c r="A286" s="79" t="s">
        <v>43</v>
      </c>
      <c r="B286" s="152">
        <v>7212</v>
      </c>
      <c r="C286" s="153">
        <v>7448</v>
      </c>
      <c r="D286" s="154" t="s">
        <v>158</v>
      </c>
      <c r="E286" s="153">
        <v>8014.8</v>
      </c>
      <c r="F286" s="153">
        <v>7902.7</v>
      </c>
    </row>
    <row r="287" spans="1:6" ht="48" thickBot="1">
      <c r="A287" s="156" t="s">
        <v>31</v>
      </c>
      <c r="B287" s="157">
        <v>7212</v>
      </c>
      <c r="C287" s="158">
        <v>7448</v>
      </c>
      <c r="D287" s="159"/>
      <c r="E287" s="158">
        <v>8014.8</v>
      </c>
      <c r="F287" s="158">
        <v>7902.7</v>
      </c>
    </row>
    <row r="288" spans="1:6" ht="15.75" customHeight="1">
      <c r="A288" s="161" t="s">
        <v>125</v>
      </c>
      <c r="B288" s="161"/>
      <c r="C288" s="161"/>
      <c r="D288" s="161"/>
      <c r="E288" s="161"/>
      <c r="F288" s="161"/>
    </row>
    <row r="289" spans="1:6" ht="16.5" customHeight="1" thickBot="1">
      <c r="A289" s="161" t="s">
        <v>104</v>
      </c>
      <c r="B289" s="161"/>
      <c r="C289" s="161"/>
      <c r="D289" s="161"/>
      <c r="E289" s="161"/>
      <c r="F289" s="161"/>
    </row>
    <row r="290" spans="1:6" ht="32.25" thickBot="1">
      <c r="A290" s="79" t="s">
        <v>43</v>
      </c>
      <c r="B290" s="152">
        <v>451</v>
      </c>
      <c r="C290" s="162">
        <v>474</v>
      </c>
      <c r="D290" s="154" t="s">
        <v>158</v>
      </c>
      <c r="E290" s="153">
        <v>1287</v>
      </c>
      <c r="F290" s="153">
        <v>972.9</v>
      </c>
    </row>
    <row r="291" spans="1:6" ht="48" thickBot="1">
      <c r="A291" s="79" t="s">
        <v>31</v>
      </c>
      <c r="B291" s="157">
        <v>451</v>
      </c>
      <c r="C291" s="163">
        <v>474</v>
      </c>
      <c r="D291" s="159"/>
      <c r="E291" s="158">
        <v>1287</v>
      </c>
      <c r="F291" s="158">
        <v>972.9</v>
      </c>
    </row>
    <row r="292" spans="1:6" ht="16.5" customHeight="1" thickBot="1">
      <c r="A292" s="164" t="s">
        <v>159</v>
      </c>
      <c r="B292" s="165"/>
      <c r="C292" s="165"/>
      <c r="D292" s="165"/>
      <c r="E292" s="165"/>
      <c r="F292" s="166"/>
    </row>
    <row r="293" spans="1:6" ht="15.75" customHeight="1" thickBot="1">
      <c r="A293" s="149" t="s">
        <v>160</v>
      </c>
      <c r="B293" s="150"/>
      <c r="C293" s="150"/>
      <c r="D293" s="150"/>
      <c r="E293" s="150"/>
      <c r="F293" s="151"/>
    </row>
    <row r="294" spans="1:6" ht="32.25" thickBot="1">
      <c r="A294" s="79" t="s">
        <v>43</v>
      </c>
      <c r="B294" s="152">
        <v>10</v>
      </c>
      <c r="C294" s="162">
        <v>10</v>
      </c>
      <c r="D294" s="167"/>
      <c r="E294" s="155">
        <v>686.4</v>
      </c>
      <c r="F294" s="155">
        <v>648.4</v>
      </c>
    </row>
    <row r="295" spans="1:6" ht="48" thickBot="1">
      <c r="A295" s="79" t="s">
        <v>31</v>
      </c>
      <c r="B295" s="157">
        <v>10</v>
      </c>
      <c r="C295" s="163">
        <v>10</v>
      </c>
      <c r="D295" s="167"/>
      <c r="E295" s="160">
        <v>686.4</v>
      </c>
      <c r="F295" s="160">
        <v>648.4</v>
      </c>
    </row>
    <row r="296" spans="1:6" ht="16.5" customHeight="1" thickBot="1">
      <c r="A296" s="168" t="s">
        <v>161</v>
      </c>
      <c r="B296" s="169"/>
      <c r="C296" s="169"/>
      <c r="D296" s="169"/>
      <c r="E296" s="169"/>
      <c r="F296" s="170"/>
    </row>
    <row r="297" spans="1:6" ht="16.5" customHeight="1" thickBot="1">
      <c r="A297" s="149" t="s">
        <v>105</v>
      </c>
      <c r="B297" s="150"/>
      <c r="C297" s="150"/>
      <c r="D297" s="150"/>
      <c r="E297" s="150"/>
      <c r="F297" s="151"/>
    </row>
    <row r="298" spans="1:6" ht="15.75" customHeight="1" thickBot="1">
      <c r="A298" s="79" t="s">
        <v>43</v>
      </c>
      <c r="B298" s="152">
        <v>13</v>
      </c>
      <c r="C298" s="153">
        <v>13</v>
      </c>
      <c r="D298" s="167"/>
      <c r="E298" s="153">
        <v>415.8</v>
      </c>
      <c r="F298" s="153">
        <v>577.9</v>
      </c>
    </row>
    <row r="299" spans="1:6" ht="16.5" customHeight="1" thickBot="1">
      <c r="A299" s="79" t="s">
        <v>31</v>
      </c>
      <c r="B299" s="157">
        <v>13</v>
      </c>
      <c r="C299" s="158">
        <v>13</v>
      </c>
      <c r="D299" s="167"/>
      <c r="E299" s="158">
        <v>415.8</v>
      </c>
      <c r="F299" s="158">
        <v>577.9</v>
      </c>
    </row>
    <row r="300" spans="1:6" ht="16.5" customHeight="1" thickBot="1">
      <c r="A300" s="168" t="s">
        <v>162</v>
      </c>
      <c r="B300" s="169"/>
      <c r="C300" s="169"/>
      <c r="D300" s="169"/>
      <c r="E300" s="169"/>
      <c r="F300" s="170"/>
    </row>
    <row r="301" spans="1:6" ht="16.5" customHeight="1" thickBot="1">
      <c r="A301" s="149" t="s">
        <v>105</v>
      </c>
      <c r="B301" s="150"/>
      <c r="C301" s="150"/>
      <c r="D301" s="150"/>
      <c r="E301" s="150"/>
      <c r="F301" s="151"/>
    </row>
    <row r="302" spans="1:6" ht="50.1" customHeight="1" thickBot="1">
      <c r="A302" s="79" t="s">
        <v>43</v>
      </c>
      <c r="B302" s="152">
        <v>19</v>
      </c>
      <c r="C302" s="162">
        <v>19</v>
      </c>
      <c r="D302" s="171"/>
      <c r="E302" s="155">
        <v>604.9</v>
      </c>
      <c r="F302" s="155">
        <v>767</v>
      </c>
    </row>
    <row r="303" spans="1:6" ht="15.75" customHeight="1" thickBot="1">
      <c r="A303" s="79" t="s">
        <v>31</v>
      </c>
      <c r="B303" s="157">
        <v>19</v>
      </c>
      <c r="C303" s="163">
        <v>19</v>
      </c>
      <c r="D303" s="172"/>
      <c r="E303" s="160">
        <v>604.9</v>
      </c>
      <c r="F303" s="160">
        <v>767</v>
      </c>
    </row>
    <row r="304" spans="1:6" ht="16.5" customHeight="1" thickBot="1">
      <c r="A304" s="168" t="s">
        <v>163</v>
      </c>
      <c r="B304" s="169"/>
      <c r="C304" s="169"/>
      <c r="D304" s="169"/>
      <c r="E304" s="169"/>
      <c r="F304" s="170"/>
    </row>
    <row r="305" spans="1:7" ht="16.5" customHeight="1" thickBot="1">
      <c r="A305" s="168" t="s">
        <v>105</v>
      </c>
      <c r="B305" s="169"/>
      <c r="C305" s="169"/>
      <c r="D305" s="169"/>
      <c r="E305" s="169"/>
      <c r="F305" s="170"/>
    </row>
    <row r="306" spans="1:7" ht="32.25" thickBot="1">
      <c r="A306" s="156" t="s">
        <v>43</v>
      </c>
      <c r="B306" s="155">
        <v>31</v>
      </c>
      <c r="C306" s="153">
        <v>31</v>
      </c>
      <c r="D306" s="167"/>
      <c r="E306" s="155">
        <v>220.2</v>
      </c>
      <c r="F306" s="155">
        <v>348.9</v>
      </c>
    </row>
    <row r="307" spans="1:7" ht="48" thickBot="1">
      <c r="A307" s="173" t="s">
        <v>31</v>
      </c>
      <c r="B307" s="160">
        <v>31</v>
      </c>
      <c r="C307" s="158">
        <v>31</v>
      </c>
      <c r="D307" s="167"/>
      <c r="E307" s="160">
        <v>220.2</v>
      </c>
      <c r="F307" s="160">
        <v>348.9</v>
      </c>
    </row>
    <row r="308" spans="1:7" ht="15.75" customHeight="1" thickBot="1">
      <c r="A308" s="173" t="s">
        <v>126</v>
      </c>
      <c r="B308" s="174"/>
      <c r="C308" s="167"/>
      <c r="D308" s="167"/>
      <c r="E308" s="175">
        <f>E266+E270+E274+E278+E282+E286+E290+E294+E298+E302+E306</f>
        <v>42710.400000000001</v>
      </c>
      <c r="F308" s="175">
        <f>F266+F270+F274+F278+F282+F286+F290+F294+F298+F302+F306</f>
        <v>42710.400000000009</v>
      </c>
    </row>
    <row r="309" spans="1:7" ht="63.75" thickBot="1">
      <c r="A309" s="173" t="s">
        <v>127</v>
      </c>
      <c r="B309" s="174"/>
      <c r="C309" s="167"/>
      <c r="D309" s="167"/>
      <c r="E309" s="175">
        <v>477.2</v>
      </c>
      <c r="F309" s="175">
        <v>477.2</v>
      </c>
    </row>
    <row r="310" spans="1:7" ht="63.75" thickBot="1">
      <c r="A310" s="173" t="s">
        <v>128</v>
      </c>
      <c r="B310" s="174"/>
      <c r="C310" s="167"/>
      <c r="D310" s="167"/>
      <c r="E310" s="175">
        <v>0</v>
      </c>
      <c r="F310" s="176">
        <v>0</v>
      </c>
    </row>
    <row r="311" spans="1:7" ht="50.1" customHeight="1" thickBot="1">
      <c r="A311" s="48" t="s">
        <v>7</v>
      </c>
      <c r="B311" s="177"/>
      <c r="C311" s="177"/>
      <c r="D311" s="177"/>
      <c r="E311" s="178">
        <f>E266+E270+E274+E278+E282+E286+E290+E294+E298+E302+E306+E309</f>
        <v>43187.6</v>
      </c>
      <c r="F311" s="178">
        <f>F266+F270+F274+F278+F282+F286+F290+F294+F298+F302+F306+F309</f>
        <v>43187.600000000006</v>
      </c>
    </row>
    <row r="312" spans="1:7" s="5" customFormat="1" ht="68.25" customHeight="1">
      <c r="A312" s="50" t="s">
        <v>151</v>
      </c>
      <c r="B312" s="51"/>
      <c r="C312" s="51"/>
      <c r="D312" s="51"/>
      <c r="E312" s="51"/>
      <c r="F312" s="51"/>
    </row>
    <row r="313" spans="1:7" s="5" customFormat="1" ht="12.75" customHeight="1">
      <c r="A313" s="19" t="s">
        <v>143</v>
      </c>
      <c r="B313" s="52"/>
      <c r="C313" s="52"/>
      <c r="D313" s="52"/>
      <c r="E313" s="20"/>
      <c r="F313" s="20"/>
    </row>
    <row r="314" spans="1:7" s="5" customFormat="1" ht="12" customHeight="1" thickBot="1">
      <c r="A314" s="19" t="s">
        <v>136</v>
      </c>
      <c r="B314" s="53"/>
      <c r="C314" s="53"/>
      <c r="D314" s="14"/>
      <c r="E314" s="15"/>
      <c r="F314" s="15"/>
    </row>
    <row r="315" spans="1:7" s="5" customFormat="1" ht="61.5" customHeight="1" thickBot="1">
      <c r="A315" s="179" t="s">
        <v>58</v>
      </c>
      <c r="B315" s="180" t="s">
        <v>37</v>
      </c>
      <c r="C315" s="181"/>
      <c r="D315" s="29" t="s">
        <v>38</v>
      </c>
      <c r="E315" s="180" t="s">
        <v>30</v>
      </c>
      <c r="F315" s="181"/>
    </row>
    <row r="316" spans="1:7" s="5" customFormat="1" ht="62.25" customHeight="1" thickBot="1">
      <c r="A316" s="179"/>
      <c r="B316" s="29" t="s">
        <v>39</v>
      </c>
      <c r="C316" s="29" t="s">
        <v>40</v>
      </c>
      <c r="D316" s="29"/>
      <c r="E316" s="29" t="s">
        <v>41</v>
      </c>
      <c r="F316" s="29" t="s">
        <v>40</v>
      </c>
    </row>
    <row r="317" spans="1:7" ht="15.75" customHeight="1" thickBot="1">
      <c r="A317" s="31" t="s">
        <v>0</v>
      </c>
      <c r="B317" s="32"/>
      <c r="C317" s="32"/>
      <c r="D317" s="32"/>
      <c r="E317" s="32"/>
      <c r="F317" s="33"/>
      <c r="G317" s="10"/>
    </row>
    <row r="318" spans="1:7" ht="32.25" thickBot="1">
      <c r="A318" s="45" t="s">
        <v>132</v>
      </c>
      <c r="B318" s="182"/>
      <c r="C318" s="75"/>
      <c r="D318" s="75"/>
      <c r="E318" s="75"/>
      <c r="F318" s="183"/>
      <c r="G318" s="10"/>
    </row>
    <row r="319" spans="1:7" ht="19.5" thickBot="1">
      <c r="A319" s="45" t="s">
        <v>85</v>
      </c>
      <c r="B319" s="182"/>
      <c r="C319" s="75"/>
      <c r="D319" s="75"/>
      <c r="E319" s="75"/>
      <c r="F319" s="183"/>
      <c r="G319" s="1"/>
    </row>
    <row r="320" spans="1:7" ht="32.25" thickBot="1">
      <c r="A320" s="45" t="s">
        <v>11</v>
      </c>
      <c r="B320" s="184">
        <v>7</v>
      </c>
      <c r="C320" s="36">
        <v>8</v>
      </c>
      <c r="D320" s="36"/>
      <c r="E320" s="36">
        <v>1984</v>
      </c>
      <c r="F320" s="86">
        <f>F323</f>
        <v>1979.6</v>
      </c>
      <c r="G320" s="1"/>
    </row>
    <row r="321" spans="1:8" ht="63.75" thickBot="1">
      <c r="A321" s="45" t="s">
        <v>106</v>
      </c>
      <c r="B321" s="184"/>
      <c r="C321" s="36"/>
      <c r="D321" s="36"/>
      <c r="E321" s="36">
        <v>0</v>
      </c>
      <c r="F321" s="86">
        <v>0</v>
      </c>
      <c r="G321" s="1"/>
    </row>
    <row r="322" spans="1:8" ht="46.5" customHeight="1" thickBot="1">
      <c r="A322" s="45" t="s">
        <v>107</v>
      </c>
      <c r="B322" s="184"/>
      <c r="C322" s="36"/>
      <c r="D322" s="36"/>
      <c r="E322" s="36">
        <v>0</v>
      </c>
      <c r="F322" s="86">
        <v>0</v>
      </c>
      <c r="G322" s="1"/>
    </row>
    <row r="323" spans="1:8" ht="111" thickBot="1">
      <c r="A323" s="45" t="s">
        <v>33</v>
      </c>
      <c r="B323" s="184"/>
      <c r="C323" s="36"/>
      <c r="D323" s="36"/>
      <c r="E323" s="36">
        <v>1984</v>
      </c>
      <c r="F323" s="86">
        <v>1979.6</v>
      </c>
      <c r="G323" s="1"/>
    </row>
    <row r="324" spans="1:8" ht="19.5" thickBot="1">
      <c r="A324" s="34" t="s">
        <v>13</v>
      </c>
      <c r="B324" s="185"/>
      <c r="C324" s="36"/>
      <c r="D324" s="36"/>
      <c r="E324" s="49">
        <v>1984</v>
      </c>
      <c r="F324" s="186">
        <f>F320</f>
        <v>1979.6</v>
      </c>
      <c r="G324" s="1"/>
    </row>
    <row r="325" spans="1:8" ht="19.5" thickBot="1">
      <c r="A325" s="34" t="s">
        <v>7</v>
      </c>
      <c r="B325" s="185"/>
      <c r="C325" s="36"/>
      <c r="D325" s="36"/>
      <c r="E325" s="49">
        <v>1984</v>
      </c>
      <c r="F325" s="186">
        <f>F324</f>
        <v>1979.6</v>
      </c>
      <c r="G325" s="1"/>
    </row>
    <row r="326" spans="1:8" ht="18.75">
      <c r="A326" s="187" t="s">
        <v>57</v>
      </c>
      <c r="B326" s="188"/>
      <c r="C326" s="39"/>
      <c r="D326" s="39"/>
      <c r="E326" s="189">
        <v>0</v>
      </c>
      <c r="F326" s="190"/>
      <c r="G326" s="1"/>
    </row>
    <row r="327" spans="1:8" ht="16.5" thickBot="1">
      <c r="A327" s="191"/>
      <c r="B327" s="71"/>
      <c r="C327" s="43"/>
      <c r="D327" s="43"/>
      <c r="E327" s="96"/>
      <c r="F327" s="97"/>
      <c r="G327" s="2"/>
    </row>
    <row r="328" spans="1:8" ht="69.75" customHeight="1">
      <c r="A328" s="50" t="s">
        <v>145</v>
      </c>
      <c r="B328" s="51"/>
      <c r="C328" s="51"/>
      <c r="D328" s="51"/>
      <c r="E328" s="51"/>
      <c r="F328" s="51"/>
      <c r="G328" s="3"/>
    </row>
    <row r="329" spans="1:8" ht="15" customHeight="1">
      <c r="A329" s="19" t="s">
        <v>144</v>
      </c>
      <c r="B329" s="52"/>
      <c r="C329" s="52"/>
      <c r="D329" s="52"/>
      <c r="E329" s="20"/>
      <c r="F329" s="20"/>
      <c r="G329" s="6"/>
      <c r="H329" s="6"/>
    </row>
    <row r="330" spans="1:8" ht="15" customHeight="1" thickBot="1">
      <c r="A330" s="19" t="s">
        <v>136</v>
      </c>
      <c r="B330" s="53"/>
      <c r="C330" s="53"/>
      <c r="D330" s="14"/>
      <c r="E330" s="15"/>
      <c r="F330" s="15"/>
      <c r="G330" s="6"/>
      <c r="H330" s="6"/>
    </row>
    <row r="331" spans="1:8" ht="24.75" thickBot="1">
      <c r="A331" s="40" t="s">
        <v>58</v>
      </c>
      <c r="B331" s="180" t="s">
        <v>37</v>
      </c>
      <c r="C331" s="181"/>
      <c r="D331" s="29" t="s">
        <v>38</v>
      </c>
      <c r="E331" s="180" t="s">
        <v>30</v>
      </c>
      <c r="F331" s="181"/>
      <c r="G331" s="6"/>
      <c r="H331" s="6"/>
    </row>
    <row r="332" spans="1:8" ht="60.75" thickBot="1">
      <c r="A332" s="55"/>
      <c r="B332" s="29" t="s">
        <v>39</v>
      </c>
      <c r="C332" s="29" t="s">
        <v>40</v>
      </c>
      <c r="D332" s="29"/>
      <c r="E332" s="29" t="s">
        <v>41</v>
      </c>
      <c r="F332" s="29" t="s">
        <v>40</v>
      </c>
      <c r="G332" s="5"/>
      <c r="H332" s="5"/>
    </row>
    <row r="333" spans="1:8" ht="17.25" customHeight="1" thickBot="1">
      <c r="A333" s="31" t="s">
        <v>0</v>
      </c>
      <c r="B333" s="32"/>
      <c r="C333" s="32"/>
      <c r="D333" s="32"/>
      <c r="E333" s="32"/>
      <c r="F333" s="33"/>
    </row>
    <row r="334" spans="1:8" ht="41.25" customHeight="1" thickBot="1">
      <c r="A334" s="45" t="s">
        <v>132</v>
      </c>
      <c r="B334" s="46"/>
      <c r="C334" s="46"/>
      <c r="D334" s="46"/>
      <c r="E334" s="46"/>
      <c r="F334" s="46"/>
    </row>
    <row r="335" spans="1:8" ht="16.5" thickBot="1">
      <c r="A335" s="45" t="s">
        <v>85</v>
      </c>
      <c r="B335" s="46"/>
      <c r="C335" s="46"/>
      <c r="D335" s="46"/>
      <c r="E335" s="46"/>
      <c r="F335" s="46"/>
    </row>
    <row r="336" spans="1:8" ht="32.25" thickBot="1">
      <c r="A336" s="45" t="s">
        <v>11</v>
      </c>
      <c r="B336" s="35">
        <f>B337+B338</f>
        <v>14</v>
      </c>
      <c r="C336" s="35">
        <f>C337+C338</f>
        <v>11</v>
      </c>
      <c r="D336" s="35"/>
      <c r="E336" s="46">
        <f>E337+E338</f>
        <v>1200</v>
      </c>
      <c r="F336" s="46">
        <f>F337+F338</f>
        <v>1085.3</v>
      </c>
    </row>
    <row r="337" spans="1:6" ht="63.75" thickBot="1">
      <c r="A337" s="45" t="s">
        <v>108</v>
      </c>
      <c r="B337" s="46">
        <v>9</v>
      </c>
      <c r="C337" s="46">
        <v>7</v>
      </c>
      <c r="D337" s="46"/>
      <c r="E337" s="46">
        <v>300</v>
      </c>
      <c r="F337" s="46">
        <v>400</v>
      </c>
    </row>
    <row r="338" spans="1:6" ht="95.25" thickBot="1">
      <c r="A338" s="45" t="s">
        <v>34</v>
      </c>
      <c r="B338" s="46">
        <v>5</v>
      </c>
      <c r="C338" s="46">
        <v>4</v>
      </c>
      <c r="D338" s="46"/>
      <c r="E338" s="46">
        <v>900</v>
      </c>
      <c r="F338" s="46">
        <v>685.3</v>
      </c>
    </row>
    <row r="339" spans="1:6" ht="95.25" thickBot="1">
      <c r="A339" s="45" t="s">
        <v>114</v>
      </c>
      <c r="B339" s="35"/>
      <c r="C339" s="35"/>
      <c r="D339" s="35"/>
      <c r="E339" s="46"/>
      <c r="F339" s="46"/>
    </row>
    <row r="340" spans="1:6" ht="25.5" customHeight="1" thickBot="1">
      <c r="A340" s="45" t="s">
        <v>85</v>
      </c>
      <c r="B340" s="35"/>
      <c r="C340" s="35"/>
      <c r="D340" s="35"/>
      <c r="E340" s="46"/>
      <c r="F340" s="46"/>
    </row>
    <row r="341" spans="1:6" ht="63.75" thickBot="1">
      <c r="A341" s="45" t="s">
        <v>36</v>
      </c>
      <c r="B341" s="46"/>
      <c r="C341" s="46"/>
      <c r="D341" s="46"/>
      <c r="E341" s="46">
        <v>350</v>
      </c>
      <c r="F341" s="46">
        <v>130.5</v>
      </c>
    </row>
    <row r="342" spans="1:6" ht="16.5" thickBot="1">
      <c r="A342" s="34" t="s">
        <v>7</v>
      </c>
      <c r="B342" s="46"/>
      <c r="C342" s="46"/>
      <c r="D342" s="46"/>
      <c r="E342" s="192">
        <f>E336+E341</f>
        <v>1550</v>
      </c>
      <c r="F342" s="192">
        <f>F336+F341</f>
        <v>1215.8</v>
      </c>
    </row>
    <row r="343" spans="1:6">
      <c r="A343" s="193"/>
      <c r="B343" s="193"/>
      <c r="C343" s="193"/>
      <c r="D343" s="193"/>
      <c r="E343" s="193"/>
      <c r="F343" s="193"/>
    </row>
    <row r="344" spans="1:6" ht="16.5">
      <c r="A344" s="194"/>
    </row>
  </sheetData>
  <mergeCells count="126">
    <mergeCell ref="A2:G2"/>
    <mergeCell ref="A83:F83"/>
    <mergeCell ref="B87:C87"/>
    <mergeCell ref="E87:F87"/>
    <mergeCell ref="B184:D184"/>
    <mergeCell ref="E184:F184"/>
    <mergeCell ref="B180:D180"/>
    <mergeCell ref="B176:D176"/>
    <mergeCell ref="B172:D172"/>
    <mergeCell ref="B168:D168"/>
    <mergeCell ref="B161:D161"/>
    <mergeCell ref="E161:F161"/>
    <mergeCell ref="B160:D160"/>
    <mergeCell ref="E160:F160"/>
    <mergeCell ref="A159:F159"/>
    <mergeCell ref="A3:D3"/>
    <mergeCell ref="A115:F115"/>
    <mergeCell ref="A89:F89"/>
    <mergeCell ref="A87:A88"/>
    <mergeCell ref="B66:D66"/>
    <mergeCell ref="E66:F66"/>
    <mergeCell ref="F10:F11"/>
    <mergeCell ref="A10:A11"/>
    <mergeCell ref="B10:B11"/>
    <mergeCell ref="A333:F333"/>
    <mergeCell ref="A331:A332"/>
    <mergeCell ref="A326:A327"/>
    <mergeCell ref="B157:C157"/>
    <mergeCell ref="E157:F157"/>
    <mergeCell ref="A203:F203"/>
    <mergeCell ref="B331:C331"/>
    <mergeCell ref="E331:F331"/>
    <mergeCell ref="A245:F245"/>
    <mergeCell ref="B243:C243"/>
    <mergeCell ref="E243:F243"/>
    <mergeCell ref="A243:A244"/>
    <mergeCell ref="A157:A158"/>
    <mergeCell ref="A328:F328"/>
    <mergeCell ref="B210:D210"/>
    <mergeCell ref="E210:F210"/>
    <mergeCell ref="A208:F208"/>
    <mergeCell ref="B209:D209"/>
    <mergeCell ref="A305:F305"/>
    <mergeCell ref="A292:F292"/>
    <mergeCell ref="A293:F293"/>
    <mergeCell ref="A296:F296"/>
    <mergeCell ref="A297:F297"/>
    <mergeCell ref="A300:F300"/>
    <mergeCell ref="G317:G318"/>
    <mergeCell ref="A317:F317"/>
    <mergeCell ref="B315:C315"/>
    <mergeCell ref="E315:F315"/>
    <mergeCell ref="A315:A316"/>
    <mergeCell ref="A312:F312"/>
    <mergeCell ref="A263:F263"/>
    <mergeCell ref="A261:A262"/>
    <mergeCell ref="A258:F258"/>
    <mergeCell ref="B261:C261"/>
    <mergeCell ref="E261:F261"/>
    <mergeCell ref="A264:F264"/>
    <mergeCell ref="A265:F265"/>
    <mergeCell ref="A268:F268"/>
    <mergeCell ref="A269:F269"/>
    <mergeCell ref="A276:F276"/>
    <mergeCell ref="A277:F277"/>
    <mergeCell ref="A280:F280"/>
    <mergeCell ref="A301:F301"/>
    <mergeCell ref="A304:F304"/>
    <mergeCell ref="D274:D275"/>
    <mergeCell ref="D278:D279"/>
    <mergeCell ref="D286:D287"/>
    <mergeCell ref="D302:D303"/>
    <mergeCell ref="E55:E56"/>
    <mergeCell ref="F55:F56"/>
    <mergeCell ref="B55:B56"/>
    <mergeCell ref="C55:C56"/>
    <mergeCell ref="A272:F272"/>
    <mergeCell ref="A273:F273"/>
    <mergeCell ref="B51:D51"/>
    <mergeCell ref="E51:F51"/>
    <mergeCell ref="E206:F206"/>
    <mergeCell ref="A118:A119"/>
    <mergeCell ref="B118:C118"/>
    <mergeCell ref="E118:F118"/>
    <mergeCell ref="A120:F120"/>
    <mergeCell ref="B121:D121"/>
    <mergeCell ref="E121:F121"/>
    <mergeCell ref="B122:D122"/>
    <mergeCell ref="E122:F122"/>
    <mergeCell ref="A154:F154"/>
    <mergeCell ref="D266:D267"/>
    <mergeCell ref="D270:D271"/>
    <mergeCell ref="E209:F209"/>
    <mergeCell ref="A240:F240"/>
    <mergeCell ref="A206:A207"/>
    <mergeCell ref="B206:C206"/>
    <mergeCell ref="A241:F241"/>
    <mergeCell ref="A246:F246"/>
    <mergeCell ref="A247:F247"/>
    <mergeCell ref="D282:D283"/>
    <mergeCell ref="B65:D65"/>
    <mergeCell ref="E65:F65"/>
    <mergeCell ref="D290:D291"/>
    <mergeCell ref="A8:F8"/>
    <mergeCell ref="A6:A7"/>
    <mergeCell ref="B50:D50"/>
    <mergeCell ref="E50:F50"/>
    <mergeCell ref="A49:F49"/>
    <mergeCell ref="A47:A48"/>
    <mergeCell ref="E19:E20"/>
    <mergeCell ref="F19:F20"/>
    <mergeCell ref="A19:A20"/>
    <mergeCell ref="B19:B20"/>
    <mergeCell ref="C19:C20"/>
    <mergeCell ref="A43:F43"/>
    <mergeCell ref="B6:C6"/>
    <mergeCell ref="E6:F6"/>
    <mergeCell ref="B47:C47"/>
    <mergeCell ref="E47:F47"/>
    <mergeCell ref="E10:E11"/>
    <mergeCell ref="C10:C11"/>
    <mergeCell ref="A281:F281"/>
    <mergeCell ref="A284:F284"/>
    <mergeCell ref="A285:F285"/>
    <mergeCell ref="A288:F288"/>
    <mergeCell ref="A289:F289"/>
  </mergeCells>
  <pageMargins left="0.70866141732283472" right="0.70866141732283472" top="0.74803149606299213" bottom="0.74803149606299213" header="0.31496062992125984" footer="0.31496062992125984"/>
  <pageSetup paperSize="9" scale="96" fitToHeight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Правительство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SivakovaOS</dc:creator>
  <cp:lastModifiedBy>SivakovaOS</cp:lastModifiedBy>
  <cp:lastPrinted>2017-07-20T13:22:16Z</cp:lastPrinted>
  <dcterms:created xsi:type="dcterms:W3CDTF">2015-02-25T07:12:43Z</dcterms:created>
  <dcterms:modified xsi:type="dcterms:W3CDTF">2018-02-26T11:14:31Z</dcterms:modified>
</cp:coreProperties>
</file>