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480" windowWidth="15480" windowHeight="6870" tabRatio="831" activeTab="0"/>
  </bookViews>
  <sheets>
    <sheet name="03.07.17" sheetId="1" r:id="rId1"/>
  </sheets>
  <definedNames>
    <definedName name="_xlnm.Print_Area" localSheetId="0">'03.07.17'!$C$1:$K$1906</definedName>
  </definedNames>
  <calcPr fullCalcOnLoad="1"/>
</workbook>
</file>

<file path=xl/sharedStrings.xml><?xml version="1.0" encoding="utf-8"?>
<sst xmlns="http://schemas.openxmlformats.org/spreadsheetml/2006/main" count="3426" uniqueCount="1154">
  <si>
    <t>Контрольное событие 1.4.18 Экспонирование выставки  "Отечество он славил и любил"  к 220-летию со дня рождения А.С.Пушкина (Государственный музей А.С. Пушкина, Москва)</t>
  </si>
  <si>
    <t>Контрольное событие 1.4.19  Экспонирование выставки  "Снежная королева"</t>
  </si>
  <si>
    <t>Контрольное событие 1.4.20  Экспонирование выставки  "Страна величайшей справедливости"</t>
  </si>
  <si>
    <t>Контрольное событие 1.4.21  Экспонирование выставки  "Я памятник себе воздвиг нерукотворный"</t>
  </si>
  <si>
    <t xml:space="preserve"> 1.4.22</t>
  </si>
  <si>
    <t>Контрольное событие 1.4.22.Экспонирование выставок из ведущих музеев России</t>
  </si>
  <si>
    <t>Контрольное событие 1.5.5  Проведение выставок  саратовских художников (членов Союза художнков России), юилейная выставка  СООТВТО " Союз худоджников"</t>
  </si>
  <si>
    <t>2.3.8</t>
  </si>
  <si>
    <t>3.5.7</t>
  </si>
  <si>
    <t>Контрольное событие 3.5.7 Концерт к 60-летию И.Дороднова</t>
  </si>
  <si>
    <t>Контрольное событие 3.5.8    Концерт к 80-летию  Е.Бикташева</t>
  </si>
  <si>
    <t>Контрольное событие 11.1.1.  Проведение областного смотра- конкурса "Лучшая сельская библиотека"</t>
  </si>
  <si>
    <t>11.1.1.</t>
  </si>
  <si>
    <t xml:space="preserve"> Контрольное событие 11.1.2 Проведение областного смотра-конкурса  по экологическому просвещению населения "Библиотека - центр формирования экологической культуры "</t>
  </si>
  <si>
    <t xml:space="preserve">Контрольное событие 11.1.3 Межрегиональная конференция "Легенда и беспокойная совесть России: жизнь и   творчество А.И.Солженицына" </t>
  </si>
  <si>
    <t>Контрольное событие 11.1.4  межрегиональная научно-практическая конференция "Вечных истин немеркнущий свет" к 1115 летию возникновения славянской письменности</t>
  </si>
  <si>
    <t>Контрольное событие 11.1.5.  Межрегиональная конференция "Библиотека и время" к 100 -летию основания ОБДЮ им.пушкина</t>
  </si>
  <si>
    <t>Контрольное событие 11.1.6.  Областной семинар для специалистов библиотек, обслуживающих инвалидов</t>
  </si>
  <si>
    <t>Контрольное событие 11.1.7 Проведение областного  семинара для директоров районных и городских учреждений культурно-досугового типа</t>
  </si>
  <si>
    <t>Контрольное событие 11.18. Проведение областного семинара-практикума для руководителей духовых оркестров</t>
  </si>
  <si>
    <t>Контрольное событие 11.1.11 Проведение областного семинара - практикума для руководителей фольклорных коллективов</t>
  </si>
  <si>
    <t xml:space="preserve">Контрольное событие 11.1.12 Проведение областного семинара  - практикума для руководителей и режиссеров театральных коллективов </t>
  </si>
  <si>
    <t xml:space="preserve">Контрольное событие 11.1.13  Проведение областного семинара практикума для специалистов досуговой деятельности </t>
  </si>
  <si>
    <t xml:space="preserve"> 11.1.14</t>
  </si>
  <si>
    <t xml:space="preserve">Контрольное событие 11.1.14 Проведение областного семинара практикума- для руководителей эстрадных коллективов </t>
  </si>
  <si>
    <t xml:space="preserve"> 11.1.15</t>
  </si>
  <si>
    <t xml:space="preserve">Контрольное событие 11.1.15  Проведение областного семинара - практикума для руководителй оркестров, ансамблей народных инструментов </t>
  </si>
  <si>
    <t>11.1.16.</t>
  </si>
  <si>
    <t xml:space="preserve">  Контрольное событие 11.1.16 Проведение областного семминара- практикума для руководителей академических хоров и ансамблей</t>
  </si>
  <si>
    <t>Контрольное событие 11.1.17 Научно - практические конференции. Августовская конференция</t>
  </si>
  <si>
    <t xml:space="preserve">Контрольное событие 11.4.4. Проведение областного конкурса «Лучший Дом кино» </t>
  </si>
  <si>
    <t>11.4.4.</t>
  </si>
  <si>
    <t>11.4.5.</t>
  </si>
  <si>
    <t>Контрольное событие 11.4.5 Выплаты стипендий Губернатора области выдающимся деятелям культуры и искусства, имеющим звание «Народный артист СССР», «Народный артист Российской Федерации», «Народный художник Российской Федерации»</t>
  </si>
  <si>
    <t>Контрольное событие 11.4.6 Выплаты стипендий Губернатора области молодым одаренным артистам</t>
  </si>
  <si>
    <t>Контрольное событие 11.4.7 Выплаты литературной премии Саратовской области имени М.Н Алексеева</t>
  </si>
  <si>
    <t xml:space="preserve">Контрольное событие 11.4.8 Выплаты денежного поощрения лучших муниципальных учреждений культуры, находящихся на территории сельских поселений
</t>
  </si>
  <si>
    <t xml:space="preserve">Контрольное событие 11.4.9 Выплаты денежного поощрения лучших работников муниципальных учреждений культуры, находящихся на территории сельских поселений
</t>
  </si>
  <si>
    <t>Контрольное событие 2.3.5. Участие в международном фестивале театров кукол "Рязанский смотрины"</t>
  </si>
  <si>
    <t xml:space="preserve">ГАУК «Детское театрально-концертное учреждение»   </t>
  </si>
  <si>
    <t>2.3.6</t>
  </si>
  <si>
    <r>
      <t xml:space="preserve">Контрольное событие 10.4.2 </t>
    </r>
    <r>
      <rPr>
        <sz val="12"/>
        <rFont val="Times New Roman"/>
        <family val="1"/>
      </rPr>
      <t>Изготовление проектно-сметной документации на проведение ремонтно-реставрационных работ здания  ГУК "Областная универсальная научная библиотека"</t>
    </r>
  </si>
  <si>
    <t>10.6.4.</t>
  </si>
  <si>
    <t>10.6.5</t>
  </si>
  <si>
    <t>Контрольное событие 2.3.6                                                        Проведение XXXI Собиновского музыкального фестиваля</t>
  </si>
  <si>
    <t>2.3.7.</t>
  </si>
  <si>
    <t>Контрольное событие 2.3.7                                                                  Проведение III фестиваля детских театров Поволжья имени Ю.П.Киселева "От А до Я", посвященного 100-летию театра</t>
  </si>
  <si>
    <t xml:space="preserve">Контрольное событие 2.3.8.  Проведение IX областного театрального фестиваля "Золотой Арлекин"                                                                           </t>
  </si>
  <si>
    <t>Контрольное событие 2.3.9 Проведение IV Всероссийского фестиваля имени Олега Янковского</t>
  </si>
  <si>
    <t>Контрольное событие 2.3.10                                                             Проведение XXXII Собиновского музыкального фестиваля</t>
  </si>
  <si>
    <t>2.3.11</t>
  </si>
  <si>
    <t>Контрольное событие 2.3.11                                                                        Участие в VII Всероссийском театральном фестивале "Старейшие театры России"</t>
  </si>
  <si>
    <t>2.3.12.</t>
  </si>
  <si>
    <t>Контрольное событие 2.3.12.                                                                      Участие в 73 Авиньонском театральном фестивале</t>
  </si>
  <si>
    <t>2.3.13</t>
  </si>
  <si>
    <t>Контрольное событие 2.3.13                                                         Участие в международном фестивале театров кукол "Рязанские смотрины"</t>
  </si>
  <si>
    <t>Основное мероприятие 10.6.5. Приобретение оборудования для видеосъемки ГАУК «Саратовский областной методический киновидеоцентр»</t>
  </si>
  <si>
    <t>2017 г.                                                                    I кв</t>
  </si>
  <si>
    <t>2017 г.                                                                 I кв</t>
  </si>
  <si>
    <t>3.3.2.</t>
  </si>
  <si>
    <t>ГАУК СО «Саратовский губернский театр хоровой музыки»</t>
  </si>
  <si>
    <t>2017 г.                                                                                    IVкв.</t>
  </si>
  <si>
    <t>3.3.3</t>
  </si>
  <si>
    <t>Контрольное событие 3.3.3  IV межрегиональный песенный фестиваль «Хопёрский вальс»</t>
  </si>
  <si>
    <t>3.3.4</t>
  </si>
  <si>
    <t xml:space="preserve">ГАУК «Саратовская областная филармония им.А.Шнитке»     </t>
  </si>
  <si>
    <t>2018 г.        I кв.</t>
  </si>
  <si>
    <t>2018 г.           II кв.</t>
  </si>
  <si>
    <t>3.3.5</t>
  </si>
  <si>
    <t xml:space="preserve">ГАУК СО «Саратовский губернский театр хоровой музыки"                         </t>
  </si>
  <si>
    <t>2018 г.                                                                    IV кв</t>
  </si>
  <si>
    <t>2018 г.                                                                  IV кв</t>
  </si>
  <si>
    <t>3.3.6.</t>
  </si>
  <si>
    <t>10.6.3.</t>
  </si>
  <si>
    <t>ГУК "Областная библиотека для детей и юношества им. А.С.Пушкина"</t>
  </si>
  <si>
    <t>ГПОУ «Саратовское художественное училище имени А.П.Боголюбова (техникум)"</t>
  </si>
  <si>
    <t>ГАУК "Саратовский областной Дом работников искусств"</t>
  </si>
  <si>
    <t>Контрольное событие 13.4.1. "Организация семинаров (совещаний), дополнительного профессионального образования государственных гражданских и муниципальных служащих, работающих в сфере межнациональных отношений"</t>
  </si>
  <si>
    <t>ГАУК "Саратовский областной театр оперетты"</t>
  </si>
  <si>
    <t>9.4.</t>
  </si>
  <si>
    <t>9.4.1.</t>
  </si>
  <si>
    <t>9.4.2.</t>
  </si>
  <si>
    <t>9.1.</t>
  </si>
  <si>
    <t>ГАУ ДПО «Саратовский областной учебно-методический центр» (Н.Г.Пономарева, директор)</t>
  </si>
  <si>
    <t>11.2.</t>
  </si>
  <si>
    <t>Основное мероприятие 11.3 Создание системы профессиональной ориентации молодежи, направленной на повышение привлекательности профессий в сфере культуры</t>
  </si>
  <si>
    <t>Контрольное событие 11.3.1 Областной фестиваль православной музыки «Пойте Богу нашему, пойте»</t>
  </si>
  <si>
    <t>Контрольное событие 11.3.2 Проведение межссузовского фестиваля «Соцветие»</t>
  </si>
  <si>
    <t>11.3</t>
  </si>
  <si>
    <t>11.3.1</t>
  </si>
  <si>
    <t>11.3.2</t>
  </si>
  <si>
    <t>11.3.3</t>
  </si>
  <si>
    <t>11.4.7.</t>
  </si>
  <si>
    <t>11.4.8.</t>
  </si>
  <si>
    <t>11.4.9.</t>
  </si>
  <si>
    <t>12.</t>
  </si>
  <si>
    <t>Подпрограмма 12 «Популяризация культурных традиций»</t>
  </si>
  <si>
    <t>12.1.</t>
  </si>
  <si>
    <t xml:space="preserve">Основное мероприятие 12.1   «Организация и проведение областных мероприятий,посвященных государственным прадникам,значемым событиям общества,российской куьтуры и развитие культурного сотрудничества» </t>
  </si>
  <si>
    <t>12.1.1.</t>
  </si>
  <si>
    <t xml:space="preserve">Контрольное событие 12.1.1  Обеспечение культурных программ в рамках официальных мероприятий Правительства Саратовской области  </t>
  </si>
  <si>
    <t>12.1.2.</t>
  </si>
  <si>
    <t xml:space="preserve">Контрольное событие 12.1.2 День воинской славы России  - День защитника Отечества </t>
  </si>
  <si>
    <t>12.1.3.</t>
  </si>
  <si>
    <t xml:space="preserve">Контрольное событие 12.1.3 Государственный праздник  -Международный женский день 8 марта </t>
  </si>
  <si>
    <t>12.1.4.</t>
  </si>
  <si>
    <t>12.1.5.</t>
  </si>
  <si>
    <t>12.1.6.</t>
  </si>
  <si>
    <t>12.1.7.</t>
  </si>
  <si>
    <t>12.1.8.</t>
  </si>
  <si>
    <t>12.1.9.</t>
  </si>
  <si>
    <t>12.1.10.</t>
  </si>
  <si>
    <t>12.1.11.</t>
  </si>
  <si>
    <t xml:space="preserve">Министерство культуры области
Начальник отдела проектов в сфере культуры и искусства О.Ю.Покровская 
ГАУК «Саратовский областной центр народного творчества имени Л.А. Руслановой» (В.И.Зимин, директор)
</t>
  </si>
  <si>
    <t>12.1.12.</t>
  </si>
  <si>
    <t>12.1.13.</t>
  </si>
  <si>
    <t>12.1.14.</t>
  </si>
  <si>
    <t>12.1.15.</t>
  </si>
  <si>
    <t>13.</t>
  </si>
  <si>
    <t>Управление делами области Правительства области (Комитет общественных связей)</t>
  </si>
  <si>
    <t>13.1.</t>
  </si>
  <si>
    <t>13.1.1.</t>
  </si>
  <si>
    <t>13.2.</t>
  </si>
  <si>
    <t>13.2.1.</t>
  </si>
  <si>
    <t>13.4.</t>
  </si>
  <si>
    <t>13.4.1.</t>
  </si>
  <si>
    <t>ГУК «Областная  универсальная научная библиотека»</t>
  </si>
  <si>
    <t xml:space="preserve"> 4.4.</t>
  </si>
  <si>
    <t xml:space="preserve">Контрольное событие 4.4.1.Создание страховых копий и оцифровка краеведческого фонда </t>
  </si>
  <si>
    <t xml:space="preserve">всего </t>
  </si>
  <si>
    <t xml:space="preserve"> 4.4.2.</t>
  </si>
  <si>
    <t xml:space="preserve"> Контрольное событие 4.4.3. Реставрация документального фонда библиотеки</t>
  </si>
  <si>
    <t xml:space="preserve">Контрольное событие 4.4.4  Репродуцирование изданий на специальные носители для слепых и  слабовидящих  </t>
  </si>
  <si>
    <t>4.4.5.</t>
  </si>
  <si>
    <t>Контрольное событие 4.4.5 Проведение оцифровки изданий</t>
  </si>
  <si>
    <t>6.6.11.</t>
  </si>
  <si>
    <t>11.1.6.</t>
  </si>
  <si>
    <t>1.4.1.</t>
  </si>
  <si>
    <t>4.3.7.</t>
  </si>
  <si>
    <t>1.4.10.</t>
  </si>
  <si>
    <t>5.4</t>
  </si>
  <si>
    <t>Основное мероприятие 5.4. «Обеспечение образовательных организаций сферы культуры средствами, направленными на обязательное повышение квалификации педагогических работников в установленные законом сроки»</t>
  </si>
  <si>
    <t>Министерство культуры области, ГАУ ДПО "Саратовский областной учебно-методический центр</t>
  </si>
  <si>
    <t>ГАУ ДПО "Саратовский областной учебно-методический центр"</t>
  </si>
  <si>
    <t>5.5.</t>
  </si>
  <si>
    <t>Основное мероприятие 5.5 «Обеспечение социальных гарантий участников образовательного процесса областных образовательных организаций»</t>
  </si>
  <si>
    <t>5.</t>
  </si>
  <si>
    <t>ГАУК «Саратовский областной Дом работников искусств» (И.Б.Десницкая, директор)</t>
  </si>
  <si>
    <t xml:space="preserve">ГАУК " Саратовский областной Дом работников искусств" </t>
  </si>
  <si>
    <t>6.2.14.</t>
  </si>
  <si>
    <t>6.2.15.</t>
  </si>
  <si>
    <t>6.2.16</t>
  </si>
  <si>
    <t>6.2.17</t>
  </si>
  <si>
    <t>10.</t>
  </si>
  <si>
    <t>10.1.</t>
  </si>
  <si>
    <t>Основное мероприятие 10.1 «Укрепление материально-технической базы областных учреждений музейного типа»</t>
  </si>
  <si>
    <t>10.2.</t>
  </si>
  <si>
    <t>Подпрограмма 4 «Библиотеки»</t>
  </si>
  <si>
    <t>3.</t>
  </si>
  <si>
    <t xml:space="preserve"> 4.4.3.</t>
  </si>
  <si>
    <t xml:space="preserve"> 4.4.4.</t>
  </si>
  <si>
    <t>4.3.10.</t>
  </si>
  <si>
    <t>4.3.11.</t>
  </si>
  <si>
    <t>Подпрограмма 5 «Система образования в сфере культуры»</t>
  </si>
  <si>
    <t xml:space="preserve">Министерство культуры области , </t>
  </si>
  <si>
    <t>5.1</t>
  </si>
  <si>
    <t>Основное мероприятие 5.1 Мероприятия по оказанию государственных услуг физическим и (или) юридическим лицам и содержанию особо ценного движимого или недвижимого имущества</t>
  </si>
  <si>
    <t>5.2</t>
  </si>
  <si>
    <t xml:space="preserve">Основное мероприятие 5.2. «Введение новых специальностей (специализаций) в областных профессиональных образовательных организациях» </t>
  </si>
  <si>
    <t>5.3</t>
  </si>
  <si>
    <t>Основное мероприятие 5.3. «Разработка и внедрение новых программ повышения квалификации педагогических работников и других специалистов областных учреждений сферы культуры, проведение семинаров, мастер-классов, тренингов и других подобных мероприятий»</t>
  </si>
  <si>
    <t xml:space="preserve">ГАУК «Саратовский государственный академический театр драмы имени И.А. Слонова»                                           </t>
  </si>
  <si>
    <t>2017 г.                  I кв.</t>
  </si>
  <si>
    <t>2017 г.                  II кв.</t>
  </si>
  <si>
    <t>2..2.5</t>
  </si>
  <si>
    <t>2.2.6</t>
  </si>
  <si>
    <t xml:space="preserve">Контрольное событие 2.2.6  Постановка спектакля                           А.Володин "С любимыми не расставайтесь"                    </t>
  </si>
  <si>
    <t>2018 г.                  III кв.</t>
  </si>
  <si>
    <t>2018 г.                  IV кв.</t>
  </si>
  <si>
    <t>2.2.7</t>
  </si>
  <si>
    <t>Контрольное событие 2.2.7  Постановка спектакля                                                                             А.С.Пушкин "Евгений Онегин"</t>
  </si>
  <si>
    <t xml:space="preserve">ГАУК «Саратовский государственный академический театр драмы имени И.А. Слонова»                                                  </t>
  </si>
  <si>
    <t>2019 г.                  II кв.</t>
  </si>
  <si>
    <t>2019 г.                  III кв.</t>
  </si>
  <si>
    <t>2.2.8</t>
  </si>
  <si>
    <t xml:space="preserve">Контрольное событие 2.2.8  Постановка спектакля                            И.Ильф и Е.Петров "Двенадцать стульев"                         </t>
  </si>
  <si>
    <t xml:space="preserve">ГАУК «Саратовский академический театр юного зрителя им.Ю.П.Киселева      </t>
  </si>
  <si>
    <t>2017 г.                  III кв..</t>
  </si>
  <si>
    <t>2017 г.                  IV кв..</t>
  </si>
  <si>
    <t xml:space="preserve">еатр кукол «Теремок» </t>
  </si>
  <si>
    <t>2.2.9</t>
  </si>
  <si>
    <t>Контрольное событие 2.2.9  Постановка документального спектакля о Ю.П.Киселеве к 100-летию театра</t>
  </si>
  <si>
    <t xml:space="preserve">ГАУК «Саратовский академический театр юного зрителя им.Ю.П.Киселева  </t>
  </si>
  <si>
    <t>2018 г.             IV кв.</t>
  </si>
  <si>
    <t>2018 г.          IV кв.</t>
  </si>
  <si>
    <t>2.2.10</t>
  </si>
  <si>
    <t xml:space="preserve">Контрольное событие 2.2.10  Постановка спектакля   по рассказам М.Булгакова "Записки юного врача"                                       </t>
  </si>
  <si>
    <t>2019 г.                                           II кв.</t>
  </si>
  <si>
    <t>2.2.11</t>
  </si>
  <si>
    <t>9.2.7.</t>
  </si>
  <si>
    <t xml:space="preserve">  Контрольное событие 6.6.19.  Проведение областного смотра- конкурса "Саратовская глиняная игрушка"</t>
  </si>
  <si>
    <t>Основное мероприятие 10.2 «Укрепление материально-технической базы областных театров»</t>
  </si>
  <si>
    <t>10.2.1.</t>
  </si>
  <si>
    <t>10.2.2.</t>
  </si>
  <si>
    <t>10.3.</t>
  </si>
  <si>
    <t>10.4.</t>
  </si>
  <si>
    <t>10.5.</t>
  </si>
  <si>
    <t>10.5.1.</t>
  </si>
  <si>
    <t>Основное мероприятие 10.3 «Укрепление материально-технической базы областных концертных организаций»</t>
  </si>
  <si>
    <t>Основное мероприятие 10.4 «Укрепление материально-технической базы областных учреждений библиотечного типа»</t>
  </si>
  <si>
    <t>Основное мероприятие 10.5 «Укрепление материально-технической базы областных организаций образования в сфере культуры»</t>
  </si>
  <si>
    <t>Подпрограмма 13 «Гармонизация межнациональных отношений и этнокультурное развитие народов Саратовской области».</t>
  </si>
  <si>
    <t xml:space="preserve">комитет общественных связей и национальной политики области (управление делами Правительства области - плательщик)
</t>
  </si>
  <si>
    <t xml:space="preserve">комитет общественных связей и национальной политики области (управление делами Правительства области - плательщик),
некоммерческие организации 
(по согласованию), национально-культурные объединения 
(по согласованию)
</t>
  </si>
  <si>
    <t>13.3.</t>
  </si>
  <si>
    <t>Основное мероприятие 13.3 «Организация и проведение мероприятий по профилактике этнополитического и религиозно-политического экстремизма, ксенофобии и нетерпимости».</t>
  </si>
  <si>
    <t>Основное мероприятие 13.5 «Организация и проведение культурно-массовых мероприятий на территории этнографического комплекса «Национальная деревня народов Саратовской области».</t>
  </si>
  <si>
    <t>комитет общественных связей 
и национальной политики области (управление делами Правительства области - плательщик)</t>
  </si>
  <si>
    <t>Контрольное событие  13.5.1. «Развитие этнографического комплекса "Национальная деревня народов Саратовской области": закупка и монтаж современного технического оборудования для  проведение культурно – массовых мероприятий с участием национально – культурных объединений"</t>
  </si>
  <si>
    <t xml:space="preserve">комитет общественных связей 
и национальной политики области (управление делами Правительства области - плательщик)
</t>
  </si>
  <si>
    <t xml:space="preserve">Контрольное событие 13.6.1. "Организация и проведение фестиваля казачьей песни "Казачьи кренделя" </t>
  </si>
  <si>
    <t>комитет общественных связей и национальной политики области (управление делами Правительства области - плательщик), Саратовское окружное казачье общество (по согласованию)</t>
  </si>
  <si>
    <t>Контрольное событие 13.7.1. "Организация проведения социологического опроса состояния межнациональных и межконфессиональных отношений на территории области"</t>
  </si>
  <si>
    <t>ГУК «Областная библиотека для детей и юношества им.А.С.Пушкина»</t>
  </si>
  <si>
    <t>ГУК «Областная универсальная научная библиотека»</t>
  </si>
  <si>
    <t xml:space="preserve">Контрольное событие 4.2.4 Комплектование  книжных фондов библиотек муниципальных образований области </t>
  </si>
  <si>
    <t>Основное мероприятие 11.4 «Выплата стипендий, грантов и других именных или тематических премий участникам культурного процесса, с целью повышения мотивации к совершенствованию их деятельности и повышения престижности деятельности в сфере культуры»</t>
  </si>
  <si>
    <t xml:space="preserve">ГУК «Саратовский областной музей краеведения» </t>
  </si>
  <si>
    <t>феднральный бюджет (прогнозно)</t>
  </si>
  <si>
    <t>1.5.1.</t>
  </si>
  <si>
    <t>1.5.2.</t>
  </si>
  <si>
    <t>Министерство культуры области</t>
  </si>
  <si>
    <t>местные бюджеты (прогнозно)</t>
  </si>
  <si>
    <t>внебюджетные источники  (прогнозно)</t>
  </si>
  <si>
    <t xml:space="preserve">внебюджетные источники (прогнозно) </t>
  </si>
  <si>
    <t>Основное мероприятие 1.3 «Обеспечение пополнения и комплектования фондов областных музеев новыми уникальными экспонатами»</t>
  </si>
  <si>
    <t>1.3.</t>
  </si>
  <si>
    <t>1.3.1.</t>
  </si>
  <si>
    <t>Контрольное событие 1.3.1 Приобретение уникальных и редких предметов материальной и духовной культуры ХIХ-ХХI веков (50 предметов в год)</t>
  </si>
  <si>
    <t>Контрольное событие 1.3.2 Проведение археологической экспедиции</t>
  </si>
  <si>
    <t>1.3.2.</t>
  </si>
  <si>
    <t>1.3.3.</t>
  </si>
  <si>
    <t>ГАУК «Саратовский областной методический киновидеоцентр»</t>
  </si>
  <si>
    <t>4.1.</t>
  </si>
  <si>
    <t>4.2.</t>
  </si>
  <si>
    <t>4.2.1.</t>
  </si>
  <si>
    <t>4.2.2.</t>
  </si>
  <si>
    <t>4.2.3.</t>
  </si>
  <si>
    <t>4.2.4.</t>
  </si>
  <si>
    <t>4.3.</t>
  </si>
  <si>
    <t>4.3.1.</t>
  </si>
  <si>
    <t>4.3.2.</t>
  </si>
  <si>
    <t>4.3.3.</t>
  </si>
  <si>
    <t>4.3.6.</t>
  </si>
  <si>
    <t>4.4.1.</t>
  </si>
  <si>
    <t>6.</t>
  </si>
  <si>
    <t>6.1.</t>
  </si>
  <si>
    <t>6.2.</t>
  </si>
  <si>
    <t>6.2.1.</t>
  </si>
  <si>
    <t>6.2.2.</t>
  </si>
  <si>
    <t>6.2.3.</t>
  </si>
  <si>
    <t>6.2.4.</t>
  </si>
  <si>
    <t>6.2.5.</t>
  </si>
  <si>
    <t>6.2.6.</t>
  </si>
  <si>
    <t>6.2.7.</t>
  </si>
  <si>
    <t>6.3.</t>
  </si>
  <si>
    <t>6.4.</t>
  </si>
  <si>
    <t>6.4.1.</t>
  </si>
  <si>
    <t>6.5.</t>
  </si>
  <si>
    <t>6.5.2.</t>
  </si>
  <si>
    <t>6.5.3.</t>
  </si>
  <si>
    <t>6.5.4.</t>
  </si>
  <si>
    <t>6.6.</t>
  </si>
  <si>
    <t>6.6.1.</t>
  </si>
  <si>
    <t>6.6.2.</t>
  </si>
  <si>
    <t>6.6.3.</t>
  </si>
  <si>
    <t>6.6.4.</t>
  </si>
  <si>
    <t>6.6.5.</t>
  </si>
  <si>
    <t>6.6.6.</t>
  </si>
  <si>
    <t>6.6.8.</t>
  </si>
  <si>
    <t>6.6.12.</t>
  </si>
  <si>
    <t>в том числе по исполнителям</t>
  </si>
  <si>
    <t xml:space="preserve">Министерство культуры области </t>
  </si>
  <si>
    <t>Подпрограмма 6 «Культурно-досуговые учреждения»</t>
  </si>
  <si>
    <t>Основное мероприятие 6.1 Мероприятия по оказанию государственных услуг физическим и (или) юридическим лицам и содержанию особо ценного движимого или недвижимого имущества</t>
  </si>
  <si>
    <t>Основное мероприятие 6.2 «Организация, проведение и участие областных государственных учреждений культуры в областных, межрегиональных, всероссийских и международных фестивалях, праздниках, выставках»</t>
  </si>
  <si>
    <t xml:space="preserve">ГАУК «Саратовский областной Дом работников искусств» </t>
  </si>
  <si>
    <t>Контрольное событие 6.2.1 Проведение фестиваля эстрадного танца всех стилей и направлений «Ритмы нового века»</t>
  </si>
  <si>
    <t>Контрольное событие 6.2.2 Проведение областного конкурса детского рисунка «Яркие краски детства»</t>
  </si>
  <si>
    <t>Контрольное событие 6.2.3 Проведение фольклорного праздника «Казачьи забавы»</t>
  </si>
  <si>
    <t>Контрольное событие 6.2.4 Проведение фольклорного праздника «Михайлов день»</t>
  </si>
  <si>
    <t>6.2.9</t>
  </si>
  <si>
    <t>Основное мероприятие 6.4  Организация и пополнение фильмофонда ГАУК «Саратовский областной методический киновидеоцентр»</t>
  </si>
  <si>
    <t xml:space="preserve">ГАУК «Саратовский областной методический киновидеоцентр» </t>
  </si>
  <si>
    <t>Основное мероприятие 6.6 Организация и проведение мероприятий по популяризации народного творчества и культурно-досуговой деятельности</t>
  </si>
  <si>
    <t>Приложение к приказу</t>
  </si>
  <si>
    <t xml:space="preserve">министерства культуры области </t>
  </si>
  <si>
    <t>Основное мероприятие 4.1 Мероприятия по оказанию государственных услуг физическим и (или) юридическим лицам и содержанию особо ценного движимого или недвижимого имущества</t>
  </si>
  <si>
    <t xml:space="preserve">Основное мероприятие 4.2 «Комплектование фондов библиотек области» </t>
  </si>
  <si>
    <t>8.1.1.</t>
  </si>
  <si>
    <t>Контрольное событие 8.1.1 «Выполнение государственных заданий ОГУ ГАСО, ОГУ ГИАНП, ОГУ ГАНИСО на оказание услуг: «Информационное обеспечение пользователей по их запросам на бесплатной основе», «Обеспечение доступа к архивным документам в читальном зале архива», «Оказание методической помощи организациям в подготовке нормативных документов, регламентирующих деятельность их делопроизводственных и архивных служб», «Оказание методической помощи организациям в упорядочении документов постоянного хранения и по личному составу», «Проведение семинаров по вопросам документационного обеспечения управления и ведомственному хранению документов», работы: «Обеспечение сохранности и государственный учет документов Архивного фонда и других архивных документов, находящихся на хранении в архиве», «Прием документов на хранение», «Взаимодействие с организациями-источниками комплектования», «Научное описание документов, создание информационно-поисковых систем к документам архива», «Предоставление обществу ретроспективной документной информации», «Организация рассекречивания архивных документов»</t>
  </si>
  <si>
    <t>ГУК «Саратовский областной Дом работников искусств»</t>
  </si>
  <si>
    <t>6.6.27</t>
  </si>
  <si>
    <t>6.6.28</t>
  </si>
  <si>
    <t>6.6.29</t>
  </si>
  <si>
    <t>6.6.13</t>
  </si>
  <si>
    <t>6.6.30</t>
  </si>
  <si>
    <t>6.6.31</t>
  </si>
  <si>
    <t>6.6.32</t>
  </si>
  <si>
    <t xml:space="preserve">    II кв.</t>
  </si>
  <si>
    <t xml:space="preserve"> III кв.</t>
  </si>
  <si>
    <t>10.1.1</t>
  </si>
  <si>
    <t>10.4.3.</t>
  </si>
  <si>
    <t xml:space="preserve">Контрольное событие 9.2.4  Межрегиональный фестиваль «Одаренные дети. Путь к мастерству»                                  </t>
  </si>
  <si>
    <t>ГАУ ДПО "Саратовский областной  учебно-методический центр</t>
  </si>
  <si>
    <t>Контрольное событие 9.2.6 Межрегиональный фестиваль "Молодые таланты России"</t>
  </si>
  <si>
    <t>ГАУ ДПО "Саратовский областной учебно-методический центр</t>
  </si>
  <si>
    <t>9.2.3.</t>
  </si>
  <si>
    <t>9.2.4.</t>
  </si>
  <si>
    <t>Основное мероприятие 9.4. «Организация и проведение мероприятий по обеспечению популяризации, в том числе информационной, детского и молодежного творчества»</t>
  </si>
  <si>
    <t>9.2.5.</t>
  </si>
  <si>
    <t xml:space="preserve">Контрольное событие 9.4.1 «Организация концертов, творческих выставок и др. одаренных детей и молодежи» </t>
  </si>
  <si>
    <t>Контрольное событие 9.4.2. «Издание печатной продукции о детском творчестве (буклеты, каталоги, методическая литература и т. п.)»</t>
  </si>
  <si>
    <t>9.</t>
  </si>
  <si>
    <t>9.2</t>
  </si>
  <si>
    <t>9.2.1.</t>
  </si>
  <si>
    <t>9.2.2.</t>
  </si>
  <si>
    <t>9.2.6.</t>
  </si>
  <si>
    <t>9.3.1.</t>
  </si>
  <si>
    <t>9.3.2.</t>
  </si>
  <si>
    <t>некоммерческие организации области</t>
  </si>
  <si>
    <t>Контрольное событие 1.5.7 Проведение мероприятий по популяризации музейного дела</t>
  </si>
  <si>
    <t>Контрольное событие 2.4.3 Гастроли в Туле</t>
  </si>
  <si>
    <t>Контрольное событие 2.4.2 Гастроли  в Пензе</t>
  </si>
  <si>
    <t>Контрольное событие 2.4.5Проведение гастролей с Владивостоком</t>
  </si>
  <si>
    <t>Контрольное событие 2.4.7   Гастроли в Иркутске</t>
  </si>
  <si>
    <t xml:space="preserve">Контрольное событие 2.5.2. Творческие вечера  с деятелями культуры                                                          </t>
  </si>
  <si>
    <t>Контрольное событие 2.5.3. Театральная гостиная с мастерами сцены</t>
  </si>
  <si>
    <t>Контрольное событие   3.2.2. Концертная хоровая программа православной музыки  "Светлое Христово Воскресение"</t>
  </si>
  <si>
    <t>Контрольное событие 3.2.4 Концертная программа "Саратовский вальс"</t>
  </si>
  <si>
    <t>Контрольное событие 3.2.5 Концертная программа "Жанр реквиема в исторической ретроспективе"- Ш.Гуно - Э.Уэббер</t>
  </si>
  <si>
    <t>Контрольное событие 3.2.9  Концертная программа "Симфония - действо "Перезвоны" по прочтению В.Шукшина ( к 80-летию композитора и 90-летию поэта)</t>
  </si>
  <si>
    <t>Контрольное событие 3.2.8  Концертная программа "Три вершины русской поэтической мысли "(А.С.Пушкин, М.Ю.Лермонтов, Н.В.Гоголь)</t>
  </si>
  <si>
    <t xml:space="preserve">Контрольное событие 3.2.10 Концертная программа "Мы вместе"                                                                     </t>
  </si>
  <si>
    <t xml:space="preserve">Контрольное событие 3.3.1.  VI Фестиваль "Приношение Кнушевицкому"                                                                                                                                                                    </t>
  </si>
  <si>
    <t>Контрольное событие 3.3.2  III Российские хоровые ассамблеи «Золотые огни Саратова»</t>
  </si>
  <si>
    <t>Контрольное событие 3.3.4  XIV Российский фестиваль им.Г.Г.Нейгауза</t>
  </si>
  <si>
    <t>Контрольное событие 3.3.5  I Областной фестиваль православной музыки</t>
  </si>
  <si>
    <t>Контрольное событие 3.3.6  VII Фестиваль "Приношение Кнушевицкому"</t>
  </si>
  <si>
    <t>Контрольное событие 3.3.7   IV Российские ассамблеи «Золотые огни Саратова»</t>
  </si>
  <si>
    <t>Контрольное событие 3.3.8   IV региональный детский фестиваль национальной песни "Дружные нотки"</t>
  </si>
  <si>
    <t>Контрольное событие 3.5.3  Концертные выступления областной концертной организации "Поволжье" в Москве</t>
  </si>
  <si>
    <t>Контрольное событие 3.5.4  Концертные выступления губернского театра хоровой музыки в Санкт - Петербурге</t>
  </si>
  <si>
    <t>Контрольное событие 3.5.5  Концертные выступления губернского театра хоровой музыки в Нижнем Новгороде</t>
  </si>
  <si>
    <t>Контрольное событие 3.5.6   Концертные выступления губернского театра хоровой музыки в Рязани</t>
  </si>
  <si>
    <t>2019                 в течение года</t>
  </si>
  <si>
    <t>2017в течение года</t>
  </si>
  <si>
    <t>2019            в течение года</t>
  </si>
  <si>
    <t>2017                 I кв..</t>
  </si>
  <si>
    <t>2018               I кв..</t>
  </si>
  <si>
    <t>2019               I кв..</t>
  </si>
  <si>
    <t>1.4.4.</t>
  </si>
  <si>
    <t>2017                IV кв..</t>
  </si>
  <si>
    <t>Контрольное событие 1.4.5 Экспонирование выставки «Лев Толстой и дети" (Государственный музей Л.Н. Толстова, Москва)</t>
  </si>
  <si>
    <t>Контрольное событие 1.4.6 Экспонирование выставки «Привет, Пух"</t>
  </si>
  <si>
    <t>2017               IV кв..</t>
  </si>
  <si>
    <t>2017             I кв..</t>
  </si>
  <si>
    <t>Контрольное событие 1.4.7. Экспонирование выставки «Достоевский Ф.М. к 150-летию  романа "Преступление и наказание"</t>
  </si>
  <si>
    <t>1.4.6.</t>
  </si>
  <si>
    <t>Контрольное событие 1.4.8 Экспонирование выставки "Лев Кассиль и Корней Чуковский"</t>
  </si>
  <si>
    <t>Контрольное событие 1.4.10  Экспонирование выставки   к 150-летию А.М. Горького</t>
  </si>
  <si>
    <t xml:space="preserve"> ГУК «Государственный музей К.А.Федина»                              </t>
  </si>
  <si>
    <t xml:space="preserve">Музей Л.Кассиля - филиал ГУК «Государственный музей К.А.Федина»                              </t>
  </si>
  <si>
    <t>Музей Л.А. Кассиля - филиала ГУК "Государственный музей К.А. Федина"</t>
  </si>
  <si>
    <t>Контрольное событие 1.5.1     Издание материалов юбилейных краеведческих чтений</t>
  </si>
  <si>
    <t>Контрольное событие 1.5.3   Проведение Кассилевских чтений</t>
  </si>
  <si>
    <t xml:space="preserve">Музей Л.А. Кассиля филиала - ГУК «Государственный музей К.А. Федина»             </t>
  </si>
  <si>
    <t>1.5.4.</t>
  </si>
  <si>
    <t xml:space="preserve"> 1.4.3</t>
  </si>
  <si>
    <t xml:space="preserve"> 1.4.7</t>
  </si>
  <si>
    <t xml:space="preserve"> 1.4.8</t>
  </si>
  <si>
    <t>Контрольное событие 1.4.9  Экспонирование выставки   "Книжкины именины"</t>
  </si>
  <si>
    <t xml:space="preserve"> 1.4.9</t>
  </si>
  <si>
    <t xml:space="preserve"> 1.4.12</t>
  </si>
  <si>
    <t xml:space="preserve"> 1.4.13</t>
  </si>
  <si>
    <t xml:space="preserve"> 1.4.14</t>
  </si>
  <si>
    <t xml:space="preserve"> 1.4.18</t>
  </si>
  <si>
    <t xml:space="preserve"> 1.4.19</t>
  </si>
  <si>
    <t xml:space="preserve"> 1.4.20</t>
  </si>
  <si>
    <t xml:space="preserve"> 1.4.21</t>
  </si>
  <si>
    <t>Основное мероприятие 1.5 "Организация и проведение мероприятий по популяризации музейного дела»</t>
  </si>
  <si>
    <t xml:space="preserve"> 1.2.4</t>
  </si>
  <si>
    <t>2017            в течение года</t>
  </si>
  <si>
    <t xml:space="preserve">2017 первое полугодие             </t>
  </si>
  <si>
    <t xml:space="preserve"> 2017             I полугодие</t>
  </si>
  <si>
    <t xml:space="preserve">2017 первое полугодие            </t>
  </si>
  <si>
    <t>2017                  II кв</t>
  </si>
  <si>
    <t>2017 первое полугодие</t>
  </si>
  <si>
    <t>2017  второе полугодие</t>
  </si>
  <si>
    <t>Основное мероприятие 3.4. «Осуществление концертной деятельности областных концертных организаций на территории области»</t>
  </si>
  <si>
    <t>3.4.1</t>
  </si>
  <si>
    <t>Контрольное мероприятие 3.4.1 Концертное обслуживание населения муниципальных районов области</t>
  </si>
  <si>
    <t>3.5.</t>
  </si>
  <si>
    <t>Основное мероприятие 3.5. «Организация и проведение мероприятий по популяризации концертной деятельности»</t>
  </si>
  <si>
    <t>3.5.1.</t>
  </si>
  <si>
    <t>Контрольное событие 3.5.1  Выступление академического симфонического оркестра филармонии с концертными программами</t>
  </si>
  <si>
    <t xml:space="preserve">ГАУК «Саратовская областная филармония им.А.Шнитке»   </t>
  </si>
  <si>
    <t>3.5.2</t>
  </si>
  <si>
    <t xml:space="preserve">ГАУК СО "Саратовский губернский театр хоровой музыки"                  </t>
  </si>
  <si>
    <t>3.5.3</t>
  </si>
  <si>
    <t>3.5.4</t>
  </si>
  <si>
    <t xml:space="preserve">ГАУК СО "Саратовский губернский театр хоровой музыки"        </t>
  </si>
  <si>
    <t>3.5.5</t>
  </si>
  <si>
    <t>3.5.6</t>
  </si>
  <si>
    <t>ГАУК СО "Саратовский губернский театр хоровой музыки"</t>
  </si>
  <si>
    <t>3.5.8</t>
  </si>
  <si>
    <t>2018 г.          I кв.</t>
  </si>
  <si>
    <t>2018 г.                I кв.</t>
  </si>
  <si>
    <t>3.5.9</t>
  </si>
  <si>
    <t>2019 г.           I кв.</t>
  </si>
  <si>
    <t>2019 г.              I кв.</t>
  </si>
  <si>
    <t>4.</t>
  </si>
  <si>
    <t>2017  3 кв.</t>
  </si>
  <si>
    <t>2017              IIIкв.</t>
  </si>
  <si>
    <t>2017      октябрь</t>
  </si>
  <si>
    <t>2019             июнь</t>
  </si>
  <si>
    <t>2017  1 кв.</t>
  </si>
  <si>
    <t>2017 4 кв.</t>
  </si>
  <si>
    <t xml:space="preserve"> 2018 4 кв.</t>
  </si>
  <si>
    <t xml:space="preserve"> 2017 4 кв</t>
  </si>
  <si>
    <t>Контрольное событие 6.6.7 Проведение областного конкурса духовых оркестров</t>
  </si>
  <si>
    <t xml:space="preserve"> 2019 2 кв. </t>
  </si>
  <si>
    <t xml:space="preserve"> 2019 2 кв.</t>
  </si>
  <si>
    <t>2017             2 кв.</t>
  </si>
  <si>
    <t xml:space="preserve"> 2019                 2 кв.</t>
  </si>
  <si>
    <t>2019                4кв.</t>
  </si>
  <si>
    <t xml:space="preserve"> 2019                   4кв.</t>
  </si>
  <si>
    <t>2018                 3 кв.</t>
  </si>
  <si>
    <t>2018                  3 кв</t>
  </si>
  <si>
    <t>2018               2  кв.</t>
  </si>
  <si>
    <t>2018                      2 кв.</t>
  </si>
  <si>
    <t>Контрольное событие 6.6.12. Экспедиционная работа  по сбору, обработке, записи и изданию фольклорных материалов Саратовской области</t>
  </si>
  <si>
    <t xml:space="preserve"> 2018 3 кв.</t>
  </si>
  <si>
    <t>2018 3 кв</t>
  </si>
  <si>
    <t>2018 2 кв.</t>
  </si>
  <si>
    <t>2018 2 кв</t>
  </si>
  <si>
    <t>Контрольное событие 6.2.6. Проведение Всероссийского фестиваля-конкурса исполнителей народной песни им.Л.А.Руслановой</t>
  </si>
  <si>
    <t xml:space="preserve">Контрольное событие 6.2.7  Проведение Всероссийского фестиваля конкурса любительских театров кукол
</t>
  </si>
  <si>
    <t>комитет общественных связей и национальной политики области, (плательщик - управление делами Правительства области), органы местного самоуправления (по согласованию)</t>
  </si>
  <si>
    <t>13.5.</t>
  </si>
  <si>
    <t>13.5.1.</t>
  </si>
  <si>
    <t>13.6.</t>
  </si>
  <si>
    <t>Основное мероприятие 13.6 «Организация мероприятий, направленных на популяризацию социального и исторического наследия российского казачества в Саратовской области»</t>
  </si>
  <si>
    <t>13.6.1.</t>
  </si>
  <si>
    <t>13.7.</t>
  </si>
  <si>
    <t>Основное мероприятие 13.7 «Организация и проведение мониторинга межнациональных отношений и раннего предупреждения межнациональных конфликтов на территории области»</t>
  </si>
  <si>
    <t>комитет общественных связей и национальной политики области (управление делами Правительства области - плательщик)</t>
  </si>
  <si>
    <t>13.7.1.</t>
  </si>
  <si>
    <t>2017                     в течение года</t>
  </si>
  <si>
    <t>Проведение дней Саратовской области в г.Москва</t>
  </si>
  <si>
    <t>2017              август</t>
  </si>
  <si>
    <t>2017                     август</t>
  </si>
  <si>
    <t>2017 февраль</t>
  </si>
  <si>
    <t>2017 апрель</t>
  </si>
  <si>
    <t>2017               март</t>
  </si>
  <si>
    <t>2017 апрель-май</t>
  </si>
  <si>
    <t>2017 май</t>
  </si>
  <si>
    <t>2017 июнь</t>
  </si>
  <si>
    <t>2017 ноябрь</t>
  </si>
  <si>
    <t>2017 декабрь</t>
  </si>
  <si>
    <t>2017                   в течение года</t>
  </si>
  <si>
    <t>Контрольное событие 11.4.2  Проведение областного  конкурса профессионального мастерства  «Лучший библиотекарь года»</t>
  </si>
  <si>
    <t xml:space="preserve">Контрольное событие 11.3.3 Всероссийский джазовый конкурс </t>
  </si>
  <si>
    <t xml:space="preserve">Контрольное событие 12.1.4 День работника культуры </t>
  </si>
  <si>
    <t xml:space="preserve">Контрольное событие 12.1.5 Всемирный День авиации и космонавтики - первый полет человека в космос </t>
  </si>
  <si>
    <t>Контрольное событие 12.1.6 Государственный праздник - Праздник весны и труда</t>
  </si>
  <si>
    <t xml:space="preserve">Контрольное событие 12.1.7 Государственный праздник - День Победы в Великой Отечественной войне 1941-1945 годов 
</t>
  </si>
  <si>
    <t>Контрольное событие 12.1.9 Государственный праздник - День России</t>
  </si>
  <si>
    <t>10.4.2.</t>
  </si>
  <si>
    <t>2017                  в течение  года</t>
  </si>
  <si>
    <t>2017                 в течение  года</t>
  </si>
  <si>
    <t>Контрольное мероприятие 7.3.1 «Обеспечение мероприятий по выявлению новых объектов культурного наследия»</t>
  </si>
  <si>
    <t xml:space="preserve">ГАУК «Саратовский государственный академический театр драмы имени И.А. Слонова»                                         </t>
  </si>
  <si>
    <t xml:space="preserve">Контрольное событие 2.2.5. Постановка спектакля   Е. Шварц "Сказка о потерянном времени"                                                    </t>
  </si>
  <si>
    <t xml:space="preserve"> 2017 2 кв.</t>
  </si>
  <si>
    <t>11.1.17.</t>
  </si>
  <si>
    <t xml:space="preserve"> 2018  2 кв.</t>
  </si>
  <si>
    <t xml:space="preserve"> 2018 2  кв.</t>
  </si>
  <si>
    <t xml:space="preserve">Контрольное событие 11.4.1 Проведение областного конкурса  профессионального мастерства «Лучший музейный сотрудник года» </t>
  </si>
  <si>
    <t xml:space="preserve">Контрольное событие 11.4.3.Проведение областного конкурса профессионального  мастерства «Лучший клубный работник» </t>
  </si>
  <si>
    <t>2017  2 кв.</t>
  </si>
  <si>
    <t>2019  2 кв.</t>
  </si>
  <si>
    <t>2019 2 кв.</t>
  </si>
  <si>
    <t>2017  в течение года</t>
  </si>
  <si>
    <t xml:space="preserve"> Контроьное событие 6.6.2. Проведение областного конкурса исполнителей в жанрах фольклорного театра и зрелищных форм традиционного искусства народов, проживающих на территории Саратовской области "Вдоль по улице…"</t>
  </si>
  <si>
    <t>Контрольное событие 6.6.4 Цикл массовых мероприятий к календарным и знаменательным датам, народные праздники</t>
  </si>
  <si>
    <t xml:space="preserve">Контрольное событие 6.6 8  Проведение областного фестиваля в стиле "Folk-rock"
</t>
  </si>
  <si>
    <t>Контрольное событие 6.6.10. Проведение областного конкурса "Играй, гармонь!"</t>
  </si>
  <si>
    <t>Контрольное событие 6.6.11.Проведение областного смотра-конкурса  народного танца "Волжский перепляс"</t>
  </si>
  <si>
    <t xml:space="preserve">ГУК «Саратовский областной музей краеведения» , ГУК «Государственный музей К.А. Федина»  </t>
  </si>
  <si>
    <t>1.5.6.</t>
  </si>
  <si>
    <t>1.5.5.</t>
  </si>
  <si>
    <t>2.</t>
  </si>
  <si>
    <t>Подпрограмма 2 "Театры"</t>
  </si>
  <si>
    <t>Министерство культуры области, органы местного самоуправления (по согласованию)</t>
  </si>
  <si>
    <t>2.1.</t>
  </si>
  <si>
    <t>Основное мероприятие 2.1  «Оказание государственных услуг физическим и (или) юридическим лицам и содержание особо ценного движимого или недвижимого имущества»</t>
  </si>
  <si>
    <t>Основное мероприятие 2.2.  «Создание новых спектаклей в областных театрах»</t>
  </si>
  <si>
    <t>2.2.1.</t>
  </si>
  <si>
    <t>Контрольное событие 2.2.1    Постановка спектакля  Д.Верди "Аида"</t>
  </si>
  <si>
    <t xml:space="preserve">ГАУК «Саратовский академический театр оперы и балета»                                                                                         </t>
  </si>
  <si>
    <t>2017  кв</t>
  </si>
  <si>
    <t>I кв.</t>
  </si>
  <si>
    <t>2 кв.</t>
  </si>
  <si>
    <t>2.2.2.</t>
  </si>
  <si>
    <t>Контрольное событие  2.2.2. Постановка спектакля П.Чайковский "Щелкунчик"</t>
  </si>
  <si>
    <t xml:space="preserve">ГАУК «Саратовский академический театр оперы и балета»                                                                                        </t>
  </si>
  <si>
    <t>II кв.</t>
  </si>
  <si>
    <t>IV кв.</t>
  </si>
  <si>
    <t>2.2.3.</t>
  </si>
  <si>
    <t>Контрольное событие 2.2.3 Постановка спектакля Д.Пуччини "Богема"</t>
  </si>
  <si>
    <t>1.4.11.</t>
  </si>
  <si>
    <t>Контрольное событие 1.4.11  Экспонирование выставки  к 60-летию Андрея Усачева</t>
  </si>
  <si>
    <t>Контрольное событие 1.4.12  Экспонирование выставки  к 80-летию В.Высоцкого ( с привлечением фондов Музея В. Высоцкого (Москва)</t>
  </si>
  <si>
    <t xml:space="preserve">Контрольное событие 1.4.13 Экспонирование выставки  к 390-летию Шарля Перро  </t>
  </si>
  <si>
    <t>Контрольное событие 1.4.14  Экспонирование выставки  "Матч состоится при всякой погоде…"</t>
  </si>
  <si>
    <t xml:space="preserve"> 1.4.15</t>
  </si>
  <si>
    <t>Контрольное событие 1.4.15  Экспонирование выставки  "В.Т.Ш. (Великая тайна Швамбрании)"</t>
  </si>
  <si>
    <t xml:space="preserve"> 1.4.16.</t>
  </si>
  <si>
    <t>Контрольное событие 1.4.16  Экспонирование выставки  к 95-летию выхода в свет романа К.А. Федина "Города и годы"</t>
  </si>
  <si>
    <t>1.4.17.</t>
  </si>
  <si>
    <t>Контрольное событие 1.4.17  Экспонирование выставки  "Приключение Крокодила Крокодиловича"</t>
  </si>
  <si>
    <t>Контрольное событие 2.6.1. Поддержка творческой деятельности театра</t>
  </si>
  <si>
    <t>Контрольное событие 2.6.2.  Поддержка творческой деятельности театра</t>
  </si>
  <si>
    <t>Контрольное событие 2.6.3.  Поддержка творческой деятельности театра</t>
  </si>
  <si>
    <t>министерство культуры области, органы местного самоуправления (по согласованию)</t>
  </si>
  <si>
    <t xml:space="preserve">Министерство культуры области, органы местного самоуправления (по согласованию) </t>
  </si>
  <si>
    <t>Контрольное событие 10.12.1 Обеспечение развития и укрепления материально-технической базы муниципальных домов культуры</t>
  </si>
  <si>
    <t xml:space="preserve">органы местного самоуправления (по согласованию) </t>
  </si>
  <si>
    <t>ГПОУ «Саратовский областной колледж искусств» (Н.Г. Скворцова, директор),
ГПОУ «Саратовское художественное училище им. А.П.Боголюбова» (Смирнов И.Г., директор)</t>
  </si>
  <si>
    <t>Министерство культуры области органы местного самоуправления (по согласованию)</t>
  </si>
  <si>
    <t xml:space="preserve">Министерство культуры областиорганы местного самоуправления (по согласованию) </t>
  </si>
  <si>
    <t>2018 в течение года</t>
  </si>
  <si>
    <t>2017 второе полугодие</t>
  </si>
  <si>
    <t xml:space="preserve"> 2017 в течение года</t>
  </si>
  <si>
    <t xml:space="preserve">2017 в течение года
 </t>
  </si>
  <si>
    <t>Контрольное событие 6.3.1 Участие областных творческих коллективов и исполнителей  в областных, межрегиональных, всероссийских и международных мероприятиях</t>
  </si>
  <si>
    <t xml:space="preserve">2019 в течение года </t>
  </si>
  <si>
    <t>2017             в течение года</t>
  </si>
  <si>
    <t>2019             в течение года</t>
  </si>
  <si>
    <t>2017             III кв.</t>
  </si>
  <si>
    <t>2017 сентябрь-октябрь</t>
  </si>
  <si>
    <t>2018                        1 кв.</t>
  </si>
  <si>
    <t>2018                         2 кв.</t>
  </si>
  <si>
    <t>Контрольное событие 6.2.9   Проведение областного конкурса любительских цирковых коллективов "Правнуки братьев Никитиных"</t>
  </si>
  <si>
    <t>6.2.10</t>
  </si>
  <si>
    <t>Контрольное событие 6.2.10 Проведение областного конкурса театров кукол "Театр без границ"</t>
  </si>
  <si>
    <t>2017  4 кв.</t>
  </si>
  <si>
    <t>Управление по охране объектов культурного наследия Правительства Саратовской области</t>
  </si>
  <si>
    <t>4.3.4.</t>
  </si>
  <si>
    <t>4.3.5.</t>
  </si>
  <si>
    <t>6.5.1.</t>
  </si>
  <si>
    <t>Контрольное событие 6.5.2. Проведение открытого  кинофестиваля -конкурса детского кино «Киновертикаль»</t>
  </si>
  <si>
    <t>6.6.7.</t>
  </si>
  <si>
    <t xml:space="preserve">6.6.9. </t>
  </si>
  <si>
    <t>6.6.10.</t>
  </si>
  <si>
    <t>6.6.14</t>
  </si>
  <si>
    <t xml:space="preserve">«Культура Саратовской области до 2020 года»     </t>
  </si>
  <si>
    <t>11.1.2.</t>
  </si>
  <si>
    <t>1.5.3.</t>
  </si>
  <si>
    <t xml:space="preserve">Основное мероприятие 6.5 Организация, проведение и участие государственных учреждений культурно-досугового типа в областных, межрегиональных, всероссийских и международных киномероприятиях
</t>
  </si>
  <si>
    <t>Управление делами области Правительства области</t>
  </si>
  <si>
    <t>Контрольное событие 6.4.1 Приобретение киновидеофильмов</t>
  </si>
  <si>
    <t>Контрольное событие 1.5.2  Проведение Фединских чтений</t>
  </si>
  <si>
    <t>ГУК "Областная универсальная научная библиотека"</t>
  </si>
  <si>
    <t xml:space="preserve">ГУК «Областная универсальная научная библиотека» </t>
  </si>
  <si>
    <t>Подпрограмма 11 "Развитие кадрового потенциала сферы культуры"</t>
  </si>
  <si>
    <t xml:space="preserve">Основное мероприятие 11.1 «Организация и обеспечение деятельности образовательных организаций, музеев, библиотек, культурно-досуговых учреждений» </t>
  </si>
  <si>
    <t>1.3.4.</t>
  </si>
  <si>
    <t>Основное мероприятие 1.4 «Организация и проведение выставочной деятельности областных музеев на территории Саратовской области, в субъектах Российской Федерации и в зарубежных странах»</t>
  </si>
  <si>
    <t>областной бюджет</t>
  </si>
  <si>
    <t>1.4.</t>
  </si>
  <si>
    <t>1.4.2.</t>
  </si>
  <si>
    <t>1.4.5.</t>
  </si>
  <si>
    <t>6.2.8</t>
  </si>
  <si>
    <t>6.6.15</t>
  </si>
  <si>
    <t>6.6.16</t>
  </si>
  <si>
    <t>6.6.17</t>
  </si>
  <si>
    <t>6.6.18</t>
  </si>
  <si>
    <t>6.6.19</t>
  </si>
  <si>
    <t>6.6.20</t>
  </si>
  <si>
    <t>6.6.21</t>
  </si>
  <si>
    <t>ГУК «Саратовский областной музей краеведения»</t>
  </si>
  <si>
    <t xml:space="preserve">ГУК «Саратовский областной музей краеведения»    </t>
  </si>
  <si>
    <t xml:space="preserve">ПЛАН-ГРАФИК </t>
  </si>
  <si>
    <t>Наименование</t>
  </si>
  <si>
    <t>Ответственный исполнитель и ответственный сотрудник</t>
  </si>
  <si>
    <t>Срок начала реализации</t>
  </si>
  <si>
    <t>Срок окончания реализации (дата контрольного события)</t>
  </si>
  <si>
    <t>Объем финансового обеспечения, тыс. рублей</t>
  </si>
  <si>
    <t>№ п/п</t>
  </si>
  <si>
    <t>1.</t>
  </si>
  <si>
    <t>Подпрограмма 1 «Музеи»</t>
  </si>
  <si>
    <t>всего</t>
  </si>
  <si>
    <t xml:space="preserve">областной бюджет </t>
  </si>
  <si>
    <t xml:space="preserve">федеральный бюджет (прогнозно) </t>
  </si>
  <si>
    <t xml:space="preserve">местные бюджеты (прогнозно) </t>
  </si>
  <si>
    <t>Основное мероприятие 1.1 «Оказание государственных услуг физическим и (или) юридическим лицам и содержание особо ценного движимого или недвижимого имущества»</t>
  </si>
  <si>
    <t>Основное мероприятие 1.2 «Обеспечение сохранности музейных предметов и музейных коллекций, находящихся в государственной собственности»</t>
  </si>
  <si>
    <t>1.2.1</t>
  </si>
  <si>
    <t xml:space="preserve">ГУК «Государственный музей К.А. Федина»             </t>
  </si>
  <si>
    <t xml:space="preserve">ГУК «Государственный музей К.А. Федина»            </t>
  </si>
  <si>
    <t xml:space="preserve">Комитет капитального 
строительства области
</t>
  </si>
  <si>
    <t>11.</t>
  </si>
  <si>
    <t>11.1.</t>
  </si>
  <si>
    <t>11.1.3.</t>
  </si>
  <si>
    <t>11.1.4.</t>
  </si>
  <si>
    <t>11.1.5.</t>
  </si>
  <si>
    <t>11.1.7.</t>
  </si>
  <si>
    <t>11.1.8.</t>
  </si>
  <si>
    <t>11.1.9.</t>
  </si>
  <si>
    <t>11.1.10.</t>
  </si>
  <si>
    <t>11.1.11.</t>
  </si>
  <si>
    <t>11.1.12.</t>
  </si>
  <si>
    <t>11.1.13.</t>
  </si>
  <si>
    <t>11.4.</t>
  </si>
  <si>
    <t>11.4.1.</t>
  </si>
  <si>
    <t>11.4.2.</t>
  </si>
  <si>
    <t>11.4.3.</t>
  </si>
  <si>
    <t>11.4.6.</t>
  </si>
  <si>
    <t>Источники финансового обеспечения</t>
  </si>
  <si>
    <t xml:space="preserve">Министерство культуры области                           </t>
  </si>
  <si>
    <t xml:space="preserve">ГУК «Саратовский областной музей краеведения»      </t>
  </si>
  <si>
    <t xml:space="preserve">ГУК «Саратовский областной музей краеведения»     </t>
  </si>
  <si>
    <t xml:space="preserve">Министерство культуры области                            </t>
  </si>
  <si>
    <t xml:space="preserve">Музей Льва Кассиля – филиал ГУК «Государственный музей К.А.Федина»                              </t>
  </si>
  <si>
    <t xml:space="preserve">Музей Льва Кассиля – филиал ГУК «Государственный музей К.А.Федина»                             </t>
  </si>
  <si>
    <t xml:space="preserve">Министерство культуры области                             </t>
  </si>
  <si>
    <t xml:space="preserve">ГАУК «Детское театрально-концертное учреждение»                                           </t>
  </si>
  <si>
    <t>2.2.14.</t>
  </si>
  <si>
    <t>2.2.15</t>
  </si>
  <si>
    <t>2.2.16.</t>
  </si>
  <si>
    <t>2.2.19</t>
  </si>
  <si>
    <t>2.2.20.</t>
  </si>
  <si>
    <t>Контрольное событие 2.2.20   Постановка спектакля А.Островский "Блажь"</t>
  </si>
  <si>
    <t>Контрольное событие 2.2.19   Постановка спектакля  Э.Брагинский "Лакейские игры"</t>
  </si>
  <si>
    <t>Контрольное событие 2.2.17  Постановка спектакля            Ф.Легар "Цыганская любовь"</t>
  </si>
  <si>
    <t>Контрольное событие 2.2.16 Постановка спектакля            Л.Файль "Мадам Помпадур"»</t>
  </si>
  <si>
    <t>Контрольное мероприятие 7.4.1 «Обеспечение мероприятий по государственному учету объектов культурного наследия регионального значения»</t>
  </si>
  <si>
    <t>Контрольное мероприятие 7.5.1 «Обеспечение проведения историко-культурной экспертизы объектов культурного наследия регионального значения»</t>
  </si>
  <si>
    <t>7.6.1.</t>
  </si>
  <si>
    <t>Контрольное мероприятие 7.6.1 «Популяризация объектов культурного наследия регионального значения»</t>
  </si>
  <si>
    <t xml:space="preserve">Контрольное событие 6.6.32
Проведение праздничного торжественного мероприятия 
для  участников Великой Отечественной войны 1941-1945 гг. «С пожеланием добра и счастья»
</t>
  </si>
  <si>
    <t xml:space="preserve">Контрольное событие 6.6.31
Проведение праздничного торжественного мероприятия 
для  участников Великой Отечественной войны 1941-1945 гг. – ветеранов культуры,
«Душа и профессия»
</t>
  </si>
  <si>
    <t xml:space="preserve">Контрольное событие 6.6.29.
Проведение конкурса короткого рассказа 
</t>
  </si>
  <si>
    <t>Контрольное событие 6.6.27. Проведение литературного конкурса «Турнир поэтов»</t>
  </si>
  <si>
    <t>Контрольное событие 6.6.26. Проведение творческих встреч с кинематографистами, актерами и режиссерами кино</t>
  </si>
  <si>
    <t xml:space="preserve"> Контрольное событие 6. 6. 25.  Проведение областного смотра-конкурса декоративно - прикладного искусства</t>
  </si>
  <si>
    <t xml:space="preserve"> Контрольное событие 6. 6. 24.  Проведение  областных выставок декоративно-прикладного, изобразительного и фотоискусства</t>
  </si>
  <si>
    <t xml:space="preserve"> Контрольное событие 6. 6. 23.  Проведение областного смотра частушечников  "Играй, гармонь, звени, частушка"</t>
  </si>
  <si>
    <t xml:space="preserve"> Контрольное событие 6. 6. 22. Проведение  фестиваля бардовской песни и шансона "Обермоунджский треугольник"</t>
  </si>
  <si>
    <t xml:space="preserve"> Контрольное событие 6. 6. 21. Проведение  областного молодежного танцевального марафона "Стартинейджер"</t>
  </si>
  <si>
    <t xml:space="preserve"> Контрольное событие 6. 6. 20. Проведение областного конкурса оркестров и ансамблей народных инструментов </t>
  </si>
  <si>
    <t xml:space="preserve">ГАУК «Саратовский академический театр оперы и балета»                                                                  </t>
  </si>
  <si>
    <t>2019             II кв.</t>
  </si>
  <si>
    <t>2..2.4</t>
  </si>
  <si>
    <t xml:space="preserve"> Контрольное событие 6.6.18.  Проведение областного смотра-конкурса ведущих развлекательных программ "Мастера хорошего настроения"</t>
  </si>
  <si>
    <t xml:space="preserve"> Контрольное событие 6. 6. 17. Проведение областного фестиваля национальных культур "В семье единой "</t>
  </si>
  <si>
    <t>Контрольное событие 6.6.16. Проведение областного фестиваля эстрадной музыки</t>
  </si>
  <si>
    <t xml:space="preserve"> Контрольное событие 6. 6. 15. Проведение областного смотра-конкурса хореографических коллективов по танцам всех стилей и направлений  "Танцевальный серпантин"</t>
  </si>
  <si>
    <t>Контрольное событие 6.6.14. Проведение областного конкурс драматических театральных коллективов  и индивидуальных исполнителей "Театральный калейдоскоп"</t>
  </si>
  <si>
    <t xml:space="preserve"> Контрольное событие 6. 6. 13. Проведение областного смотра конкурса детских фольклорных коллективов "Сорока-белобока"</t>
  </si>
  <si>
    <t>Контрольное событие 4.2.1 Комплектование ГУК «Областная универсальная научная библиотека» и библиотек области изданиями на традиционных и нетрадиционных носителях</t>
  </si>
  <si>
    <t>Контрольное событие 4.2.2 Комплектование фондов ГУК «Областная специальная библиотека для слепых» и ее филиалов изданиями, в т.ч. на специальных носителях</t>
  </si>
  <si>
    <t>Контрольное событие 4.2.3 Комплектование фондов ОБДЮ им.Пушкина изданиями для детей и подростков на традиционных и нетрадиционных носителях</t>
  </si>
  <si>
    <t>ГАУК "Саратовский областной центр народного творчества имени Л.А. Руслановой"</t>
  </si>
  <si>
    <t>ГАУК «Саратовский областной центр народного творчества имени Л.А. Руслановой»</t>
  </si>
  <si>
    <t xml:space="preserve"> ГАУК «Саратовский областной центр народного творчества имени Л.А. Руслановой»</t>
  </si>
  <si>
    <t xml:space="preserve">ГАУК «Саратовский областной центр народного творчества имени Л.А. Руслановой» </t>
  </si>
  <si>
    <t>6.3.1</t>
  </si>
  <si>
    <t xml:space="preserve">Основное мероприятие 4.3 «Организация и проведение мероприятий, направленных на популяризацию чтения и библиотечного дела» </t>
  </si>
  <si>
    <t xml:space="preserve">Контрольное событие 4.3.1 Проект «Большое чтение» в Саратовской области </t>
  </si>
  <si>
    <t>Основное мероприятие 4.4  «Организация и проведение мероприятий по сохранности библиотечных фондов государственных библиотек области»</t>
  </si>
  <si>
    <t>ГУК «Областная специальная библиотека для слепых»</t>
  </si>
  <si>
    <t>4.5</t>
  </si>
  <si>
    <t xml:space="preserve">Министерство культуры области,
органы местного самоуправления области (по согласованию)
</t>
  </si>
  <si>
    <t xml:space="preserve">Основное мероприятие 4.5 Подключение к сети Интернет  общедоступных библиотек области
</t>
  </si>
  <si>
    <t>Контрольное событие 6.5.3.Проведение мероприятий, посвещенных Дню российского кино</t>
  </si>
  <si>
    <t>ГАУК СО  «Дворец культуры «Россия»</t>
  </si>
  <si>
    <t>1.5</t>
  </si>
  <si>
    <t>на 2017 год (финансовый)</t>
  </si>
  <si>
    <t>на 2018 год (плановый)</t>
  </si>
  <si>
    <t>на 2019 год (плановый)</t>
  </si>
  <si>
    <t>2017 в течение года</t>
  </si>
  <si>
    <t>2019 в течение года</t>
  </si>
  <si>
    <t>Контрольное событие 4.3.2 Научно - практическая конференция "Библиотека и экология: век  XXI "</t>
  </si>
  <si>
    <t>2017                  в течение года</t>
  </si>
  <si>
    <t>2017                  сентябрь</t>
  </si>
  <si>
    <t xml:space="preserve">2017 сентябрь </t>
  </si>
  <si>
    <t>Контрольное событие 4.3.4. Целевая тематическая программа "Читаем вместе"</t>
  </si>
  <si>
    <t>2018                 в течение года</t>
  </si>
  <si>
    <t>2018                  в течение года</t>
  </si>
  <si>
    <t>Контрольное событие 4.3.5.  Областной фестиваль творчества инвалидов по зрению "Ему имя- Невский", посвященный 800-летию Александра Невский</t>
  </si>
  <si>
    <t>2019                        4 квартал</t>
  </si>
  <si>
    <t>2019               4 квартал</t>
  </si>
  <si>
    <t>2017                       4 квартал</t>
  </si>
  <si>
    <t>2017                    3 квартал</t>
  </si>
  <si>
    <t>2019                      4 квартал</t>
  </si>
  <si>
    <t>Контрольное событие 4.3.6. Реализация мероприятий комплексной программы  "Сохраним читающее детство"</t>
  </si>
  <si>
    <t xml:space="preserve">2017 в течение года </t>
  </si>
  <si>
    <t>Контрольное событие 4.3.7.  Областной конкурс творческих работ детей и подростков "Открытая книга природы"</t>
  </si>
  <si>
    <t>2017  январь - октябрь</t>
  </si>
  <si>
    <t>2017   январь октябрь</t>
  </si>
  <si>
    <t>4.3.8.</t>
  </si>
  <si>
    <t>Контрольное событие 4.3.8  Ассамблея талантливых читателей "Мы вновь читаем пушкинские строки" к 80-летию присвоения библиотеке имени Пушкина</t>
  </si>
  <si>
    <t xml:space="preserve"> 2017 июнь</t>
  </si>
  <si>
    <t>4.3.9.</t>
  </si>
  <si>
    <t xml:space="preserve">Контрольное событие 4.3.9 Цикл мероприятий "Именем Пушкина названа" к 100 -летию со дня основания библиотеки </t>
  </si>
  <si>
    <t xml:space="preserve"> 2019  в течение года</t>
  </si>
  <si>
    <t>2019  в течение года</t>
  </si>
  <si>
    <t>2019</t>
  </si>
  <si>
    <t>2017</t>
  </si>
  <si>
    <t>2017                в течение года</t>
  </si>
  <si>
    <t>2017              в течение года</t>
  </si>
  <si>
    <t>2017                    в течение года</t>
  </si>
  <si>
    <t xml:space="preserve">2019         в течение года </t>
  </si>
  <si>
    <t>2018               в течение года</t>
  </si>
  <si>
    <t>1.2.2</t>
  </si>
  <si>
    <t>2019                в течение года</t>
  </si>
  <si>
    <t>2017.                 I кв..</t>
  </si>
  <si>
    <t>2019             IV кв..</t>
  </si>
  <si>
    <t>2018 в  течение года</t>
  </si>
  <si>
    <t>1.2.3</t>
  </si>
  <si>
    <t>2017    в течение года</t>
  </si>
  <si>
    <t>2019                  в течение года</t>
  </si>
  <si>
    <t xml:space="preserve">2017 г.             </t>
  </si>
  <si>
    <t>Контрольное событие 1.4.4 Экспонирование выставки к 125-летию со дня рождения К.А. Федина  "Писатель. Искусство. Время"</t>
  </si>
  <si>
    <t xml:space="preserve">2017                   в течение года </t>
  </si>
  <si>
    <t>лаготворительная программа к Международному дню защиты детей</t>
  </si>
  <si>
    <t>ГАУК «Саратовский государственный академический театр драмы им. И.А.Слонова»</t>
  </si>
  <si>
    <t>2018                                                 IV кв.</t>
  </si>
  <si>
    <t>2.3.9</t>
  </si>
  <si>
    <t>ГАУК "Саратовский академический театр оперы и балета"</t>
  </si>
  <si>
    <t>2019 г.     II кв.</t>
  </si>
  <si>
    <t>2019г.                  II кв.</t>
  </si>
  <si>
    <t>2.3.10</t>
  </si>
  <si>
    <t>Основное мероприятие 13.1 «Информационное сопровождение деятельности в сфере общественных, национальных, государственно-конфессиональных отношений и укрепления единства российской нации».</t>
  </si>
  <si>
    <t>Основное мероприятие 13.2 «Организация и проведение культурно-массовых мероприятий, направленных на сохранение традиций и укрепление межнациональных отношений, совместно с национально-культурными автономиями и социально-ориентированными некоммерческими организациями».</t>
  </si>
  <si>
    <t>Основное мероприятие 13.4 «Организация семинаров (совещаний), дополнительного профессионального образования государственных гражданских и муниципальных служащих, работающих в сфере межнациональных отношений»</t>
  </si>
  <si>
    <t>ГАУК "Саратовский государственный академический театр драмы имени И.А.Слонова</t>
  </si>
  <si>
    <t>2019 г.       III кв.</t>
  </si>
  <si>
    <t>2019 г.            III кв.</t>
  </si>
  <si>
    <t>ГАУК "Саратовский академический театр юного зрителя им.Ю.П.Киселева"</t>
  </si>
  <si>
    <t xml:space="preserve">2019 г.         III кв. </t>
  </si>
  <si>
    <t>2019 г.           III кв.</t>
  </si>
  <si>
    <t>ГАУК "Саратовский театр кукол "Теремок"</t>
  </si>
  <si>
    <t>2019 г.               III кв.</t>
  </si>
  <si>
    <t>2.4</t>
  </si>
  <si>
    <t>Основное мероприятие 2.4 «Осуществление гастрольной деятельности областных театров на территории Саратовской области, в субъектах Российской Федерации и в зарубежных странах»</t>
  </si>
  <si>
    <t>местные бюджетя (прогноз)</t>
  </si>
  <si>
    <t>2.4.1.</t>
  </si>
  <si>
    <t>2017 г.                                             I кв.</t>
  </si>
  <si>
    <t>2019 г.                                                                     IV кв.</t>
  </si>
  <si>
    <t>2.4.2</t>
  </si>
  <si>
    <t>ГАУК «Саратовский академический театр оперы и балета"</t>
  </si>
  <si>
    <t>2017 г.                                                                      IV кв.</t>
  </si>
  <si>
    <t>2.4.3</t>
  </si>
  <si>
    <t xml:space="preserve">ГАУК «Саратовский академический театр оперы и балета»                                                                             </t>
  </si>
  <si>
    <t>2019 г.                                                             III кв.</t>
  </si>
  <si>
    <t>2019 г.                                                           III кв.</t>
  </si>
  <si>
    <t>2.4.4.</t>
  </si>
  <si>
    <t xml:space="preserve">ГАУК «Саратовский государственный академический театр драмы имени И.А.Слонова» </t>
  </si>
  <si>
    <t>2017 г.                                                             I кв.</t>
  </si>
  <si>
    <t>2017 г.                                                             II кв.</t>
  </si>
  <si>
    <t>2019 г.                                                             II кв.</t>
  </si>
  <si>
    <t>2019 г.                                                            III кв.</t>
  </si>
  <si>
    <t>2.4.6.</t>
  </si>
  <si>
    <t xml:space="preserve">ГАУК «Саратовски театр кукол "Теремок» </t>
  </si>
  <si>
    <t>2017 г.                                                           III кв.</t>
  </si>
  <si>
    <t>2017г.                                                           II Iкв.</t>
  </si>
  <si>
    <t>ГАУК «Саратовский театр кукол «Теремок»</t>
  </si>
  <si>
    <t>2019 г.                                                            IIIкв.</t>
  </si>
  <si>
    <t>2019  г.                                                         IIIкв.</t>
  </si>
  <si>
    <t>2.4.8.</t>
  </si>
  <si>
    <t>ГАУК «Саратовский театр оперетты»</t>
  </si>
  <si>
    <t>ГАУК СО "Драматический театр города Вольска"</t>
  </si>
  <si>
    <t>2.5.</t>
  </si>
  <si>
    <t xml:space="preserve">Министерство культуры области                         </t>
  </si>
  <si>
    <t>2019 г.            IV кв.</t>
  </si>
  <si>
    <t>Контрольное событие 2.5.1.   Творческие встречи с ветеранами сцены, участниками войны, посвящённые Дню Победы советского народа в Великой Отечественной войне 1941-1945 годов</t>
  </si>
  <si>
    <t>2017 г.                                                      I кв.</t>
  </si>
  <si>
    <t>2019 г.                                                      IV кв.</t>
  </si>
  <si>
    <t>2017 г.                                                       I кв.</t>
  </si>
  <si>
    <t>2.5.3</t>
  </si>
  <si>
    <t>Контрольное событие 1.5.4. Издание каталогов по коллекциям музея</t>
  </si>
  <si>
    <t>1.5.7.</t>
  </si>
  <si>
    <t xml:space="preserve">2019 г.            I кв.                          </t>
  </si>
  <si>
    <t>2.5.1.</t>
  </si>
  <si>
    <t>2.5.2.</t>
  </si>
  <si>
    <t>2.4.7.</t>
  </si>
  <si>
    <t>2.4.5.</t>
  </si>
  <si>
    <t>Подпрограмма 3. «Концертные организации»</t>
  </si>
  <si>
    <t>3.1.</t>
  </si>
  <si>
    <t>Основное мероприятие 3.1 Оказание государственных услуг физическим и (или) юридическим лицам и содержание особо ценного движимого или недвижимого имущества</t>
  </si>
  <si>
    <t>2017           в течение года</t>
  </si>
  <si>
    <t>3.2.</t>
  </si>
  <si>
    <t>Основное мероприятие 3.2   «Создание областными концертными организациями новых концертных программ»</t>
  </si>
  <si>
    <t>3.2.1</t>
  </si>
  <si>
    <t xml:space="preserve">Контрольное событие 3.2.1.  Программы академического симфонического оркестра </t>
  </si>
  <si>
    <t xml:space="preserve">ГАУК «Саратовская областная филармония им.А.Шнитке»                       </t>
  </si>
  <si>
    <t>3.2.2</t>
  </si>
  <si>
    <t xml:space="preserve">ГАУК СО «Саратовский губернский театр хоровой музыки»                                      </t>
  </si>
  <si>
    <t>2017                                                                                       II кв.</t>
  </si>
  <si>
    <t>2017                                                                                      IIкв.</t>
  </si>
  <si>
    <t>3.2.3</t>
  </si>
  <si>
    <t xml:space="preserve">ГАУК СО «Саратовский губернский театр хоровой музыки»                                        </t>
  </si>
  <si>
    <t>3.2.4</t>
  </si>
  <si>
    <t xml:space="preserve">ГАУК «Саратовская областная концертная организация «Поволжье» </t>
  </si>
  <si>
    <t>3.2.5</t>
  </si>
  <si>
    <t>ГАУК СО «Саратовский губернский театр  хоровой музыки"</t>
  </si>
  <si>
    <t>3.2.6.</t>
  </si>
  <si>
    <t>Контрольное событие 6.2.8   Проведение областного конкурса исполнителей народной песни им.Л.А.Руслановой</t>
  </si>
  <si>
    <t>Контрольное событие 6.6.1 Проведение областного смотра-конкурса исполнителей народной песни «Что посеешь, то и пожнешь»</t>
  </si>
  <si>
    <t>Контрольное событие 6.6.3.  Проведение областного смотра-конкурса передвижных клубных учреждений и отделов нестационарного обслуживания населения</t>
  </si>
  <si>
    <t>Контрольное событие 6.6. 5 Проведение областного конкурса исполнительной эстрадной песни "Золотой микрофон"</t>
  </si>
  <si>
    <t>Контрольное событие 6.6.9. Проведение областного  смотра - конкурса  фольклорных коллективов им.О.Ковалевой</t>
  </si>
  <si>
    <t>2019 1 кв.</t>
  </si>
  <si>
    <t>2019 2 кв</t>
  </si>
  <si>
    <t>2018 3 кв.</t>
  </si>
  <si>
    <t>2019 3 кв.</t>
  </si>
  <si>
    <t>2017 2 кв.</t>
  </si>
  <si>
    <t>2017 3 кв.</t>
  </si>
  <si>
    <t>2018 4 кв.</t>
  </si>
  <si>
    <t>2019 4 кв.</t>
  </si>
  <si>
    <t xml:space="preserve"> 2017 3 кв.</t>
  </si>
  <si>
    <t>6.6.22</t>
  </si>
  <si>
    <t>6.6.23</t>
  </si>
  <si>
    <t xml:space="preserve"> 2019 3 кв.</t>
  </si>
  <si>
    <t>6.6.24</t>
  </si>
  <si>
    <t>6.6.25</t>
  </si>
  <si>
    <t>6.6.26</t>
  </si>
  <si>
    <t>6.2.11</t>
  </si>
  <si>
    <t>6.2.12</t>
  </si>
  <si>
    <t>6.2.13</t>
  </si>
  <si>
    <t>Контрольное событие 6.2.11 Проведение областного конкурса исполнителей народной песни "Родники Поволжья"</t>
  </si>
  <si>
    <t xml:space="preserve">Контрольное событие 6.2.12 Проведение областного конкурса детского и юношеского творчества "Звездный дождь" </t>
  </si>
  <si>
    <t>Контрольное событие 6.2.13 Проведение областного смотра- конкурса художественного семейного творчества "Образцовая семья"</t>
  </si>
  <si>
    <t xml:space="preserve"> ГУК "Областная библиотека для детей и юношества им.А.С.Пушкина" </t>
  </si>
  <si>
    <t>2017                       1 полугодие</t>
  </si>
  <si>
    <t xml:space="preserve"> ГУК "Областная специальная библиотека для слепых" </t>
  </si>
  <si>
    <t xml:space="preserve"> 2017 1 кв</t>
  </si>
  <si>
    <t xml:space="preserve"> 2019  1 кв</t>
  </si>
  <si>
    <t xml:space="preserve"> 2017  4 кв.</t>
  </si>
  <si>
    <t xml:space="preserve"> 2017 4 кв.</t>
  </si>
  <si>
    <t xml:space="preserve"> 2019   4 кв.</t>
  </si>
  <si>
    <t xml:space="preserve"> 2017  1 кв.</t>
  </si>
  <si>
    <t xml:space="preserve"> 2019 4 кв.</t>
  </si>
  <si>
    <t xml:space="preserve">Контрольное событие 6.6.28. Проведение конкурса  областного литературный конкурс среди детей и подростков «Здравствуй, племя младое, незнакомое» </t>
  </si>
  <si>
    <t xml:space="preserve">ГАУК «Саратовская областная филармония им.А.Шнитке» </t>
  </si>
  <si>
    <t>2019 г.                                                                    IIкв</t>
  </si>
  <si>
    <t>2019 г.                                                                   IIкв</t>
  </si>
  <si>
    <t>3.3.7.</t>
  </si>
  <si>
    <t xml:space="preserve">ГАУК СО «Саратовский губернский театр хоровой музыки»                                     </t>
  </si>
  <si>
    <t>2019 г.                                                                       III кв</t>
  </si>
  <si>
    <t>2019 г.                                                                       IV кв</t>
  </si>
  <si>
    <t>3.3.8</t>
  </si>
  <si>
    <t xml:space="preserve">ГАУК "Саратовская областная концертная организация "Поволжье" </t>
  </si>
  <si>
    <t xml:space="preserve">2019 г.          II кв. </t>
  </si>
  <si>
    <t>3.4.</t>
  </si>
  <si>
    <t xml:space="preserve">ГАУК «Саратовский театр кукол «Теремок»                                                                                                      </t>
  </si>
  <si>
    <t>2017 г.                  II кв..</t>
  </si>
  <si>
    <t>2.2.12</t>
  </si>
  <si>
    <t>Контрольное событие 2.2.12   Постановка спектакля                                      Д.Урбан "Голубой щенок"</t>
  </si>
  <si>
    <t xml:space="preserve">ГАУК «Саратовский театр кукол «Теремок»                                                                     </t>
  </si>
  <si>
    <t>2018г.                  I кв..</t>
  </si>
  <si>
    <t>2.2.13</t>
  </si>
  <si>
    <t>Контрольное событие 2.2.13  Постановка спектакля        С.Маршак «Двенадцать месяцев»</t>
  </si>
  <si>
    <t xml:space="preserve">ГАУК «Саратовский театр кукол «Теремок»                                     </t>
  </si>
  <si>
    <t>2019 г.                  II кв..</t>
  </si>
  <si>
    <t>2019 г.                  IV кв..</t>
  </si>
  <si>
    <t>2.2.14</t>
  </si>
  <si>
    <t xml:space="preserve">ГАУК «Саратовский областной театр оперетты» </t>
  </si>
  <si>
    <t xml:space="preserve">ГАУК «Саратовский областной  театр оперетты» </t>
  </si>
  <si>
    <t>2018г.                  I кв.</t>
  </si>
  <si>
    <t>2018г.                  IIкв..</t>
  </si>
  <si>
    <t>2.2.17.</t>
  </si>
  <si>
    <t>2018 г.                  III кв..</t>
  </si>
  <si>
    <t>2018 г.                  IV кв..</t>
  </si>
  <si>
    <t>2.2.18.</t>
  </si>
  <si>
    <t xml:space="preserve">ГАУК «Саратовский областной театр оперетты"                                      </t>
  </si>
  <si>
    <t>2019 г.                  III кв..</t>
  </si>
  <si>
    <t xml:space="preserve">ГАУК СО «Драматический театр города Вольска»                                    </t>
  </si>
  <si>
    <t xml:space="preserve">ГАУК СО «Драматический театр города Вольска»                  </t>
  </si>
  <si>
    <t>2018 г.                  I кв..</t>
  </si>
  <si>
    <t>2018 г.             II кв..</t>
  </si>
  <si>
    <t>2.3</t>
  </si>
  <si>
    <t>Основное мероприятие 2.3 «Осуществление областными театрами фестивальной деятельности»</t>
  </si>
  <si>
    <t>2017 г.</t>
  </si>
  <si>
    <t>2019 г.</t>
  </si>
  <si>
    <t>2.3.1</t>
  </si>
  <si>
    <t>Контрольное событие 2.3.1  Проведение  XXX Собиновского музыкального фестиваля</t>
  </si>
  <si>
    <t xml:space="preserve">ГАУК «Саратовский академический театр оперы и балета»                                                        </t>
  </si>
  <si>
    <t>2.3.2</t>
  </si>
  <si>
    <t>2.3.3</t>
  </si>
  <si>
    <t>2017 г.                  III кв.</t>
  </si>
  <si>
    <t>ГАУК «Саратовский академический театр юного зрителя им.Ю.П.Киселева»</t>
  </si>
  <si>
    <t>2.3.4</t>
  </si>
  <si>
    <t>ГАУК «Саратовский  театр кукол "Теремок»</t>
  </si>
  <si>
    <t>2.3.5</t>
  </si>
  <si>
    <t xml:space="preserve">ГАУК «Саратовский академический театр оперы и балета»                                                     </t>
  </si>
  <si>
    <t>2018 г.                                                 II кв.</t>
  </si>
  <si>
    <t xml:space="preserve">ГАУК «Саратовский академический театр юного зрителя им.Ю.П.Киселева"                                  </t>
  </si>
  <si>
    <t>2018 г.                                                 IV кв.</t>
  </si>
  <si>
    <t>2018 г.                                               IV кв.</t>
  </si>
  <si>
    <t>ГАУК «Саратовский академический театр юного зрителя им.Ю.П.Киселева"</t>
  </si>
  <si>
    <t>2018 г.</t>
  </si>
  <si>
    <t>12.1.16.</t>
  </si>
  <si>
    <t>Мероприятия, посвященные 100-летию революции 1917 года в России</t>
  </si>
  <si>
    <t>Контрольное событие 12.1.12 Государственный праздник - День народного единства</t>
  </si>
  <si>
    <t>Контрольное событие 12.1.13 День конституции Российской Федерации</t>
  </si>
  <si>
    <t>Контрольное событие 12.1.14 Торжественное мероприятие УФСБ России по Саратовской области</t>
  </si>
  <si>
    <t>Контрольное событие 12.1.15 Государственный праздник - Встреча наступающего Нового года</t>
  </si>
  <si>
    <t>Контрольное событие 12.1.16 Обеспечение мероприятий сферы культуры</t>
  </si>
  <si>
    <t>местный бюджет (прогнозно)</t>
  </si>
  <si>
    <t xml:space="preserve">ГПОУ «Саратовский областной колледж искусств» </t>
  </si>
  <si>
    <t>Контрольное событие 1.2.2 Реставрация портрета Петра I конца XVIII -нач.XIX века</t>
  </si>
  <si>
    <t>Контрольное событие 1.2.3 Реставрация портрета Екатерины II конца XVIII - нач. XIX века</t>
  </si>
  <si>
    <t>Контрольное событие 1.2.4 Экспертиза музейных предметов, содержащих драгметаллы</t>
  </si>
  <si>
    <t>Контрольное событие 1.3.4 Приобретение предметов вооружения, снаряжения, обмундирования периода Великой Отечественной войны и послевоенного периода</t>
  </si>
  <si>
    <t xml:space="preserve">Подпрограмма 10 «Укрепление материально-технической базы учреждений в сфере культуры» </t>
  </si>
  <si>
    <r>
      <t xml:space="preserve">Контрольное событие 10.2.1 </t>
    </r>
    <r>
      <rPr>
        <sz val="12"/>
        <rFont val="Times New Roman"/>
        <family val="1"/>
      </rPr>
      <t>"Текущий ремонт здания ГАУК "Саратовский областной театр оперетты"</t>
    </r>
  </si>
  <si>
    <r>
      <t xml:space="preserve">Контрольное событие 10.2.2 </t>
    </r>
    <r>
      <rPr>
        <sz val="12"/>
        <rFont val="Times New Roman"/>
        <family val="1"/>
      </rPr>
      <t>"Текущий ремонт здания ГАУК "Саратовский академический театр оперы и балета"</t>
    </r>
  </si>
  <si>
    <r>
      <t xml:space="preserve">Контрольное событие 10.2.3 Ремонт помещений </t>
    </r>
    <r>
      <rPr>
        <sz val="12"/>
        <rFont val="Times New Roman"/>
        <family val="1"/>
      </rPr>
      <t>"ГАУК "Саратовский театр кукол "Теремок"</t>
    </r>
  </si>
  <si>
    <r>
      <t xml:space="preserve">Контрольное событие 10.4.1 </t>
    </r>
    <r>
      <rPr>
        <sz val="12"/>
        <rFont val="Times New Roman"/>
        <family val="1"/>
      </rPr>
      <t>"Текущий ремонт здания ГУК "Областная библиотека для детей и юношества им. А.С.Пушкина"</t>
    </r>
  </si>
  <si>
    <r>
      <t xml:space="preserve">Контрольное событие 10.6.2 </t>
    </r>
    <r>
      <rPr>
        <sz val="12"/>
        <rFont val="Times New Roman"/>
        <family val="1"/>
      </rPr>
      <t>"Приобретение кресел , занавеса для зрительного зала  ГАУК "Саратовский областной Дом работников искусств"</t>
    </r>
  </si>
  <si>
    <t xml:space="preserve">Министерство культуры области
</t>
  </si>
  <si>
    <t>2.6.</t>
  </si>
  <si>
    <t>Основное мероприятие 2.6 «Поддержка театров малых городов»</t>
  </si>
  <si>
    <t>Основное мероприятие 2.5 «Организация и проведение мероприятий по популяризации театрального дела»</t>
  </si>
  <si>
    <t xml:space="preserve">2017 г.           </t>
  </si>
  <si>
    <t xml:space="preserve">2017 г.            </t>
  </si>
  <si>
    <t>2.6.1</t>
  </si>
  <si>
    <t>2.6.2</t>
  </si>
  <si>
    <t>2.6.3</t>
  </si>
  <si>
    <t>10.12.</t>
  </si>
  <si>
    <t>Основное мероприятие 10.12 «Поддержка муниципальных учреждений культуры»</t>
  </si>
  <si>
    <t>10.12.1.</t>
  </si>
  <si>
    <t>2.2.</t>
  </si>
  <si>
    <t xml:space="preserve">Министерство культуры области, органы местного самоуправления (по согласованию)                             </t>
  </si>
  <si>
    <t>Подпрограмма 9 «Творческое развитие детей и молодежи в сфере культуры»</t>
  </si>
  <si>
    <t>Основное мероприятие 9.1 «Мероприятия по оказанию государственных услуг физическим и (или) юридическим лицам и содержанию особо ценного движимого или недвижимого имущества»</t>
  </si>
  <si>
    <t>Министерство культуры области,         ГАУ ДПО "Саратовский областной учебно - методический центр"</t>
  </si>
  <si>
    <t>Контрольное событие 9.2.1 "Проведение Детских и юношеских ассамблей искусств"</t>
  </si>
  <si>
    <t>ГАУ ДПО "Саратовский областной  учебно-методический центр"</t>
  </si>
  <si>
    <t xml:space="preserve">ГПОУ «Саратовский областной колледж искусств» (Н.Г. Скворцова, директор),
ГПОУ «Саратовское художественное училище им. А.П.Боголюбова» (Смирнов И.Г., директор)
</t>
  </si>
  <si>
    <t>2019                    в течение года</t>
  </si>
  <si>
    <t>2019 декабрь</t>
  </si>
  <si>
    <t>2019            ноябрь</t>
  </si>
  <si>
    <t>2019 июнь</t>
  </si>
  <si>
    <t>2019 май</t>
  </si>
  <si>
    <t>2019 апрель-май</t>
  </si>
  <si>
    <t>2019                май</t>
  </si>
  <si>
    <t>2019 апрель</t>
  </si>
  <si>
    <t>2019               март</t>
  </si>
  <si>
    <t>2019 февраль</t>
  </si>
  <si>
    <t>Контрольное событие 10.6.1 "Проведение капитального ремонта ГАУК "Саратовский областной центр народного творчества имени Л.А. Руслановой"</t>
  </si>
  <si>
    <t>Контрольное событие 9.2.3 Выступление участников Детского хора России от Саратовской области в Государственном Кремлевском Дворце</t>
  </si>
  <si>
    <t>2017     декабрь</t>
  </si>
  <si>
    <r>
      <t xml:space="preserve">Контрольное событие 10.6.3 </t>
    </r>
    <r>
      <rPr>
        <sz val="12"/>
        <rFont val="Times New Roman"/>
        <family val="1"/>
      </rPr>
      <t>"Приобретение беспроводного цифрового микшера  ГАУК СО  «Дворец культуры «Россия»</t>
    </r>
  </si>
  <si>
    <t>2018    февраль</t>
  </si>
  <si>
    <t>СОГЛАСОВАНО</t>
  </si>
  <si>
    <t xml:space="preserve">     _________________            С.Ю. Зюзин</t>
  </si>
  <si>
    <t>И.о. начальника управления по охране объектов культурного наследия Правительства области</t>
  </si>
  <si>
    <t xml:space="preserve">     _________________            В.В. Мухин</t>
  </si>
  <si>
    <t>Министр Саратовской области - председатель комитета  общественных  связей и национальной политики области</t>
  </si>
  <si>
    <t>2017                 II кв..</t>
  </si>
  <si>
    <t xml:space="preserve">реализации государственной программы Саратовской области «Культура Саратовской области до 2020 года» на 2017 год и плановый период 2018 и 2019 года                                                                             </t>
  </si>
  <si>
    <t>Основное мероприятие 10.6 «Укрепление материально-технической базы областных культурно-досуговых учреждений»</t>
  </si>
  <si>
    <t>10.2.3.</t>
  </si>
  <si>
    <t>10.4.1.</t>
  </si>
  <si>
    <t>10.6.</t>
  </si>
  <si>
    <t>10.6.1.</t>
  </si>
  <si>
    <t>10.6.2.</t>
  </si>
  <si>
    <t>7.</t>
  </si>
  <si>
    <t>Подпрограмма 7 «Государственная охрана, сохранение и популяризация объектов культурного наследия»</t>
  </si>
  <si>
    <t>7.1.</t>
  </si>
  <si>
    <t>Основное мероприятие 7.1 «Мероприятия по оказанию государственных работ физическим и (или) юридическим лицам и содержанию особо ценного движимого или недвижимого имущества»</t>
  </si>
  <si>
    <t>7.2.</t>
  </si>
  <si>
    <t>Основное мероприятие 7.2 «Организация и проведение мероприятий по обеспечению удовлетворительного состояния объектов культурного наследия регионального значения»</t>
  </si>
  <si>
    <t>7.3.</t>
  </si>
  <si>
    <t>Основное мероприятие 7.3 «Обеспечение мероприятий по выявлению новых объектов культурного наследия»</t>
  </si>
  <si>
    <t>7.4.</t>
  </si>
  <si>
    <t>Основное мероприятие 7.4 «Обеспечение мероприятий по государственному учету объектов культурного наследия регионального значения»</t>
  </si>
  <si>
    <t>7.3.1.</t>
  </si>
  <si>
    <t>7.5.</t>
  </si>
  <si>
    <t>Основное мероприятие 7.5 «Обеспечение проведения историко-культурной экспертизы объектов культурного наследия регионального значения»</t>
  </si>
  <si>
    <t>7.4.1.</t>
  </si>
  <si>
    <t>7.6.</t>
  </si>
  <si>
    <t>Основное мероприятие 7.6 «Популяризация объектов культурного наследия регионального значения»</t>
  </si>
  <si>
    <t>7.5.1.</t>
  </si>
  <si>
    <t>Подпрограмма 8 «Архивы»</t>
  </si>
  <si>
    <t>8.1.</t>
  </si>
  <si>
    <t xml:space="preserve">Контрольное событие 3.2.6 Концертная программа                                     Л.Бернстайн - к 100-летию со дня рождения </t>
  </si>
  <si>
    <t>2018 г.        III кв.</t>
  </si>
  <si>
    <t>3.2.7.</t>
  </si>
  <si>
    <t>Контрольное событие 3.2.7 Концертная программа "Дружбы свет"</t>
  </si>
  <si>
    <t xml:space="preserve">ГАУК  «Саратовская областная концертная организация "Поволжье"                                        </t>
  </si>
  <si>
    <t>2018                                                   в течение года</t>
  </si>
  <si>
    <t>2018                                                  в течение года</t>
  </si>
  <si>
    <t>3.2.8.</t>
  </si>
  <si>
    <t>2019 г.           II кв.</t>
  </si>
  <si>
    <t>3.2.9.</t>
  </si>
  <si>
    <t>2019 г.         II кв.</t>
  </si>
  <si>
    <t>3.2.10</t>
  </si>
  <si>
    <t xml:space="preserve">ГАУК  «Саратовская областная концертная организация "Поволжье"                                    </t>
  </si>
  <si>
    <t>2019 г.                                                   в течение года</t>
  </si>
  <si>
    <t>2017 г.                                                 в течение года</t>
  </si>
  <si>
    <t>3.3</t>
  </si>
  <si>
    <t>Основное мероприятие 3.3. «Осуществление областными концертными организациями фестивальной деятельности»</t>
  </si>
  <si>
    <t>3.3.1</t>
  </si>
  <si>
    <t xml:space="preserve">ГАУК «Саратовская областная филармония им.А.Шнитке»                         </t>
  </si>
  <si>
    <t>Контрольное событие 1.5.6  Проведение художственных выставок совместно с Поволжским отделением Российской академии художеств. Презентация международной выставки  "Июнь 22. На стороне человека" ( 2017 год)</t>
  </si>
  <si>
    <t>10.2.4.</t>
  </si>
  <si>
    <t>10.2.5.</t>
  </si>
  <si>
    <t>10.2.6.</t>
  </si>
  <si>
    <t xml:space="preserve">Контрольное событие 12.1.8 День славянской письменности и культуры
</t>
  </si>
  <si>
    <t>Контрольное событие 6.6.30 Проведение торжественного мероприятия, посвященного празднованию Дня Победы в Великой Отечественной войны 1941-1945 годов, для участников  Великой Отечественной войны 1941-1945 годов - ветеранов культуры  «Поклонимся великим тем годам»</t>
  </si>
  <si>
    <t>Контрольное событие 2.4.1  Театрально-концертное обслуживание населения муниципальных районов области</t>
  </si>
  <si>
    <t>Контрольное событие 2.2.4. Постановка спектакля                                                       Л.Толстой и И.Толстой "Живой труп"</t>
  </si>
  <si>
    <t>Основное мероприятие 11.2 «Повышение профессионального образования работников культуры»</t>
  </si>
  <si>
    <t xml:space="preserve">Управление делами правительства области
</t>
  </si>
  <si>
    <t>9.2.8.</t>
  </si>
  <si>
    <t>9.3.</t>
  </si>
  <si>
    <t>Министерство культуры области
Начальник отдела проектов в сфере культуры и искусства О.Ю.Покровская 
ГАУК «Саратовский областной Дом работников искусств» (И.Б.Десницкая, директор)</t>
  </si>
  <si>
    <t>13.2.2.</t>
  </si>
  <si>
    <t>комитет общественных связей и национальнойполитики области (управление длеами Правительства области - плательщик), некоммерческие организации (по согласованию), нацинально-культурные объекдинения (по согласованию)</t>
  </si>
  <si>
    <t>13.2.3.</t>
  </si>
  <si>
    <t>13.2.4.</t>
  </si>
  <si>
    <t>комитет общественных связей и национальной политики области (управление длеами Правительства области - плательщик), некоммерческие организации (по согласованию), нацинально-культурные объединения (по согласованию)</t>
  </si>
  <si>
    <t>13.2.5.</t>
  </si>
  <si>
    <t>13.2.6.</t>
  </si>
  <si>
    <t>13.2.7.</t>
  </si>
  <si>
    <t xml:space="preserve">Контрольное событие 13.2.7. "Культурно-массовые мероприятия, направленные на сохранение традиций и укрепление межнациональных отношений, совместно с национально-культурными автономиями и социально-ориентированными некоммерческими организациями" </t>
  </si>
  <si>
    <t>Контрольное событие 9.2.8 Выступление участников Детского хора России от Саратовской области в г. Чебоксары в рамках празднования Дня республики</t>
  </si>
  <si>
    <t>Контрольное событие 4.3.11.  Проведение мероприятий по популяризации библиотечного дела</t>
  </si>
  <si>
    <t>Контрольное событие 2.2.11   Постановка спектакля                                                                    "Про зебру, светофор и другие нужные вещи"</t>
  </si>
  <si>
    <t>2017 г.                                                                              IVкв.</t>
  </si>
  <si>
    <t>в течение года</t>
  </si>
  <si>
    <t>2017 г.         в течение года</t>
  </si>
  <si>
    <t>2017 г.             в течение года</t>
  </si>
  <si>
    <t>2017 г. в течение года</t>
  </si>
  <si>
    <t>Контрольное событие 2.3.3                                                            Участие в фестивале "Репка" в г.Самара</t>
  </si>
  <si>
    <t xml:space="preserve">Министерство культуры области ГАУК «Саратовский областной центр народного творчества имени Л.А. Руслановой» (В.И.Зимин, директор)
</t>
  </si>
  <si>
    <t>6.2.18</t>
  </si>
  <si>
    <t xml:space="preserve">Контрольное событие 6.2.18. «II Всероссийский фестиваль творчества «Хвалынские этюды К.С. Петрова - Водкина»
</t>
  </si>
  <si>
    <t>Контрольное событие 2.3.2                                                                    Проведение Межрегионального фестиваля "Театральное Прихоперье"</t>
  </si>
  <si>
    <t xml:space="preserve">Контрольное событие 6.2.15. Проведение международной академической выставки и конкурса «Красные ворота/Против течения» ( 2018 год)  Выплаты премии Саратовской области имени К.С.Петрова-Водкина
</t>
  </si>
  <si>
    <t>10.1.2</t>
  </si>
  <si>
    <t>10.1.3</t>
  </si>
  <si>
    <t xml:space="preserve">Контрольное событие 10.1.3 «Разработка научно-проектной документации на производство работ по сохранению объекта культурного наследия: ремонт (помещения) зала № 22 в здании ГУК «Саратовский областной музей краеведения» </t>
  </si>
  <si>
    <t>10.1.5</t>
  </si>
  <si>
    <t>10.1.4</t>
  </si>
  <si>
    <t>10.2.7.</t>
  </si>
  <si>
    <t xml:space="preserve">Контрольное событие 10.2.4 Приобретение одежды сцены "Черный кабинет" для  "ГАУК «Детское театрально-концертное учреждение»   </t>
  </si>
  <si>
    <t xml:space="preserve">Контрольное событие 10.2.5 Приобретение просветного экрана  для  "ГАУК «Детское театрально-концертное учреждение»   </t>
  </si>
  <si>
    <t xml:space="preserve">Контрольное событие 10.2.6 Приобретение музыкальных инструментов и сценического оборудования для  "ГАУК «Детское театрально-концертное учреждение»   </t>
  </si>
  <si>
    <t xml:space="preserve">Контрольное событие 10.2.7 Приобретение светового оборудования для  "ГАУК «Детское театрально-концертное учреждение»   </t>
  </si>
  <si>
    <t>10.3.1.</t>
  </si>
  <si>
    <t xml:space="preserve">«Саратовский губернский театр хоровой музыки"                         </t>
  </si>
  <si>
    <t xml:space="preserve">Контрольное событие 10.3.1 Приобретение видеокамеры  "ГАУК СО «Саратовский губернский театр хоровой музыки"                         </t>
  </si>
  <si>
    <t>Контрольное событие 10.5.1  Изготовление проектно-сметной документации на проведение ремонтно-реставрационных работ здания ГПОУ «Саратовское художественное училище имени А.П.Боголюбова (техникум)"</t>
  </si>
  <si>
    <t>Контрольное событие 10.4.3 "Приобретение компьютерного оборудования ГУК «Областная библиотека для детей и юношества им.А.С.Пушкина»"</t>
  </si>
  <si>
    <t>10.6.6.</t>
  </si>
  <si>
    <t>10.6.7.</t>
  </si>
  <si>
    <t>Контрольное событие 10.6.6 "Текущий ремонт помещений третьего этажа здания  ГАУК "Саратовский областной Дом работников искусств"</t>
  </si>
  <si>
    <t>Контрольное событие 10.6.7 "Текущий ремонт внутренних помещений, замена оконных блоков здания  ГАУК "Саратовский областной Дом работников искусств"</t>
  </si>
  <si>
    <t xml:space="preserve"> ГАУК «Саратовский областной центр народного творчества имени Л.А. Руслановой», ГУК «Саратовский областной Дом работников искусств»</t>
  </si>
  <si>
    <t xml:space="preserve">Министерство культуры области
Начальник отдела проектов в сфере культуры и искусства О.Ю.Покровская 
ГАУК «Саратовская областная филармония им.А.Шнитке» 
</t>
  </si>
  <si>
    <t xml:space="preserve">Министерство культуры области
Начальник отдела проектов в сфере культуры и искусства О.Ю.Покровская 
ГАУК «Саратовская областная филармония им.А.Шнитке», 
ГАУК «Саратовский областной центр народного творчества имени Л.А. Руслановой» (В.И.Зимин, директор)
 </t>
  </si>
  <si>
    <t xml:space="preserve">Министерство культуры области
Начальник отдела проектов в сфере культуры и искусства О.Ю.Покровская 
ГАУК «Саратовский областной центр народного творчества имени Л.А. Руслановой» (В.И.Зимин, директор)
ГАУК СО «Дворец культуры «Россия» (О.П.Сынкина, директор)                                         ГАУК «Саратовская областная филармония им.А.Шнитке» </t>
  </si>
  <si>
    <t xml:space="preserve">Министерство культуры области
Начальник отдела проектов в сфере культуры и искусства О.Ю.Покровская 
ГАУК «Саратовская областная филармония им.А.Шнитке» </t>
  </si>
  <si>
    <t xml:space="preserve">Министерство культуры области
Начальник отдела проектов в сфере культуры и искусства О.Ю.Покровская 
ГАУК «Саратовская областная филармония им.А.Шнитке», 
ГАУК «Саратовский областной центр народного творчества имени Л.А. Руслановой» (В.И.Зимин, директор)  </t>
  </si>
  <si>
    <t xml:space="preserve">Министерство культуры области Начальник отдела проектов в сфере культуры и искусства О.Ю.Покровская ГАУК «Саратовская областная филармония им.А.Шнитке» </t>
  </si>
  <si>
    <t>Министерство культуры области
Начальник отдела проектов в сфере культуры и искусства О.Ю.Покровская 
ГАУК «Саратовская областная филармония им.А.Шнитке» 
ГАУК «Саратовский областной центр народного творчества имени Л.А. Руслановой» (В.И.Зимин, директор)
ГАУК «Саратовский областной Дом работников искусств» (И.Б.Десницкая, директор)</t>
  </si>
  <si>
    <t>Контрольное событие 4.3.3.  Всероссийская научно-прктическая конференция "Профессиональные инновации  в современной специальной библиотеке: содействие реабилитации и  формирование информационного пространства для слепых и слабовидящих" , посвященная 80-летию Областной специальной библиотеки для слепых .</t>
  </si>
  <si>
    <t>государственные внебюджетные фонды и иные безвозмездные поступления целевой направленности (прогнозно)</t>
  </si>
  <si>
    <t>Основное мероприятие 10.13 «Исторический парк "Россия. Моя история"»</t>
  </si>
  <si>
    <t xml:space="preserve">министерство культуры области, благотворительный фонд содействия деятельности в сфере культуры и искусства "Звезда"
</t>
  </si>
  <si>
    <t>Контрольное событие 12.1.17 Организация и проведение Праздника духовой музыки, посвященного 80-летию со дня рождения заслуженного деятеля искусств Российской Федерации А.Д. Селянина</t>
  </si>
  <si>
    <t>2017 сентябрь</t>
  </si>
  <si>
    <t>12.1.17.</t>
  </si>
  <si>
    <t>2018               май</t>
  </si>
  <si>
    <t>2019                I кв.</t>
  </si>
  <si>
    <t xml:space="preserve">2017 г.               I кв.          </t>
  </si>
  <si>
    <t>2017 г.                                                                                    III кв.</t>
  </si>
  <si>
    <t>10.13.1</t>
  </si>
  <si>
    <t>10.13.</t>
  </si>
  <si>
    <t>Министерство культуры области
ГАУ ДПО в сфере культуры и искусства "Саратовский областной учебно-методический центр" (Н.Г. Пономарева, директор)</t>
  </si>
  <si>
    <t>Контрольное событие 10.13.1 Строительство здания исторического парка "Россия - Моя история"</t>
  </si>
  <si>
    <t>Контрольное событие 10.1.4 «Выполнение работ по сохранению и приспособлению для современного использования объекта культурного наследия федерального значения - внутренних помещений здания ГУК «Саратовский областной музей краеведения» (зал №22)"</t>
  </si>
  <si>
    <t>Контрольное событие 10.1.1 «Приобретение компьютерного оборудования» ГУК "Государственный музей К.А.Федина"</t>
  </si>
  <si>
    <t>Контрольное событие 10.1.5«Выполнение работ по сохранению и приспособлению для современного использования объекта культурного наследия федерального значения - внутренних помещений здания ГУК «Саратовский областной музей краеведения» (зал №22)"</t>
  </si>
  <si>
    <t>Контрольное событие 10.1.2 «Ремонт кровли здания филиала ГУК «Саратовский областной музей краеведения»   - музея Этнографии</t>
  </si>
  <si>
    <t xml:space="preserve">Контрольное событие 2.2.18  Постановка спектакля                    А.Финк "Отдам мужа в хорошие руки» ( по пьесе "Голубцы по объявлению")                                                                                                                </t>
  </si>
  <si>
    <t>Основное мероприятие 9.2 «Организация и проведение мероприятий по обеспечению участия детей и молодежи в творческих школах, в творческих и интеллектуальных соревновательных мероприятиях областного, межрегионального, всероссийского и международного уровней»</t>
  </si>
  <si>
    <t>Контрольное событие 9.2.2 Участие делегации Саратовской области во всероссийском этапе (финале) Молодежных Дельфийских играх России</t>
  </si>
  <si>
    <t>Контрольное событие 9.2.5 «Организация и проведение Межрегиональной творческой школы «Волжская радуга» для одаренных детей, молодежи и преподавателей</t>
  </si>
  <si>
    <t>Контрольное событие 9.2.7 Конкурс юных талантов "Новые имена Губернии" под патронатом Губернатора Саратовской области</t>
  </si>
  <si>
    <t>Основное мероприятие 9.3. "Обеспечение поддержки творчески одаренных детей, молодежи и преподавателей"</t>
  </si>
  <si>
    <t>Основное мероприятие 10.6.4.Приобретение звукого оборудования для зрительного зала  ГАУК «Саратовский областной центр народного творчества имени Л.А. Руслановой»</t>
  </si>
  <si>
    <t>Министерство культуры области Начальник отдела проектов в сфере культуры и искусства О.Ю.Покровская ГАУК «Саратовская областная филармония им.А.Шнитке», ГАУК "Саратовский областной центр народного творчества имени Л.А.Руслановой" (В.И.Зимин)</t>
  </si>
  <si>
    <r>
      <t xml:space="preserve">И.о. управляющего делами Правительства области                   </t>
    </r>
    <r>
      <rPr>
        <u val="single"/>
        <sz val="12"/>
        <rFont val="Times New Roman"/>
        <family val="1"/>
      </rPr>
      <t xml:space="preserve">                    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Н.И. Замарин</t>
    </r>
  </si>
  <si>
    <t xml:space="preserve">Контрольное событие 2.3.4 Участие в IX Международном фестивале театров кукол им. С.В. Образцова "Регионы России. Впервые вместе"      </t>
  </si>
  <si>
    <t xml:space="preserve">Контрольное событие 2.4.6 Гастроли в Калининграде                       </t>
  </si>
  <si>
    <t xml:space="preserve">Контрольное событие 2.4.4  Проведение обменных гастролей с Волгоградским государственным Новым экспериментальным театром </t>
  </si>
  <si>
    <t xml:space="preserve">Контрольное событие 2.4.8  Гастроли в Пензенской области (г.Заречный) </t>
  </si>
  <si>
    <t xml:space="preserve">Контрольное событие 3.2.3  Концертная хоровая программа "Неувядающая музыка эпохи барокко" </t>
  </si>
  <si>
    <t xml:space="preserve">Контрольное событие 2.2.14  Постановка спектакля                                                       Ж.Оффенбах "Прекрасная Елена"                                                                                                                 </t>
  </si>
  <si>
    <t>Контрольное событие 1.3.3  Комплектование фондов ГМФ редкими книжными изданиями,  предметами декоративно-прикладного искусства XIX-XX вв., из собраний саратовских коллекционеров.</t>
  </si>
  <si>
    <t>Контрольное событие 1.4.1 Реэкспонирование раздела постоянной экспозиции "Саратовский край в 1914-1922гг"</t>
  </si>
  <si>
    <t>Контрольное событие 3.5.2   Концертные выступления губернского театра хоровой музыки в Москве</t>
  </si>
  <si>
    <t>Контрольное событие 3.5.9 Творческие встречи с деятелями музыкального искусства</t>
  </si>
  <si>
    <t>Контрольное событие 6.6.6 .Областной смотр-конкурс изобразительного искусства среди художников - любителей "История Отечества глазами художников"</t>
  </si>
  <si>
    <t>Основное мероприятие 8.1 «Обеспечение сохранности, учета документов и предоставление пользователям архивной информации»</t>
  </si>
  <si>
    <t>ГАУК «Саратовский историко-патриотический комплекс «Музей боевой и трудовой славы»</t>
  </si>
  <si>
    <t xml:space="preserve">Контрольное событие 1.2.1 Реставрация фрака нач.ХХ в. саратовского архитектора С.А. Каллистратова.  </t>
  </si>
  <si>
    <t>Контрольное событие 1.4.2 Реэкспонирование раздела постоянной экспозиции "Саратовский край в 1918-1920гг."</t>
  </si>
  <si>
    <t>Контрольное событие 1.4.3 Реэкспонирование раздела постоянной экспозиции "Саратовский край в 1921-1928гг."</t>
  </si>
  <si>
    <t>2017                    4  квартал</t>
  </si>
  <si>
    <t xml:space="preserve">Контрольное событие 4.3.10. Вечера с деятелями литературы: писателями, поэтами и критиками региональное отделение Союза писателей России и Ассоциации Саратовских писателей (по согласованию).  В том числе, проведение юбилейного мероприятия, посвященного 80-летию Саратовского поэта Н.Е. Палькина </t>
  </si>
  <si>
    <t>Контрольное событие 4.4.2 Организация и проведение работ по обеспечению соблюдения необходимых режимов хранения книжных фондов, учет библиотечных фондов, отбор и оцифровка изданий редкого фонда библиотеки для формирования электронной коллекции.</t>
  </si>
  <si>
    <t>Контрольное событие  6.2.5.   Проведение областного Парада достижений народного творчества "Огней так много золотых…"</t>
  </si>
  <si>
    <t xml:space="preserve">Контрольное событие 6.2.17. «Между Волгой и Дунаем» Межрегиональная академическая выставка совместно 
с Поволжским отделением Российской академии художеств: презентация выставки "Великий шелковый путь/Янцзы- Волга- Дунай" в Харбине, Саратове,Москве , Братиславе
</t>
  </si>
  <si>
    <t>Основное мероприятие 6.3.Организация участия специалистов областных творческих коллективов и их исполнителей в областных, межрегиональных,всероссийских и международных мероприятиях</t>
  </si>
  <si>
    <t xml:space="preserve">Контрольное событие 6.5.1. Проведение фестиваля- конкурса исполнителей музыкальных произведений из отечественного кинематографа «Город кино»
</t>
  </si>
  <si>
    <t>ГАУК  "Саратовский областной центр народного творчества имени Л.А. Руслановой"</t>
  </si>
  <si>
    <t>Контрольное событие 11.1.9.Проведение областного семинара-практикума для для балетмейстеров и руководителей хореографических коллективов по народно-сценическому танцу</t>
  </si>
  <si>
    <t xml:space="preserve">Контрольное событие 11.1.10 Проведение областного семинара - практикума для руководителей кружков и студий декоративно - прикладного творчества </t>
  </si>
  <si>
    <t>Контрольное событие 13.1.1 «Издание (подготовка, создание и печать) и поставка учебных пособий о состоянии межнациональных и межконфессиональных отношений».</t>
  </si>
  <si>
    <t>Контрольное событие 13.2.2. «II Международный слет панфиловских школ «Юные сердца»</t>
  </si>
  <si>
    <t>Контрольное событие 13.2.4.  «Этнофестиваль  «Волга-река народов Саратовского края»</t>
  </si>
  <si>
    <t>Контрольное событие 13.2.5.  «День народного единства»</t>
  </si>
  <si>
    <t>Контрольное событие 13.2.1. «Национальный праздник Сабантуй – 2017»</t>
  </si>
  <si>
    <t>Контрольное событие 13.2.3. «Весенний праздник чувашей «Акатуй»</t>
  </si>
  <si>
    <t>Контрольное событие 9.3.1 Именные губернаторские стипендии для одаренных детей - учащихся образовательных организаций культуры и искусства области</t>
  </si>
  <si>
    <t>Контрольное событие 9.3.2 Денежное поощрение преподавателям образовательных организаций культуры и искусства, работающим с одаренными детьми</t>
  </si>
  <si>
    <t xml:space="preserve">Контрольное событие 6.2.14. Мероприятия, посвященные 260-летию Российской академии художеств:
- Организация и проведение в Саратове Пятой международной научно-практической конференции «Искусство и власть» и презентация  выставки молодых художников " Время ждет", а также открытия выставки  "Корабль дураков"
</t>
  </si>
  <si>
    <t>Контрольное событие 6.2.16. Международная выставка «Невозможное искусство и оптические иллюзии в технике эмали»</t>
  </si>
  <si>
    <t xml:space="preserve">2018 г.         III кв. </t>
  </si>
  <si>
    <t>Контрольное событие 6.5.4.Поддержка социально ориентированных некоммерческих организация в области культуры, реализующих киномероприятия</t>
  </si>
  <si>
    <t xml:space="preserve">Контрольное событие 13.2.6. «Этнофорум "Укрепление единства российской нации и этнокультурное развитие народов Саратовской области" </t>
  </si>
  <si>
    <t>от 03 июля  2017 г. № 01-11/322</t>
  </si>
  <si>
    <r>
      <t xml:space="preserve">комитет общественных связей и национальной политики области (управление делами Правительства области - плательщик), </t>
    </r>
    <r>
      <rPr>
        <sz val="10"/>
        <color indexed="8"/>
        <rFont val="Times New Roman"/>
        <family val="1"/>
      </rPr>
      <t>органы местного  самоуправления (по согласованию)</t>
    </r>
  </si>
  <si>
    <t>Контрольное событие 2.2.15  Постановка спектакля                    Е.Шашин «РЭП.КА»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</si>
</sst>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;@"/>
    <numFmt numFmtId="173" formatCode="_-* #,##0.0_р_._-;\-* #,##0.0_р_._-;_-* &quot;-&quot;??_р_._-;_-@_-"/>
    <numFmt numFmtId="174" formatCode="0.0"/>
    <numFmt numFmtId="175" formatCode="_-* #,##0.0_р_._-;\-* #,##0.0_р_._-;_-* &quot;-&quot;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\-"/>
    <numFmt numFmtId="182" formatCode="#,##0.0_ ;\-#,##0.0\ "/>
    <numFmt numFmtId="183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2"/>
      <name val="Times New Roman"/>
      <family val="1"/>
    </font>
    <font>
      <sz val="11.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173" fontId="4" fillId="0" borderId="10" xfId="6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173" fontId="5" fillId="0" borderId="10" xfId="6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75" fontId="5" fillId="0" borderId="10" xfId="6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Fill="1" applyBorder="1" applyAlignment="1">
      <alignment vertical="top" wrapText="1"/>
    </xf>
    <xf numFmtId="175" fontId="4" fillId="0" borderId="10" xfId="6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2" fontId="0" fillId="0" borderId="0" xfId="0" applyNumberFormat="1" applyFont="1" applyBorder="1" applyAlignment="1">
      <alignment/>
    </xf>
    <xf numFmtId="2" fontId="4" fillId="0" borderId="13" xfId="60" applyNumberFormat="1" applyFont="1" applyFill="1" applyBorder="1" applyAlignment="1">
      <alignment horizontal="right" vertical="top" wrapText="1"/>
    </xf>
    <xf numFmtId="2" fontId="0" fillId="3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173" fontId="3" fillId="0" borderId="10" xfId="60" applyNumberFormat="1" applyFont="1" applyFill="1" applyBorder="1" applyAlignment="1">
      <alignment horizontal="right" vertical="top"/>
    </xf>
    <xf numFmtId="173" fontId="2" fillId="0" borderId="10" xfId="60" applyNumberFormat="1" applyFont="1" applyFill="1" applyBorder="1" applyAlignment="1">
      <alignment horizontal="right" vertical="top"/>
    </xf>
    <xf numFmtId="173" fontId="2" fillId="0" borderId="10" xfId="60" applyNumberFormat="1" applyFont="1" applyFill="1" applyBorder="1" applyAlignment="1">
      <alignment vertical="top"/>
    </xf>
    <xf numFmtId="173" fontId="3" fillId="0" borderId="10" xfId="60" applyNumberFormat="1" applyFont="1" applyFill="1" applyBorder="1" applyAlignment="1">
      <alignment vertical="top"/>
    </xf>
    <xf numFmtId="173" fontId="4" fillId="0" borderId="10" xfId="6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14" fontId="2" fillId="0" borderId="15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14" fontId="4" fillId="0" borderId="15" xfId="0" applyNumberFormat="1" applyFont="1" applyFill="1" applyBorder="1" applyAlignment="1">
      <alignment horizontal="center" vertical="top"/>
    </xf>
    <xf numFmtId="14" fontId="4" fillId="0" borderId="11" xfId="0" applyNumberFormat="1" applyFont="1" applyFill="1" applyBorder="1" applyAlignment="1">
      <alignment horizontal="center" vertical="top"/>
    </xf>
    <xf numFmtId="14" fontId="4" fillId="0" borderId="12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1" fontId="5" fillId="0" borderId="15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6" fontId="4" fillId="0" borderId="15" xfId="0" applyNumberFormat="1" applyFont="1" applyFill="1" applyBorder="1" applyAlignment="1">
      <alignment horizontal="center" vertical="top"/>
    </xf>
    <xf numFmtId="16" fontId="4" fillId="0" borderId="11" xfId="0" applyNumberFormat="1" applyFont="1" applyFill="1" applyBorder="1" applyAlignment="1">
      <alignment horizontal="center" vertical="top"/>
    </xf>
    <xf numFmtId="16" fontId="4" fillId="0" borderId="12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4" fontId="4" fillId="0" borderId="15" xfId="0" applyNumberFormat="1" applyFont="1" applyFill="1" applyBorder="1" applyAlignment="1">
      <alignment horizontal="center"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14" fontId="4" fillId="0" borderId="12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17" fontId="4" fillId="0" borderId="15" xfId="0" applyNumberFormat="1" applyFont="1" applyFill="1" applyBorder="1" applyAlignment="1">
      <alignment horizontal="center" vertical="top" wrapText="1"/>
    </xf>
    <xf numFmtId="17" fontId="4" fillId="0" borderId="11" xfId="0" applyNumberFormat="1" applyFont="1" applyFill="1" applyBorder="1" applyAlignment="1">
      <alignment horizontal="center" vertical="top" wrapText="1"/>
    </xf>
    <xf numFmtId="17" fontId="4" fillId="0" borderId="12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172" fontId="4" fillId="0" borderId="11" xfId="0" applyNumberFormat="1" applyFont="1" applyFill="1" applyBorder="1" applyAlignment="1">
      <alignment horizontal="center" vertical="top" wrapText="1"/>
    </xf>
    <xf numFmtId="172" fontId="4" fillId="0" borderId="12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1906"/>
  <sheetViews>
    <sheetView tabSelected="1" zoomScale="70" zoomScaleNormal="70" zoomScalePageLayoutView="0" workbookViewId="0" topLeftCell="B325">
      <selection activeCell="D343" sqref="D343:D347"/>
    </sheetView>
  </sheetViews>
  <sheetFormatPr defaultColWidth="9.140625" defaultRowHeight="15"/>
  <cols>
    <col min="1" max="1" width="0" style="3" hidden="1" customWidth="1"/>
    <col min="2" max="2" width="0.42578125" style="3" customWidth="1"/>
    <col min="3" max="3" width="13.140625" style="5" customWidth="1"/>
    <col min="4" max="4" width="56.28125" style="47" customWidth="1"/>
    <col min="5" max="5" width="35.57421875" style="47" customWidth="1"/>
    <col min="6" max="6" width="12.421875" style="47" customWidth="1"/>
    <col min="7" max="7" width="12.57421875" style="47" customWidth="1"/>
    <col min="8" max="8" width="41.8515625" style="47" customWidth="1"/>
    <col min="9" max="11" width="17.57421875" style="47" customWidth="1"/>
    <col min="12" max="12" width="9.140625" style="0" customWidth="1"/>
    <col min="13" max="13" width="16.140625" style="0" hidden="1" customWidth="1"/>
    <col min="14" max="14" width="0" style="0" hidden="1" customWidth="1"/>
  </cols>
  <sheetData>
    <row r="1" spans="3:11" ht="15">
      <c r="C1" s="46"/>
      <c r="H1" s="48"/>
      <c r="I1" s="48"/>
      <c r="J1" s="48" t="s">
        <v>295</v>
      </c>
      <c r="K1" s="48"/>
    </row>
    <row r="2" spans="3:11" ht="15">
      <c r="C2" s="46"/>
      <c r="H2" s="48"/>
      <c r="I2" s="48"/>
      <c r="J2" s="48" t="s">
        <v>296</v>
      </c>
      <c r="K2" s="48"/>
    </row>
    <row r="3" spans="3:11" ht="15">
      <c r="C3" s="46"/>
      <c r="H3" s="48"/>
      <c r="I3" s="48"/>
      <c r="J3" s="48" t="s">
        <v>1151</v>
      </c>
      <c r="K3" s="48"/>
    </row>
    <row r="4" spans="3:11" ht="15">
      <c r="C4" s="46"/>
      <c r="I4" s="49"/>
      <c r="J4" s="49"/>
      <c r="K4" s="49"/>
    </row>
    <row r="5" spans="3:9" ht="18.75">
      <c r="C5" s="197" t="s">
        <v>594</v>
      </c>
      <c r="D5" s="197"/>
      <c r="E5" s="197"/>
      <c r="F5" s="197"/>
      <c r="G5" s="197"/>
      <c r="H5" s="197"/>
      <c r="I5" s="197"/>
    </row>
    <row r="6" spans="3:11" ht="29.25" customHeight="1">
      <c r="C6" s="198" t="s">
        <v>976</v>
      </c>
      <c r="D6" s="198"/>
      <c r="E6" s="198"/>
      <c r="F6" s="198"/>
      <c r="G6" s="198"/>
      <c r="H6" s="198"/>
      <c r="I6" s="198"/>
      <c r="J6" s="198"/>
      <c r="K6" s="198"/>
    </row>
    <row r="7" ht="23.25" customHeight="1">
      <c r="C7" s="46"/>
    </row>
    <row r="8" spans="1:11" s="7" customFormat="1" ht="28.5" customHeight="1">
      <c r="A8" s="6"/>
      <c r="B8" s="6"/>
      <c r="C8" s="183" t="s">
        <v>600</v>
      </c>
      <c r="D8" s="183" t="s">
        <v>595</v>
      </c>
      <c r="E8" s="183" t="s">
        <v>596</v>
      </c>
      <c r="F8" s="183" t="s">
        <v>597</v>
      </c>
      <c r="G8" s="189" t="s">
        <v>598</v>
      </c>
      <c r="H8" s="191" t="s">
        <v>599</v>
      </c>
      <c r="I8" s="192"/>
      <c r="J8" s="192"/>
      <c r="K8" s="193"/>
    </row>
    <row r="9" spans="1:11" s="7" customFormat="1" ht="80.25" customHeight="1">
      <c r="A9" s="6"/>
      <c r="B9" s="6"/>
      <c r="C9" s="185"/>
      <c r="D9" s="185"/>
      <c r="E9" s="185"/>
      <c r="F9" s="185"/>
      <c r="G9" s="190"/>
      <c r="H9" s="50" t="s">
        <v>630</v>
      </c>
      <c r="I9" s="50" t="s">
        <v>690</v>
      </c>
      <c r="J9" s="50" t="s">
        <v>691</v>
      </c>
      <c r="K9" s="50" t="s">
        <v>692</v>
      </c>
    </row>
    <row r="10" spans="1:11" s="7" customFormat="1" ht="19.5" customHeight="1">
      <c r="A10" s="6"/>
      <c r="B10" s="6"/>
      <c r="C10" s="183"/>
      <c r="D10" s="183" t="s">
        <v>567</v>
      </c>
      <c r="E10" s="194"/>
      <c r="F10" s="177">
        <v>2017</v>
      </c>
      <c r="G10" s="177">
        <v>2019</v>
      </c>
      <c r="H10" s="51" t="s">
        <v>603</v>
      </c>
      <c r="I10" s="4">
        <f>I11+I12+I13+I14+I15</f>
        <v>2542711.43</v>
      </c>
      <c r="J10" s="4">
        <f>J11+J12+J13+J14+J15</f>
        <v>2176938.6</v>
      </c>
      <c r="K10" s="4">
        <f>K11+K12+K13+K14+K15</f>
        <v>2079588.9000000001</v>
      </c>
    </row>
    <row r="11" spans="1:11" s="7" customFormat="1" ht="19.5" customHeight="1">
      <c r="A11" s="6"/>
      <c r="B11" s="6"/>
      <c r="C11" s="184"/>
      <c r="D11" s="184"/>
      <c r="E11" s="195"/>
      <c r="F11" s="178"/>
      <c r="G11" s="178"/>
      <c r="H11" s="51" t="s">
        <v>604</v>
      </c>
      <c r="I11" s="4">
        <f aca="true" t="shared" si="0" ref="I11:K14">I18+I24+I34</f>
        <v>1185359.73</v>
      </c>
      <c r="J11" s="4">
        <f t="shared" si="0"/>
        <v>1165273.0999999999</v>
      </c>
      <c r="K11" s="4">
        <f t="shared" si="0"/>
        <v>1165058.7</v>
      </c>
    </row>
    <row r="12" spans="1:11" s="7" customFormat="1" ht="22.5" customHeight="1">
      <c r="A12" s="6"/>
      <c r="B12" s="6"/>
      <c r="C12" s="184"/>
      <c r="D12" s="184"/>
      <c r="E12" s="195"/>
      <c r="F12" s="178"/>
      <c r="G12" s="178"/>
      <c r="H12" s="51" t="s">
        <v>605</v>
      </c>
      <c r="I12" s="4">
        <f t="shared" si="0"/>
        <v>84583.6</v>
      </c>
      <c r="J12" s="4">
        <f t="shared" si="0"/>
        <v>0</v>
      </c>
      <c r="K12" s="4">
        <f t="shared" si="0"/>
        <v>0</v>
      </c>
    </row>
    <row r="13" spans="1:11" s="7" customFormat="1" ht="20.25" customHeight="1">
      <c r="A13" s="6"/>
      <c r="B13" s="6"/>
      <c r="C13" s="184"/>
      <c r="D13" s="184"/>
      <c r="E13" s="195"/>
      <c r="F13" s="178"/>
      <c r="G13" s="178"/>
      <c r="H13" s="51" t="s">
        <v>232</v>
      </c>
      <c r="I13" s="4">
        <f t="shared" si="0"/>
        <v>880106.9</v>
      </c>
      <c r="J13" s="4">
        <f t="shared" si="0"/>
        <v>809610.9</v>
      </c>
      <c r="K13" s="4">
        <f t="shared" si="0"/>
        <v>703485.4</v>
      </c>
    </row>
    <row r="14" spans="1:11" s="7" customFormat="1" ht="20.25" customHeight="1">
      <c r="A14" s="6"/>
      <c r="B14" s="6"/>
      <c r="C14" s="184"/>
      <c r="D14" s="184"/>
      <c r="E14" s="195"/>
      <c r="F14" s="178"/>
      <c r="G14" s="178"/>
      <c r="H14" s="51" t="s">
        <v>233</v>
      </c>
      <c r="I14" s="4">
        <f t="shared" si="0"/>
        <v>192661.2</v>
      </c>
      <c r="J14" s="4">
        <f t="shared" si="0"/>
        <v>202054.6</v>
      </c>
      <c r="K14" s="4">
        <f t="shared" si="0"/>
        <v>211044.8</v>
      </c>
    </row>
    <row r="15" spans="1:11" s="7" customFormat="1" ht="66" customHeight="1">
      <c r="A15" s="6"/>
      <c r="B15" s="6"/>
      <c r="C15" s="185"/>
      <c r="D15" s="185"/>
      <c r="E15" s="196"/>
      <c r="F15" s="179"/>
      <c r="G15" s="179"/>
      <c r="H15" s="51" t="s">
        <v>1085</v>
      </c>
      <c r="I15" s="4">
        <f>I22</f>
        <v>200000</v>
      </c>
      <c r="J15" s="4">
        <f>J22</f>
        <v>0</v>
      </c>
      <c r="K15" s="4">
        <f>K22</f>
        <v>0</v>
      </c>
    </row>
    <row r="16" spans="1:11" s="7" customFormat="1" ht="31.5" customHeight="1">
      <c r="A16" s="6"/>
      <c r="B16" s="6"/>
      <c r="C16" s="50"/>
      <c r="D16" s="52"/>
      <c r="E16" s="52" t="s">
        <v>281</v>
      </c>
      <c r="F16" s="53"/>
      <c r="G16" s="53"/>
      <c r="H16" s="51"/>
      <c r="I16" s="4"/>
      <c r="J16" s="4"/>
      <c r="K16" s="4"/>
    </row>
    <row r="17" spans="1:11" s="7" customFormat="1" ht="18.75" customHeight="1">
      <c r="A17" s="6"/>
      <c r="B17" s="6"/>
      <c r="C17" s="183"/>
      <c r="D17" s="177"/>
      <c r="E17" s="177" t="s">
        <v>231</v>
      </c>
      <c r="F17" s="177">
        <v>2017</v>
      </c>
      <c r="G17" s="177">
        <v>2019</v>
      </c>
      <c r="H17" s="8" t="s">
        <v>603</v>
      </c>
      <c r="I17" s="4">
        <f>I18+I19+I20+I21+I22</f>
        <v>2465155.93</v>
      </c>
      <c r="J17" s="4">
        <f>J18+J19+J20+J21+J22</f>
        <v>2109919.2</v>
      </c>
      <c r="K17" s="4">
        <f>K18+K19+K20+K21+K22</f>
        <v>2012552.6</v>
      </c>
    </row>
    <row r="18" spans="1:11" s="7" customFormat="1" ht="15.75" customHeight="1">
      <c r="A18" s="6"/>
      <c r="B18" s="6"/>
      <c r="C18" s="184"/>
      <c r="D18" s="178"/>
      <c r="E18" s="178"/>
      <c r="F18" s="178"/>
      <c r="G18" s="178"/>
      <c r="H18" s="8" t="s">
        <v>604</v>
      </c>
      <c r="I18" s="4">
        <f aca="true" t="shared" si="1" ref="I18:K21">I39+I254+I554+I724+I854+I884+I1265+I1350+I1528+I1698</f>
        <v>1133099.33</v>
      </c>
      <c r="J18" s="4">
        <f t="shared" si="1"/>
        <v>1114644.2</v>
      </c>
      <c r="K18" s="4">
        <f t="shared" si="1"/>
        <v>1114392.8</v>
      </c>
    </row>
    <row r="19" spans="1:11" s="7" customFormat="1" ht="18" customHeight="1">
      <c r="A19" s="6"/>
      <c r="B19" s="6"/>
      <c r="C19" s="184"/>
      <c r="D19" s="178"/>
      <c r="E19" s="178"/>
      <c r="F19" s="178"/>
      <c r="G19" s="178"/>
      <c r="H19" s="8" t="s">
        <v>605</v>
      </c>
      <c r="I19" s="4">
        <f t="shared" si="1"/>
        <v>75078.3</v>
      </c>
      <c r="J19" s="4">
        <f t="shared" si="1"/>
        <v>0</v>
      </c>
      <c r="K19" s="4">
        <f t="shared" si="1"/>
        <v>0</v>
      </c>
    </row>
    <row r="20" spans="1:11" s="7" customFormat="1" ht="17.25" customHeight="1">
      <c r="A20" s="6"/>
      <c r="B20" s="6"/>
      <c r="C20" s="184"/>
      <c r="D20" s="178"/>
      <c r="E20" s="178"/>
      <c r="F20" s="178"/>
      <c r="G20" s="178"/>
      <c r="H20" s="8" t="s">
        <v>232</v>
      </c>
      <c r="I20" s="4">
        <f t="shared" si="1"/>
        <v>870417.1</v>
      </c>
      <c r="J20" s="4">
        <f t="shared" si="1"/>
        <v>799945.4</v>
      </c>
      <c r="K20" s="4">
        <f t="shared" si="1"/>
        <v>693845</v>
      </c>
    </row>
    <row r="21" spans="1:11" s="7" customFormat="1" ht="18" customHeight="1">
      <c r="A21" s="6"/>
      <c r="B21" s="6"/>
      <c r="C21" s="184"/>
      <c r="D21" s="178"/>
      <c r="E21" s="178"/>
      <c r="F21" s="178"/>
      <c r="G21" s="178"/>
      <c r="H21" s="8" t="s">
        <v>233</v>
      </c>
      <c r="I21" s="4">
        <f t="shared" si="1"/>
        <v>186561.2</v>
      </c>
      <c r="J21" s="4">
        <f t="shared" si="1"/>
        <v>195329.6</v>
      </c>
      <c r="K21" s="4">
        <f t="shared" si="1"/>
        <v>204314.8</v>
      </c>
    </row>
    <row r="22" spans="1:11" s="7" customFormat="1" ht="44.25" customHeight="1">
      <c r="A22" s="6"/>
      <c r="B22" s="6"/>
      <c r="C22" s="185"/>
      <c r="D22" s="179"/>
      <c r="E22" s="179"/>
      <c r="F22" s="179"/>
      <c r="G22" s="179"/>
      <c r="H22" s="8" t="s">
        <v>1085</v>
      </c>
      <c r="I22" s="4">
        <f>I1354</f>
        <v>200000</v>
      </c>
      <c r="J22" s="4">
        <f>J1354</f>
        <v>0</v>
      </c>
      <c r="K22" s="4">
        <f>K1354</f>
        <v>0</v>
      </c>
    </row>
    <row r="23" spans="1:11" s="7" customFormat="1" ht="15" customHeight="1">
      <c r="A23" s="6"/>
      <c r="B23" s="6"/>
      <c r="C23" s="183"/>
      <c r="D23" s="177"/>
      <c r="E23" s="177" t="s">
        <v>571</v>
      </c>
      <c r="F23" s="177">
        <v>2017</v>
      </c>
      <c r="G23" s="177">
        <v>2019</v>
      </c>
      <c r="H23" s="8" t="s">
        <v>603</v>
      </c>
      <c r="I23" s="4">
        <f>I24+I25+I26+I27</f>
        <v>63929.8</v>
      </c>
      <c r="J23" s="4">
        <f>J24+J25+J26+J27</f>
        <v>53393.7</v>
      </c>
      <c r="K23" s="4">
        <f>K24+K25+K26+K27</f>
        <v>53410.6</v>
      </c>
    </row>
    <row r="24" spans="1:11" s="7" customFormat="1" ht="15" customHeight="1">
      <c r="A24" s="6"/>
      <c r="B24" s="6"/>
      <c r="C24" s="184"/>
      <c r="D24" s="178"/>
      <c r="E24" s="178"/>
      <c r="F24" s="178"/>
      <c r="G24" s="178"/>
      <c r="H24" s="8" t="s">
        <v>604</v>
      </c>
      <c r="I24" s="4">
        <f aca="true" t="shared" si="2" ref="I24:K27">I1250+I1793</f>
        <v>44734.7</v>
      </c>
      <c r="J24" s="4">
        <f t="shared" si="2"/>
        <v>43103.2</v>
      </c>
      <c r="K24" s="4">
        <f t="shared" si="2"/>
        <v>43140.2</v>
      </c>
    </row>
    <row r="25" spans="1:11" s="7" customFormat="1" ht="15" customHeight="1">
      <c r="A25" s="6"/>
      <c r="B25" s="6"/>
      <c r="C25" s="184"/>
      <c r="D25" s="178"/>
      <c r="E25" s="178"/>
      <c r="F25" s="178"/>
      <c r="G25" s="178"/>
      <c r="H25" s="8" t="s">
        <v>605</v>
      </c>
      <c r="I25" s="4">
        <f t="shared" si="2"/>
        <v>9505.3</v>
      </c>
      <c r="J25" s="4">
        <f t="shared" si="2"/>
        <v>0</v>
      </c>
      <c r="K25" s="4">
        <f t="shared" si="2"/>
        <v>0</v>
      </c>
    </row>
    <row r="26" spans="1:11" s="7" customFormat="1" ht="15" customHeight="1">
      <c r="A26" s="6"/>
      <c r="B26" s="6"/>
      <c r="C26" s="184"/>
      <c r="D26" s="178"/>
      <c r="E26" s="178"/>
      <c r="F26" s="178"/>
      <c r="G26" s="178"/>
      <c r="H26" s="8" t="s">
        <v>232</v>
      </c>
      <c r="I26" s="4">
        <f t="shared" si="2"/>
        <v>9689.8</v>
      </c>
      <c r="J26" s="4">
        <f t="shared" si="2"/>
        <v>9665.5</v>
      </c>
      <c r="K26" s="4">
        <f t="shared" si="2"/>
        <v>9640.4</v>
      </c>
    </row>
    <row r="27" spans="1:11" s="7" customFormat="1" ht="18.75" customHeight="1">
      <c r="A27" s="6"/>
      <c r="B27" s="6"/>
      <c r="C27" s="185"/>
      <c r="D27" s="179"/>
      <c r="E27" s="179"/>
      <c r="F27" s="179"/>
      <c r="G27" s="179"/>
      <c r="H27" s="8" t="s">
        <v>233</v>
      </c>
      <c r="I27" s="4">
        <f t="shared" si="2"/>
        <v>0</v>
      </c>
      <c r="J27" s="4">
        <f t="shared" si="2"/>
        <v>625</v>
      </c>
      <c r="K27" s="4">
        <f t="shared" si="2"/>
        <v>630</v>
      </c>
    </row>
    <row r="28" spans="3:11" ht="15" customHeight="1" hidden="1">
      <c r="C28" s="183"/>
      <c r="D28" s="177"/>
      <c r="E28" s="177" t="s">
        <v>612</v>
      </c>
      <c r="F28" s="186">
        <v>2017</v>
      </c>
      <c r="G28" s="186">
        <v>2019</v>
      </c>
      <c r="H28" s="8" t="s">
        <v>603</v>
      </c>
      <c r="I28" s="4">
        <f>I29+I30+I31+I32</f>
        <v>0</v>
      </c>
      <c r="J28" s="4">
        <f>J29+J30+J31+J32</f>
        <v>0</v>
      </c>
      <c r="K28" s="4">
        <f>K29+K30+K31+K32</f>
        <v>0</v>
      </c>
    </row>
    <row r="29" spans="3:11" ht="15" customHeight="1" hidden="1">
      <c r="C29" s="184"/>
      <c r="D29" s="178"/>
      <c r="E29" s="178"/>
      <c r="F29" s="187"/>
      <c r="G29" s="187"/>
      <c r="H29" s="14" t="s">
        <v>604</v>
      </c>
      <c r="I29" s="2">
        <v>0</v>
      </c>
      <c r="J29" s="2">
        <v>0</v>
      </c>
      <c r="K29" s="2">
        <v>0</v>
      </c>
    </row>
    <row r="30" spans="3:11" ht="15" customHeight="1" hidden="1">
      <c r="C30" s="184"/>
      <c r="D30" s="178"/>
      <c r="E30" s="178"/>
      <c r="F30" s="187"/>
      <c r="G30" s="187"/>
      <c r="H30" s="14" t="s">
        <v>605</v>
      </c>
      <c r="I30" s="2">
        <v>0</v>
      </c>
      <c r="J30" s="2">
        <v>0</v>
      </c>
      <c r="K30" s="2">
        <v>0</v>
      </c>
    </row>
    <row r="31" spans="3:11" ht="15" customHeight="1" hidden="1">
      <c r="C31" s="184"/>
      <c r="D31" s="178"/>
      <c r="E31" s="178"/>
      <c r="F31" s="187"/>
      <c r="G31" s="187"/>
      <c r="H31" s="14" t="s">
        <v>232</v>
      </c>
      <c r="I31" s="2">
        <v>0</v>
      </c>
      <c r="J31" s="2">
        <v>0</v>
      </c>
      <c r="K31" s="2">
        <v>0</v>
      </c>
    </row>
    <row r="32" spans="3:11" ht="18.75" customHeight="1" hidden="1">
      <c r="C32" s="185"/>
      <c r="D32" s="179"/>
      <c r="E32" s="179"/>
      <c r="F32" s="188"/>
      <c r="G32" s="188"/>
      <c r="H32" s="14" t="s">
        <v>233</v>
      </c>
      <c r="I32" s="2">
        <v>0</v>
      </c>
      <c r="J32" s="2">
        <v>0</v>
      </c>
      <c r="K32" s="2">
        <v>0</v>
      </c>
    </row>
    <row r="33" spans="1:11" s="7" customFormat="1" ht="15" customHeight="1">
      <c r="A33" s="6"/>
      <c r="B33" s="6"/>
      <c r="C33" s="183"/>
      <c r="D33" s="177"/>
      <c r="E33" s="177" t="s">
        <v>558</v>
      </c>
      <c r="F33" s="177">
        <v>2017</v>
      </c>
      <c r="G33" s="177">
        <v>2019</v>
      </c>
      <c r="H33" s="8" t="s">
        <v>603</v>
      </c>
      <c r="I33" s="4">
        <f>I34+I35+I36+I37</f>
        <v>13625.7</v>
      </c>
      <c r="J33" s="4">
        <f>J34+J35+J36+J37</f>
        <v>13625.7</v>
      </c>
      <c r="K33" s="4">
        <f>K34+K35+K36+K37</f>
        <v>13625.7</v>
      </c>
    </row>
    <row r="34" spans="1:11" s="7" customFormat="1" ht="15" customHeight="1">
      <c r="A34" s="6"/>
      <c r="B34" s="6"/>
      <c r="C34" s="184"/>
      <c r="D34" s="178"/>
      <c r="E34" s="178"/>
      <c r="F34" s="178"/>
      <c r="G34" s="178"/>
      <c r="H34" s="8" t="s">
        <v>604</v>
      </c>
      <c r="I34" s="4">
        <f aca="true" t="shared" si="3" ref="I34:K37">I1195</f>
        <v>7525.7</v>
      </c>
      <c r="J34" s="4">
        <f t="shared" si="3"/>
        <v>7525.7</v>
      </c>
      <c r="K34" s="4">
        <f t="shared" si="3"/>
        <v>7525.7</v>
      </c>
    </row>
    <row r="35" spans="1:11" s="7" customFormat="1" ht="15" customHeight="1">
      <c r="A35" s="6"/>
      <c r="B35" s="6"/>
      <c r="C35" s="184"/>
      <c r="D35" s="178"/>
      <c r="E35" s="178"/>
      <c r="F35" s="178"/>
      <c r="G35" s="178"/>
      <c r="H35" s="8" t="s">
        <v>605</v>
      </c>
      <c r="I35" s="4">
        <f t="shared" si="3"/>
        <v>0</v>
      </c>
      <c r="J35" s="4">
        <f t="shared" si="3"/>
        <v>0</v>
      </c>
      <c r="K35" s="4">
        <f t="shared" si="3"/>
        <v>0</v>
      </c>
    </row>
    <row r="36" spans="1:11" s="7" customFormat="1" ht="15" customHeight="1">
      <c r="A36" s="6"/>
      <c r="B36" s="6"/>
      <c r="C36" s="184"/>
      <c r="D36" s="178"/>
      <c r="E36" s="178"/>
      <c r="F36" s="178"/>
      <c r="G36" s="178"/>
      <c r="H36" s="8" t="s">
        <v>232</v>
      </c>
      <c r="I36" s="4">
        <f t="shared" si="3"/>
        <v>0</v>
      </c>
      <c r="J36" s="4">
        <f t="shared" si="3"/>
        <v>0</v>
      </c>
      <c r="K36" s="4">
        <f t="shared" si="3"/>
        <v>0</v>
      </c>
    </row>
    <row r="37" spans="1:11" s="7" customFormat="1" ht="18.75" customHeight="1">
      <c r="A37" s="6"/>
      <c r="B37" s="6"/>
      <c r="C37" s="185"/>
      <c r="D37" s="179"/>
      <c r="E37" s="179"/>
      <c r="F37" s="179"/>
      <c r="G37" s="179"/>
      <c r="H37" s="8" t="s">
        <v>233</v>
      </c>
      <c r="I37" s="4">
        <f t="shared" si="3"/>
        <v>6100</v>
      </c>
      <c r="J37" s="4">
        <f t="shared" si="3"/>
        <v>6100</v>
      </c>
      <c r="K37" s="4">
        <f t="shared" si="3"/>
        <v>6100</v>
      </c>
    </row>
    <row r="38" spans="1:11" s="7" customFormat="1" ht="19.5" customHeight="1">
      <c r="A38" s="6"/>
      <c r="B38" s="6"/>
      <c r="C38" s="177" t="s">
        <v>601</v>
      </c>
      <c r="D38" s="180" t="s">
        <v>602</v>
      </c>
      <c r="E38" s="177" t="s">
        <v>231</v>
      </c>
      <c r="F38" s="177">
        <v>2017</v>
      </c>
      <c r="G38" s="177">
        <v>2019</v>
      </c>
      <c r="H38" s="8" t="s">
        <v>603</v>
      </c>
      <c r="I38" s="4">
        <f>I39+I40+I41+I42</f>
        <v>105395.5</v>
      </c>
      <c r="J38" s="4">
        <f>J39+J40+J41+J42</f>
        <v>109167.9</v>
      </c>
      <c r="K38" s="4">
        <f>K39+K40+K41+K42</f>
        <v>109704.6</v>
      </c>
    </row>
    <row r="39" spans="1:11" s="7" customFormat="1" ht="17.25" customHeight="1">
      <c r="A39" s="6"/>
      <c r="B39" s="6"/>
      <c r="C39" s="178"/>
      <c r="D39" s="181"/>
      <c r="E39" s="178"/>
      <c r="F39" s="178"/>
      <c r="G39" s="178"/>
      <c r="H39" s="8" t="s">
        <v>604</v>
      </c>
      <c r="I39" s="4">
        <f aca="true" t="shared" si="4" ref="I39:K42">I44+I49+I74+I99+I214</f>
        <v>88648.4</v>
      </c>
      <c r="J39" s="4">
        <f t="shared" si="4"/>
        <v>91574.3</v>
      </c>
      <c r="K39" s="4">
        <f t="shared" si="4"/>
        <v>91511.2</v>
      </c>
    </row>
    <row r="40" spans="1:11" s="7" customFormat="1" ht="16.5" customHeight="1">
      <c r="A40" s="6"/>
      <c r="B40" s="6"/>
      <c r="C40" s="178"/>
      <c r="D40" s="181"/>
      <c r="E40" s="178"/>
      <c r="F40" s="178"/>
      <c r="G40" s="178"/>
      <c r="H40" s="8" t="s">
        <v>605</v>
      </c>
      <c r="I40" s="4">
        <f t="shared" si="4"/>
        <v>0</v>
      </c>
      <c r="J40" s="4">
        <f t="shared" si="4"/>
        <v>0</v>
      </c>
      <c r="K40" s="4">
        <f t="shared" si="4"/>
        <v>0</v>
      </c>
    </row>
    <row r="41" spans="1:11" s="7" customFormat="1" ht="17.25" customHeight="1">
      <c r="A41" s="6"/>
      <c r="B41" s="6"/>
      <c r="C41" s="178"/>
      <c r="D41" s="181"/>
      <c r="E41" s="178"/>
      <c r="F41" s="178"/>
      <c r="G41" s="178"/>
      <c r="H41" s="8" t="s">
        <v>606</v>
      </c>
      <c r="I41" s="4">
        <f t="shared" si="4"/>
        <v>5531.6</v>
      </c>
      <c r="J41" s="4">
        <f t="shared" si="4"/>
        <v>5850.9</v>
      </c>
      <c r="K41" s="4">
        <f t="shared" si="4"/>
        <v>5910.6</v>
      </c>
    </row>
    <row r="42" spans="1:11" s="7" customFormat="1" ht="18" customHeight="1">
      <c r="A42" s="6"/>
      <c r="B42" s="6"/>
      <c r="C42" s="179"/>
      <c r="D42" s="182"/>
      <c r="E42" s="179"/>
      <c r="F42" s="179"/>
      <c r="G42" s="179"/>
      <c r="H42" s="8" t="s">
        <v>233</v>
      </c>
      <c r="I42" s="4">
        <f t="shared" si="4"/>
        <v>11215.5</v>
      </c>
      <c r="J42" s="4">
        <f t="shared" si="4"/>
        <v>11742.7</v>
      </c>
      <c r="K42" s="4">
        <f t="shared" si="4"/>
        <v>12282.8</v>
      </c>
    </row>
    <row r="43" spans="1:11" s="12" customFormat="1" ht="13.5" customHeight="1">
      <c r="A43" s="18"/>
      <c r="B43" s="18"/>
      <c r="C43" s="174">
        <v>42005</v>
      </c>
      <c r="D43" s="133" t="s">
        <v>607</v>
      </c>
      <c r="E43" s="115" t="s">
        <v>634</v>
      </c>
      <c r="F43" s="115" t="s">
        <v>724</v>
      </c>
      <c r="G43" s="115" t="s">
        <v>725</v>
      </c>
      <c r="H43" s="14" t="s">
        <v>603</v>
      </c>
      <c r="I43" s="2">
        <f>I44+I46+I47</f>
        <v>101115.5</v>
      </c>
      <c r="J43" s="2">
        <f>J44+J46+J47</f>
        <v>105167.9</v>
      </c>
      <c r="K43" s="2">
        <f>K44+K46+K47</f>
        <v>105704.6</v>
      </c>
    </row>
    <row r="44" spans="1:11" s="12" customFormat="1" ht="14.25" customHeight="1">
      <c r="A44" s="18"/>
      <c r="B44" s="18"/>
      <c r="C44" s="175"/>
      <c r="D44" s="134"/>
      <c r="E44" s="116"/>
      <c r="F44" s="116"/>
      <c r="G44" s="116"/>
      <c r="H44" s="14" t="s">
        <v>604</v>
      </c>
      <c r="I44" s="2">
        <v>84368.4</v>
      </c>
      <c r="J44" s="2">
        <v>87574.3</v>
      </c>
      <c r="K44" s="2">
        <v>87511.2</v>
      </c>
    </row>
    <row r="45" spans="1:11" s="12" customFormat="1" ht="18" customHeight="1">
      <c r="A45" s="18"/>
      <c r="B45" s="18"/>
      <c r="C45" s="175"/>
      <c r="D45" s="134"/>
      <c r="E45" s="116"/>
      <c r="F45" s="116"/>
      <c r="G45" s="116"/>
      <c r="H45" s="14" t="s">
        <v>605</v>
      </c>
      <c r="I45" s="2">
        <v>0</v>
      </c>
      <c r="J45" s="2">
        <v>0</v>
      </c>
      <c r="K45" s="2">
        <v>0</v>
      </c>
    </row>
    <row r="46" spans="1:11" s="12" customFormat="1" ht="15" customHeight="1">
      <c r="A46" s="18"/>
      <c r="B46" s="18"/>
      <c r="C46" s="175"/>
      <c r="D46" s="134"/>
      <c r="E46" s="116"/>
      <c r="F46" s="116"/>
      <c r="G46" s="116"/>
      <c r="H46" s="14" t="s">
        <v>606</v>
      </c>
      <c r="I46" s="2">
        <v>5531.6</v>
      </c>
      <c r="J46" s="2">
        <v>5850.9</v>
      </c>
      <c r="K46" s="2">
        <v>5910.6</v>
      </c>
    </row>
    <row r="47" spans="1:11" s="12" customFormat="1" ht="17.25" customHeight="1">
      <c r="A47" s="18"/>
      <c r="B47" s="18"/>
      <c r="C47" s="176"/>
      <c r="D47" s="135"/>
      <c r="E47" s="117"/>
      <c r="F47" s="117"/>
      <c r="G47" s="117"/>
      <c r="H47" s="14" t="s">
        <v>234</v>
      </c>
      <c r="I47" s="2">
        <v>11215.5</v>
      </c>
      <c r="J47" s="2">
        <v>11742.7</v>
      </c>
      <c r="K47" s="2">
        <v>12282.8</v>
      </c>
    </row>
    <row r="48" spans="1:11" s="12" customFormat="1" ht="15" customHeight="1">
      <c r="A48" s="18"/>
      <c r="B48" s="18"/>
      <c r="C48" s="174">
        <v>42036</v>
      </c>
      <c r="D48" s="133" t="s">
        <v>608</v>
      </c>
      <c r="E48" s="115" t="s">
        <v>631</v>
      </c>
      <c r="F48" s="115">
        <v>2017</v>
      </c>
      <c r="G48" s="115">
        <v>2019</v>
      </c>
      <c r="H48" s="14" t="s">
        <v>603</v>
      </c>
      <c r="I48" s="2">
        <f>I49+I50+I51+I52</f>
        <v>230</v>
      </c>
      <c r="J48" s="2">
        <f>J49+J50+J51+J52</f>
        <v>230</v>
      </c>
      <c r="K48" s="2">
        <f>K49+K50+K51+K52</f>
        <v>230</v>
      </c>
    </row>
    <row r="49" spans="1:11" s="12" customFormat="1" ht="14.25" customHeight="1">
      <c r="A49" s="18"/>
      <c r="B49" s="18"/>
      <c r="C49" s="175"/>
      <c r="D49" s="134"/>
      <c r="E49" s="116"/>
      <c r="F49" s="116"/>
      <c r="G49" s="116"/>
      <c r="H49" s="14" t="s">
        <v>604</v>
      </c>
      <c r="I49" s="2">
        <f aca="true" t="shared" si="5" ref="I49:K52">I54+I59+I64+I69</f>
        <v>230</v>
      </c>
      <c r="J49" s="2">
        <f t="shared" si="5"/>
        <v>230</v>
      </c>
      <c r="K49" s="2">
        <f t="shared" si="5"/>
        <v>230</v>
      </c>
    </row>
    <row r="50" spans="1:11" s="12" customFormat="1" ht="14.25" customHeight="1">
      <c r="A50" s="18"/>
      <c r="B50" s="18"/>
      <c r="C50" s="175"/>
      <c r="D50" s="134"/>
      <c r="E50" s="116"/>
      <c r="F50" s="116"/>
      <c r="G50" s="116"/>
      <c r="H50" s="14" t="s">
        <v>605</v>
      </c>
      <c r="I50" s="2">
        <f t="shared" si="5"/>
        <v>0</v>
      </c>
      <c r="J50" s="2">
        <f t="shared" si="5"/>
        <v>0</v>
      </c>
      <c r="K50" s="2">
        <f t="shared" si="5"/>
        <v>0</v>
      </c>
    </row>
    <row r="51" spans="1:11" s="12" customFormat="1" ht="13.5" customHeight="1">
      <c r="A51" s="18"/>
      <c r="B51" s="18"/>
      <c r="C51" s="175"/>
      <c r="D51" s="134"/>
      <c r="E51" s="116"/>
      <c r="F51" s="116"/>
      <c r="G51" s="116"/>
      <c r="H51" s="14" t="s">
        <v>606</v>
      </c>
      <c r="I51" s="2">
        <f t="shared" si="5"/>
        <v>0</v>
      </c>
      <c r="J51" s="2">
        <f t="shared" si="5"/>
        <v>0</v>
      </c>
      <c r="K51" s="2">
        <f t="shared" si="5"/>
        <v>0</v>
      </c>
    </row>
    <row r="52" spans="1:11" s="12" customFormat="1" ht="15" customHeight="1">
      <c r="A52" s="18"/>
      <c r="B52" s="18"/>
      <c r="C52" s="176"/>
      <c r="D52" s="135"/>
      <c r="E52" s="117"/>
      <c r="F52" s="117"/>
      <c r="G52" s="117"/>
      <c r="H52" s="14" t="s">
        <v>234</v>
      </c>
      <c r="I52" s="2">
        <f t="shared" si="5"/>
        <v>0</v>
      </c>
      <c r="J52" s="2">
        <f t="shared" si="5"/>
        <v>0</v>
      </c>
      <c r="K52" s="2">
        <f t="shared" si="5"/>
        <v>0</v>
      </c>
    </row>
    <row r="53" spans="1:11" s="12" customFormat="1" ht="15.75" customHeight="1">
      <c r="A53" s="18"/>
      <c r="B53" s="18"/>
      <c r="C53" s="130" t="s">
        <v>609</v>
      </c>
      <c r="D53" s="166" t="s">
        <v>1125</v>
      </c>
      <c r="E53" s="115" t="s">
        <v>592</v>
      </c>
      <c r="F53" s="115" t="s">
        <v>722</v>
      </c>
      <c r="G53" s="115" t="s">
        <v>693</v>
      </c>
      <c r="H53" s="14" t="s">
        <v>603</v>
      </c>
      <c r="I53" s="2">
        <f>I54+I55+I56+I57</f>
        <v>220</v>
      </c>
      <c r="J53" s="2">
        <f>J54+J55+J56+J57</f>
        <v>0</v>
      </c>
      <c r="K53" s="2">
        <f>K54+K55+K56+K57</f>
        <v>0</v>
      </c>
    </row>
    <row r="54" spans="1:11" s="12" customFormat="1" ht="15" customHeight="1">
      <c r="A54" s="18"/>
      <c r="B54" s="18"/>
      <c r="C54" s="131"/>
      <c r="D54" s="166"/>
      <c r="E54" s="116"/>
      <c r="F54" s="116"/>
      <c r="G54" s="116"/>
      <c r="H54" s="14" t="s">
        <v>604</v>
      </c>
      <c r="I54" s="2">
        <v>220</v>
      </c>
      <c r="J54" s="2">
        <v>0</v>
      </c>
      <c r="K54" s="2">
        <v>0</v>
      </c>
    </row>
    <row r="55" spans="1:11" s="12" customFormat="1" ht="15" customHeight="1">
      <c r="A55" s="18"/>
      <c r="B55" s="18"/>
      <c r="C55" s="131"/>
      <c r="D55" s="166"/>
      <c r="E55" s="116"/>
      <c r="F55" s="116"/>
      <c r="G55" s="116"/>
      <c r="H55" s="14" t="s">
        <v>605</v>
      </c>
      <c r="I55" s="2">
        <v>0</v>
      </c>
      <c r="J55" s="2">
        <v>0</v>
      </c>
      <c r="K55" s="2">
        <v>0</v>
      </c>
    </row>
    <row r="56" spans="1:11" s="12" customFormat="1" ht="13.5" customHeight="1">
      <c r="A56" s="18"/>
      <c r="B56" s="18"/>
      <c r="C56" s="131"/>
      <c r="D56" s="166"/>
      <c r="E56" s="116"/>
      <c r="F56" s="116"/>
      <c r="G56" s="116"/>
      <c r="H56" s="14" t="s">
        <v>606</v>
      </c>
      <c r="I56" s="2">
        <v>0</v>
      </c>
      <c r="J56" s="2">
        <v>0</v>
      </c>
      <c r="K56" s="2">
        <v>0</v>
      </c>
    </row>
    <row r="57" spans="1:11" s="12" customFormat="1" ht="13.5" customHeight="1">
      <c r="A57" s="18"/>
      <c r="B57" s="18"/>
      <c r="C57" s="132"/>
      <c r="D57" s="166"/>
      <c r="E57" s="117"/>
      <c r="F57" s="117"/>
      <c r="G57" s="117"/>
      <c r="H57" s="14" t="s">
        <v>234</v>
      </c>
      <c r="I57" s="2">
        <v>0</v>
      </c>
      <c r="J57" s="2">
        <v>0</v>
      </c>
      <c r="K57" s="2">
        <v>0</v>
      </c>
    </row>
    <row r="58" spans="1:11" s="12" customFormat="1" ht="20.25" customHeight="1">
      <c r="A58" s="18"/>
      <c r="B58" s="18"/>
      <c r="C58" s="130" t="s">
        <v>727</v>
      </c>
      <c r="D58" s="166" t="s">
        <v>925</v>
      </c>
      <c r="E58" s="115" t="s">
        <v>592</v>
      </c>
      <c r="F58" s="115" t="s">
        <v>726</v>
      </c>
      <c r="G58" s="115" t="s">
        <v>731</v>
      </c>
      <c r="H58" s="14" t="s">
        <v>603</v>
      </c>
      <c r="I58" s="2">
        <f>I59+I60+I61+I62</f>
        <v>0</v>
      </c>
      <c r="J58" s="2">
        <f>J59+J60+J61+J62</f>
        <v>220</v>
      </c>
      <c r="K58" s="2">
        <f>K59+K60+K61+K62</f>
        <v>0</v>
      </c>
    </row>
    <row r="59" spans="1:11" s="12" customFormat="1" ht="15" customHeight="1">
      <c r="A59" s="18"/>
      <c r="B59" s="18"/>
      <c r="C59" s="131"/>
      <c r="D59" s="166"/>
      <c r="E59" s="116"/>
      <c r="F59" s="116"/>
      <c r="G59" s="116"/>
      <c r="H59" s="14" t="s">
        <v>604</v>
      </c>
      <c r="I59" s="2">
        <v>0</v>
      </c>
      <c r="J59" s="2">
        <v>220</v>
      </c>
      <c r="K59" s="2">
        <v>0</v>
      </c>
    </row>
    <row r="60" spans="1:11" s="12" customFormat="1" ht="15" customHeight="1">
      <c r="A60" s="18"/>
      <c r="B60" s="18"/>
      <c r="C60" s="131"/>
      <c r="D60" s="166"/>
      <c r="E60" s="116"/>
      <c r="F60" s="116"/>
      <c r="G60" s="116"/>
      <c r="H60" s="14" t="s">
        <v>605</v>
      </c>
      <c r="I60" s="2">
        <v>0</v>
      </c>
      <c r="J60" s="2">
        <v>0</v>
      </c>
      <c r="K60" s="2">
        <v>0</v>
      </c>
    </row>
    <row r="61" spans="1:11" s="12" customFormat="1" ht="13.5" customHeight="1">
      <c r="A61" s="18"/>
      <c r="B61" s="18"/>
      <c r="C61" s="131"/>
      <c r="D61" s="166"/>
      <c r="E61" s="116"/>
      <c r="F61" s="116"/>
      <c r="G61" s="116"/>
      <c r="H61" s="14" t="s">
        <v>606</v>
      </c>
      <c r="I61" s="2">
        <v>0</v>
      </c>
      <c r="J61" s="2">
        <v>0</v>
      </c>
      <c r="K61" s="2">
        <v>0</v>
      </c>
    </row>
    <row r="62" spans="1:11" s="12" customFormat="1" ht="13.5" customHeight="1">
      <c r="A62" s="18"/>
      <c r="B62" s="18"/>
      <c r="C62" s="132"/>
      <c r="D62" s="166"/>
      <c r="E62" s="117"/>
      <c r="F62" s="117"/>
      <c r="G62" s="117"/>
      <c r="H62" s="14" t="s">
        <v>234</v>
      </c>
      <c r="I62" s="2">
        <v>0</v>
      </c>
      <c r="J62" s="2">
        <v>0</v>
      </c>
      <c r="K62" s="2">
        <v>0</v>
      </c>
    </row>
    <row r="63" spans="1:11" s="12" customFormat="1" ht="23.25" customHeight="1">
      <c r="A63" s="18"/>
      <c r="B63" s="18"/>
      <c r="C63" s="130" t="s">
        <v>732</v>
      </c>
      <c r="D63" s="166" t="s">
        <v>926</v>
      </c>
      <c r="E63" s="115" t="s">
        <v>592</v>
      </c>
      <c r="F63" s="115" t="s">
        <v>728</v>
      </c>
      <c r="G63" s="115" t="s">
        <v>694</v>
      </c>
      <c r="H63" s="14" t="s">
        <v>603</v>
      </c>
      <c r="I63" s="2">
        <f>I64+I65+I66+I67</f>
        <v>0</v>
      </c>
      <c r="J63" s="2">
        <f>J64+J65+J66+J67</f>
        <v>0</v>
      </c>
      <c r="K63" s="2">
        <f>K64+K65+K66+K67</f>
        <v>220</v>
      </c>
    </row>
    <row r="64" spans="1:11" s="12" customFormat="1" ht="15" customHeight="1">
      <c r="A64" s="18"/>
      <c r="B64" s="18"/>
      <c r="C64" s="131"/>
      <c r="D64" s="166"/>
      <c r="E64" s="116"/>
      <c r="F64" s="116"/>
      <c r="G64" s="116"/>
      <c r="H64" s="14" t="s">
        <v>604</v>
      </c>
      <c r="I64" s="2">
        <v>0</v>
      </c>
      <c r="J64" s="2">
        <v>0</v>
      </c>
      <c r="K64" s="2">
        <v>220</v>
      </c>
    </row>
    <row r="65" spans="1:11" s="12" customFormat="1" ht="15" customHeight="1">
      <c r="A65" s="18"/>
      <c r="B65" s="18"/>
      <c r="C65" s="131"/>
      <c r="D65" s="166"/>
      <c r="E65" s="116"/>
      <c r="F65" s="116"/>
      <c r="G65" s="116"/>
      <c r="H65" s="14" t="s">
        <v>605</v>
      </c>
      <c r="I65" s="2">
        <v>0</v>
      </c>
      <c r="J65" s="2">
        <v>0</v>
      </c>
      <c r="K65" s="2">
        <v>0</v>
      </c>
    </row>
    <row r="66" spans="1:11" s="12" customFormat="1" ht="13.5" customHeight="1">
      <c r="A66" s="18"/>
      <c r="B66" s="18"/>
      <c r="C66" s="131"/>
      <c r="D66" s="166"/>
      <c r="E66" s="116"/>
      <c r="F66" s="116"/>
      <c r="G66" s="116"/>
      <c r="H66" s="14" t="s">
        <v>606</v>
      </c>
      <c r="I66" s="2">
        <v>0</v>
      </c>
      <c r="J66" s="2">
        <v>0</v>
      </c>
      <c r="K66" s="2">
        <v>0</v>
      </c>
    </row>
    <row r="67" spans="1:11" s="12" customFormat="1" ht="13.5" customHeight="1">
      <c r="A67" s="18"/>
      <c r="B67" s="18"/>
      <c r="C67" s="132"/>
      <c r="D67" s="166"/>
      <c r="E67" s="117"/>
      <c r="F67" s="117"/>
      <c r="G67" s="117"/>
      <c r="H67" s="14" t="s">
        <v>234</v>
      </c>
      <c r="I67" s="2">
        <v>0</v>
      </c>
      <c r="J67" s="2">
        <v>0</v>
      </c>
      <c r="K67" s="2">
        <v>0</v>
      </c>
    </row>
    <row r="68" spans="1:11" s="12" customFormat="1" ht="15" customHeight="1">
      <c r="A68" s="18"/>
      <c r="B68" s="18"/>
      <c r="C68" s="154" t="s">
        <v>391</v>
      </c>
      <c r="D68" s="166" t="s">
        <v>927</v>
      </c>
      <c r="E68" s="115" t="s">
        <v>227</v>
      </c>
      <c r="F68" s="115" t="s">
        <v>729</v>
      </c>
      <c r="G68" s="115" t="s">
        <v>730</v>
      </c>
      <c r="H68" s="14" t="s">
        <v>603</v>
      </c>
      <c r="I68" s="2">
        <f>I69+I70+I71+I72</f>
        <v>10</v>
      </c>
      <c r="J68" s="2">
        <f>J69+J70+J71+J72</f>
        <v>10</v>
      </c>
      <c r="K68" s="2">
        <f>K69+K70+K71+K72</f>
        <v>10</v>
      </c>
    </row>
    <row r="69" spans="1:11" s="12" customFormat="1" ht="15" customHeight="1">
      <c r="A69" s="18"/>
      <c r="B69" s="18"/>
      <c r="C69" s="155"/>
      <c r="D69" s="166"/>
      <c r="E69" s="116"/>
      <c r="F69" s="116"/>
      <c r="G69" s="116"/>
      <c r="H69" s="14" t="s">
        <v>604</v>
      </c>
      <c r="I69" s="2">
        <v>10</v>
      </c>
      <c r="J69" s="2">
        <v>10</v>
      </c>
      <c r="K69" s="2">
        <v>10</v>
      </c>
    </row>
    <row r="70" spans="1:11" s="12" customFormat="1" ht="15" customHeight="1">
      <c r="A70" s="18"/>
      <c r="B70" s="18"/>
      <c r="C70" s="155"/>
      <c r="D70" s="166"/>
      <c r="E70" s="116"/>
      <c r="F70" s="116"/>
      <c r="G70" s="116"/>
      <c r="H70" s="14" t="s">
        <v>605</v>
      </c>
      <c r="I70" s="2">
        <v>0</v>
      </c>
      <c r="J70" s="2">
        <v>0</v>
      </c>
      <c r="K70" s="2">
        <v>0</v>
      </c>
    </row>
    <row r="71" spans="1:11" s="12" customFormat="1" ht="15" customHeight="1">
      <c r="A71" s="18"/>
      <c r="B71" s="18"/>
      <c r="C71" s="155"/>
      <c r="D71" s="166"/>
      <c r="E71" s="116"/>
      <c r="F71" s="116"/>
      <c r="G71" s="116"/>
      <c r="H71" s="14" t="s">
        <v>606</v>
      </c>
      <c r="I71" s="2">
        <v>0</v>
      </c>
      <c r="J71" s="2">
        <v>0</v>
      </c>
      <c r="K71" s="2">
        <v>0</v>
      </c>
    </row>
    <row r="72" spans="1:11" s="12" customFormat="1" ht="14.25" customHeight="1">
      <c r="A72" s="18"/>
      <c r="B72" s="18"/>
      <c r="C72" s="156"/>
      <c r="D72" s="166"/>
      <c r="E72" s="117"/>
      <c r="F72" s="117"/>
      <c r="G72" s="117"/>
      <c r="H72" s="14" t="s">
        <v>234</v>
      </c>
      <c r="I72" s="2">
        <v>0</v>
      </c>
      <c r="J72" s="2">
        <v>0</v>
      </c>
      <c r="K72" s="2">
        <v>0</v>
      </c>
    </row>
    <row r="73" spans="1:11" s="12" customFormat="1" ht="15" customHeight="1">
      <c r="A73" s="18"/>
      <c r="B73" s="18"/>
      <c r="C73" s="94" t="s">
        <v>236</v>
      </c>
      <c r="D73" s="171" t="s">
        <v>235</v>
      </c>
      <c r="E73" s="115" t="s">
        <v>637</v>
      </c>
      <c r="F73" s="115">
        <v>2017</v>
      </c>
      <c r="G73" s="115">
        <v>2019</v>
      </c>
      <c r="H73" s="14" t="s">
        <v>603</v>
      </c>
      <c r="I73" s="2">
        <f>I74+I75+I76+I77</f>
        <v>450</v>
      </c>
      <c r="J73" s="2">
        <f>J74+J75+J76+J77</f>
        <v>450</v>
      </c>
      <c r="K73" s="2">
        <f>K74+K75+K76+K77</f>
        <v>450</v>
      </c>
    </row>
    <row r="74" spans="1:11" s="12" customFormat="1" ht="15" customHeight="1">
      <c r="A74" s="18"/>
      <c r="B74" s="18"/>
      <c r="C74" s="95"/>
      <c r="D74" s="172"/>
      <c r="E74" s="116"/>
      <c r="F74" s="116"/>
      <c r="G74" s="116"/>
      <c r="H74" s="14" t="s">
        <v>604</v>
      </c>
      <c r="I74" s="2">
        <f aca="true" t="shared" si="6" ref="I74:K77">I79+I84+I89+I94</f>
        <v>450</v>
      </c>
      <c r="J74" s="2">
        <f t="shared" si="6"/>
        <v>450</v>
      </c>
      <c r="K74" s="2">
        <f t="shared" si="6"/>
        <v>450</v>
      </c>
    </row>
    <row r="75" spans="1:11" s="12" customFormat="1" ht="15" customHeight="1">
      <c r="A75" s="18"/>
      <c r="B75" s="18"/>
      <c r="C75" s="95"/>
      <c r="D75" s="172"/>
      <c r="E75" s="116"/>
      <c r="F75" s="116"/>
      <c r="G75" s="116"/>
      <c r="H75" s="14" t="s">
        <v>605</v>
      </c>
      <c r="I75" s="2">
        <f t="shared" si="6"/>
        <v>0</v>
      </c>
      <c r="J75" s="2">
        <f t="shared" si="6"/>
        <v>0</v>
      </c>
      <c r="K75" s="2">
        <f t="shared" si="6"/>
        <v>0</v>
      </c>
    </row>
    <row r="76" spans="1:11" s="12" customFormat="1" ht="15" customHeight="1">
      <c r="A76" s="18"/>
      <c r="B76" s="18"/>
      <c r="C76" s="95"/>
      <c r="D76" s="172"/>
      <c r="E76" s="116"/>
      <c r="F76" s="116"/>
      <c r="G76" s="116"/>
      <c r="H76" s="14" t="s">
        <v>606</v>
      </c>
      <c r="I76" s="2">
        <f t="shared" si="6"/>
        <v>0</v>
      </c>
      <c r="J76" s="2">
        <f t="shared" si="6"/>
        <v>0</v>
      </c>
      <c r="K76" s="2">
        <f t="shared" si="6"/>
        <v>0</v>
      </c>
    </row>
    <row r="77" spans="1:11" s="12" customFormat="1" ht="18" customHeight="1">
      <c r="A77" s="18"/>
      <c r="B77" s="18"/>
      <c r="C77" s="96"/>
      <c r="D77" s="173"/>
      <c r="E77" s="117"/>
      <c r="F77" s="117"/>
      <c r="G77" s="117"/>
      <c r="H77" s="14" t="s">
        <v>234</v>
      </c>
      <c r="I77" s="2">
        <f t="shared" si="6"/>
        <v>0</v>
      </c>
      <c r="J77" s="2">
        <f t="shared" si="6"/>
        <v>0</v>
      </c>
      <c r="K77" s="2">
        <f t="shared" si="6"/>
        <v>0</v>
      </c>
    </row>
    <row r="78" spans="1:11" s="12" customFormat="1" ht="15" customHeight="1">
      <c r="A78" s="18"/>
      <c r="B78" s="18"/>
      <c r="C78" s="94" t="s">
        <v>237</v>
      </c>
      <c r="D78" s="166" t="s">
        <v>238</v>
      </c>
      <c r="E78" s="115" t="s">
        <v>593</v>
      </c>
      <c r="F78" s="115" t="s">
        <v>733</v>
      </c>
      <c r="G78" s="115" t="s">
        <v>734</v>
      </c>
      <c r="H78" s="14" t="s">
        <v>603</v>
      </c>
      <c r="I78" s="2">
        <f>I79+I80+I81+I82</f>
        <v>50</v>
      </c>
      <c r="J78" s="2">
        <f>J79+J80+J81+J82</f>
        <v>50</v>
      </c>
      <c r="K78" s="2">
        <f>K79+K80+K81+K82</f>
        <v>50</v>
      </c>
    </row>
    <row r="79" spans="1:11" s="12" customFormat="1" ht="15" customHeight="1">
      <c r="A79" s="18"/>
      <c r="B79" s="18"/>
      <c r="C79" s="95"/>
      <c r="D79" s="166"/>
      <c r="E79" s="116"/>
      <c r="F79" s="116"/>
      <c r="G79" s="116"/>
      <c r="H79" s="14" t="s">
        <v>604</v>
      </c>
      <c r="I79" s="2">
        <v>50</v>
      </c>
      <c r="J79" s="2">
        <v>50</v>
      </c>
      <c r="K79" s="2">
        <v>50</v>
      </c>
    </row>
    <row r="80" spans="1:11" s="12" customFormat="1" ht="15" customHeight="1">
      <c r="A80" s="18"/>
      <c r="B80" s="18"/>
      <c r="C80" s="95"/>
      <c r="D80" s="166"/>
      <c r="E80" s="116"/>
      <c r="F80" s="116"/>
      <c r="G80" s="116"/>
      <c r="H80" s="14" t="s">
        <v>605</v>
      </c>
      <c r="I80" s="2">
        <v>0</v>
      </c>
      <c r="J80" s="2">
        <v>0</v>
      </c>
      <c r="K80" s="2">
        <v>0</v>
      </c>
    </row>
    <row r="81" spans="1:11" s="12" customFormat="1" ht="15" customHeight="1">
      <c r="A81" s="18"/>
      <c r="B81" s="18"/>
      <c r="C81" s="95"/>
      <c r="D81" s="166"/>
      <c r="E81" s="116"/>
      <c r="F81" s="116"/>
      <c r="G81" s="116"/>
      <c r="H81" s="14" t="s">
        <v>606</v>
      </c>
      <c r="I81" s="2">
        <v>0</v>
      </c>
      <c r="J81" s="2">
        <v>0</v>
      </c>
      <c r="K81" s="2">
        <v>0</v>
      </c>
    </row>
    <row r="82" spans="1:11" s="12" customFormat="1" ht="15" customHeight="1">
      <c r="A82" s="18"/>
      <c r="B82" s="18"/>
      <c r="C82" s="96"/>
      <c r="D82" s="166"/>
      <c r="E82" s="117"/>
      <c r="F82" s="117"/>
      <c r="G82" s="117"/>
      <c r="H82" s="14" t="s">
        <v>234</v>
      </c>
      <c r="I82" s="2">
        <v>0</v>
      </c>
      <c r="J82" s="2">
        <v>0</v>
      </c>
      <c r="K82" s="2">
        <v>0</v>
      </c>
    </row>
    <row r="83" spans="1:11" s="12" customFormat="1" ht="18.75" customHeight="1">
      <c r="A83" s="18"/>
      <c r="B83" s="18"/>
      <c r="C83" s="94" t="s">
        <v>240</v>
      </c>
      <c r="D83" s="166" t="s">
        <v>239</v>
      </c>
      <c r="E83" s="115" t="s">
        <v>633</v>
      </c>
      <c r="F83" s="115" t="s">
        <v>735</v>
      </c>
      <c r="G83" s="115">
        <v>2019</v>
      </c>
      <c r="H83" s="14" t="s">
        <v>603</v>
      </c>
      <c r="I83" s="2">
        <f>I84+I85+I86+I87</f>
        <v>200</v>
      </c>
      <c r="J83" s="2">
        <f>J84+J85+J86+J87</f>
        <v>200</v>
      </c>
      <c r="K83" s="2">
        <f>K84+K85+K86+K87</f>
        <v>200</v>
      </c>
    </row>
    <row r="84" spans="1:11" s="12" customFormat="1" ht="15" customHeight="1">
      <c r="A84" s="18"/>
      <c r="B84" s="18"/>
      <c r="C84" s="95"/>
      <c r="D84" s="166"/>
      <c r="E84" s="116"/>
      <c r="F84" s="116"/>
      <c r="G84" s="116"/>
      <c r="H84" s="14" t="s">
        <v>604</v>
      </c>
      <c r="I84" s="2">
        <v>200</v>
      </c>
      <c r="J84" s="2">
        <v>200</v>
      </c>
      <c r="K84" s="2">
        <v>200</v>
      </c>
    </row>
    <row r="85" spans="1:11" s="12" customFormat="1" ht="18" customHeight="1">
      <c r="A85" s="18"/>
      <c r="B85" s="18"/>
      <c r="C85" s="95"/>
      <c r="D85" s="166"/>
      <c r="E85" s="116"/>
      <c r="F85" s="116"/>
      <c r="G85" s="116"/>
      <c r="H85" s="14" t="s">
        <v>605</v>
      </c>
      <c r="I85" s="2">
        <v>0</v>
      </c>
      <c r="J85" s="2">
        <v>0</v>
      </c>
      <c r="K85" s="2">
        <v>0</v>
      </c>
    </row>
    <row r="86" spans="1:11" s="12" customFormat="1" ht="18" customHeight="1">
      <c r="A86" s="18"/>
      <c r="B86" s="18"/>
      <c r="C86" s="95"/>
      <c r="D86" s="166"/>
      <c r="E86" s="116"/>
      <c r="F86" s="116"/>
      <c r="G86" s="116"/>
      <c r="H86" s="14" t="s">
        <v>606</v>
      </c>
      <c r="I86" s="2">
        <v>0</v>
      </c>
      <c r="J86" s="2">
        <v>0</v>
      </c>
      <c r="K86" s="2">
        <v>0</v>
      </c>
    </row>
    <row r="87" spans="1:11" s="12" customFormat="1" ht="17.25" customHeight="1">
      <c r="A87" s="18"/>
      <c r="B87" s="18"/>
      <c r="C87" s="96"/>
      <c r="D87" s="166"/>
      <c r="E87" s="117"/>
      <c r="F87" s="117"/>
      <c r="G87" s="117"/>
      <c r="H87" s="14" t="s">
        <v>234</v>
      </c>
      <c r="I87" s="2">
        <v>0</v>
      </c>
      <c r="J87" s="2">
        <v>0</v>
      </c>
      <c r="K87" s="2">
        <v>0</v>
      </c>
    </row>
    <row r="88" spans="1:11" s="12" customFormat="1" ht="15.75" customHeight="1">
      <c r="A88" s="18"/>
      <c r="B88" s="18"/>
      <c r="C88" s="94" t="s">
        <v>241</v>
      </c>
      <c r="D88" s="166" t="s">
        <v>1118</v>
      </c>
      <c r="E88" s="115" t="s">
        <v>610</v>
      </c>
      <c r="F88" s="115" t="s">
        <v>696</v>
      </c>
      <c r="G88" s="115" t="s">
        <v>355</v>
      </c>
      <c r="H88" s="14" t="s">
        <v>603</v>
      </c>
      <c r="I88" s="2">
        <f>I89+I90+I91+I92</f>
        <v>100</v>
      </c>
      <c r="J88" s="2">
        <f>J89+J90+J91+J92</f>
        <v>100</v>
      </c>
      <c r="K88" s="2">
        <f>K89+K90+K91+K92</f>
        <v>100</v>
      </c>
    </row>
    <row r="89" spans="1:11" s="12" customFormat="1" ht="14.25" customHeight="1">
      <c r="A89" s="18"/>
      <c r="B89" s="18"/>
      <c r="C89" s="95"/>
      <c r="D89" s="166"/>
      <c r="E89" s="116"/>
      <c r="F89" s="116"/>
      <c r="G89" s="116"/>
      <c r="H89" s="14" t="s">
        <v>604</v>
      </c>
      <c r="I89" s="2">
        <v>100</v>
      </c>
      <c r="J89" s="2">
        <v>100</v>
      </c>
      <c r="K89" s="2">
        <v>100</v>
      </c>
    </row>
    <row r="90" spans="1:11" s="12" customFormat="1" ht="18" customHeight="1">
      <c r="A90" s="18"/>
      <c r="B90" s="18"/>
      <c r="C90" s="95"/>
      <c r="D90" s="166"/>
      <c r="E90" s="116"/>
      <c r="F90" s="116"/>
      <c r="G90" s="116"/>
      <c r="H90" s="14" t="s">
        <v>605</v>
      </c>
      <c r="I90" s="2">
        <v>0</v>
      </c>
      <c r="J90" s="2">
        <v>0</v>
      </c>
      <c r="K90" s="2">
        <v>0</v>
      </c>
    </row>
    <row r="91" spans="1:11" s="12" customFormat="1" ht="17.25" customHeight="1">
      <c r="A91" s="18"/>
      <c r="B91" s="18"/>
      <c r="C91" s="95"/>
      <c r="D91" s="166"/>
      <c r="E91" s="116"/>
      <c r="F91" s="116"/>
      <c r="G91" s="116"/>
      <c r="H91" s="14" t="s">
        <v>606</v>
      </c>
      <c r="I91" s="2">
        <v>0</v>
      </c>
      <c r="J91" s="2">
        <v>0</v>
      </c>
      <c r="K91" s="2">
        <v>0</v>
      </c>
    </row>
    <row r="92" spans="1:11" s="12" customFormat="1" ht="18.75" customHeight="1">
      <c r="A92" s="18"/>
      <c r="B92" s="18"/>
      <c r="C92" s="96"/>
      <c r="D92" s="166"/>
      <c r="E92" s="117"/>
      <c r="F92" s="117"/>
      <c r="G92" s="117"/>
      <c r="H92" s="14" t="s">
        <v>234</v>
      </c>
      <c r="I92" s="2">
        <v>0</v>
      </c>
      <c r="J92" s="2">
        <v>0</v>
      </c>
      <c r="K92" s="2">
        <v>0</v>
      </c>
    </row>
    <row r="93" spans="1:11" s="12" customFormat="1" ht="18" customHeight="1">
      <c r="A93" s="18"/>
      <c r="B93" s="18"/>
      <c r="C93" s="94" t="s">
        <v>578</v>
      </c>
      <c r="D93" s="166" t="s">
        <v>928</v>
      </c>
      <c r="E93" s="115" t="s">
        <v>1124</v>
      </c>
      <c r="F93" s="115" t="s">
        <v>356</v>
      </c>
      <c r="G93" s="115" t="s">
        <v>357</v>
      </c>
      <c r="H93" s="14" t="s">
        <v>603</v>
      </c>
      <c r="I93" s="2">
        <f>I94+I95+I96+I97</f>
        <v>100</v>
      </c>
      <c r="J93" s="2">
        <f>J94+J95+J96+J97</f>
        <v>100</v>
      </c>
      <c r="K93" s="2">
        <f>K94+K95+K96+K97</f>
        <v>100</v>
      </c>
    </row>
    <row r="94" spans="1:11" s="12" customFormat="1" ht="18" customHeight="1">
      <c r="A94" s="18"/>
      <c r="B94" s="18"/>
      <c r="C94" s="95"/>
      <c r="D94" s="166"/>
      <c r="E94" s="116"/>
      <c r="F94" s="116"/>
      <c r="G94" s="116"/>
      <c r="H94" s="14" t="s">
        <v>604</v>
      </c>
      <c r="I94" s="2">
        <v>100</v>
      </c>
      <c r="J94" s="2">
        <v>100</v>
      </c>
      <c r="K94" s="2">
        <v>100</v>
      </c>
    </row>
    <row r="95" spans="1:11" s="12" customFormat="1" ht="18" customHeight="1">
      <c r="A95" s="18"/>
      <c r="B95" s="18"/>
      <c r="C95" s="95"/>
      <c r="D95" s="166"/>
      <c r="E95" s="116"/>
      <c r="F95" s="116"/>
      <c r="G95" s="116"/>
      <c r="H95" s="14" t="s">
        <v>605</v>
      </c>
      <c r="I95" s="2">
        <v>0</v>
      </c>
      <c r="J95" s="2">
        <v>0</v>
      </c>
      <c r="K95" s="2">
        <v>0</v>
      </c>
    </row>
    <row r="96" spans="1:11" s="12" customFormat="1" ht="18" customHeight="1">
      <c r="A96" s="18"/>
      <c r="B96" s="18"/>
      <c r="C96" s="95"/>
      <c r="D96" s="166"/>
      <c r="E96" s="116"/>
      <c r="F96" s="116"/>
      <c r="G96" s="116"/>
      <c r="H96" s="14" t="s">
        <v>606</v>
      </c>
      <c r="I96" s="2">
        <v>0</v>
      </c>
      <c r="J96" s="2">
        <v>0</v>
      </c>
      <c r="K96" s="2">
        <v>0</v>
      </c>
    </row>
    <row r="97" spans="1:11" s="12" customFormat="1" ht="20.25" customHeight="1">
      <c r="A97" s="18"/>
      <c r="B97" s="18"/>
      <c r="C97" s="96"/>
      <c r="D97" s="166"/>
      <c r="E97" s="117"/>
      <c r="F97" s="117"/>
      <c r="G97" s="117"/>
      <c r="H97" s="14" t="s">
        <v>234</v>
      </c>
      <c r="I97" s="2">
        <v>0</v>
      </c>
      <c r="J97" s="2">
        <v>0</v>
      </c>
      <c r="K97" s="2">
        <v>0</v>
      </c>
    </row>
    <row r="98" spans="1:11" s="12" customFormat="1" ht="18" customHeight="1">
      <c r="A98" s="18"/>
      <c r="B98" s="18"/>
      <c r="C98" s="94" t="s">
        <v>581</v>
      </c>
      <c r="D98" s="170" t="s">
        <v>579</v>
      </c>
      <c r="E98" s="115" t="s">
        <v>634</v>
      </c>
      <c r="F98" s="115">
        <v>2017</v>
      </c>
      <c r="G98" s="115">
        <v>2019</v>
      </c>
      <c r="H98" s="14" t="s">
        <v>603</v>
      </c>
      <c r="I98" s="2">
        <f>I99+I100+I101+I102</f>
        <v>2400</v>
      </c>
      <c r="J98" s="2">
        <f>J99+J100+J101+J102</f>
        <v>2200</v>
      </c>
      <c r="K98" s="2">
        <f>K99+K100+K101+K102</f>
        <v>2200</v>
      </c>
    </row>
    <row r="99" spans="1:11" s="12" customFormat="1" ht="15" customHeight="1">
      <c r="A99" s="18"/>
      <c r="B99" s="18"/>
      <c r="C99" s="95"/>
      <c r="D99" s="170"/>
      <c r="E99" s="116"/>
      <c r="F99" s="116"/>
      <c r="G99" s="116"/>
      <c r="H99" s="14" t="s">
        <v>604</v>
      </c>
      <c r="I99" s="2">
        <f aca="true" t="shared" si="7" ref="I99:K102">I104+I109+I114+I119+I124+I129+I134+I139+I144+I149+I154+I159+I164+I169+I174+I179+I184+I189+I194+I199+I204+I209</f>
        <v>2400</v>
      </c>
      <c r="J99" s="2">
        <f t="shared" si="7"/>
        <v>2200</v>
      </c>
      <c r="K99" s="2">
        <f t="shared" si="7"/>
        <v>2200</v>
      </c>
    </row>
    <row r="100" spans="1:11" s="12" customFormat="1" ht="15" customHeight="1">
      <c r="A100" s="18"/>
      <c r="B100" s="18"/>
      <c r="C100" s="95"/>
      <c r="D100" s="170"/>
      <c r="E100" s="116"/>
      <c r="F100" s="116"/>
      <c r="G100" s="116"/>
      <c r="H100" s="14" t="s">
        <v>605</v>
      </c>
      <c r="I100" s="2">
        <f t="shared" si="7"/>
        <v>0</v>
      </c>
      <c r="J100" s="2">
        <f t="shared" si="7"/>
        <v>0</v>
      </c>
      <c r="K100" s="2">
        <f t="shared" si="7"/>
        <v>0</v>
      </c>
    </row>
    <row r="101" spans="1:11" s="12" customFormat="1" ht="15" customHeight="1">
      <c r="A101" s="18"/>
      <c r="B101" s="18"/>
      <c r="C101" s="95"/>
      <c r="D101" s="170"/>
      <c r="E101" s="116"/>
      <c r="F101" s="116"/>
      <c r="G101" s="116"/>
      <c r="H101" s="14" t="s">
        <v>606</v>
      </c>
      <c r="I101" s="2">
        <f t="shared" si="7"/>
        <v>0</v>
      </c>
      <c r="J101" s="2">
        <f t="shared" si="7"/>
        <v>0</v>
      </c>
      <c r="K101" s="2">
        <f t="shared" si="7"/>
        <v>0</v>
      </c>
    </row>
    <row r="102" spans="1:11" s="12" customFormat="1" ht="15" customHeight="1">
      <c r="A102" s="18"/>
      <c r="B102" s="18"/>
      <c r="C102" s="96"/>
      <c r="D102" s="170"/>
      <c r="E102" s="117"/>
      <c r="F102" s="117"/>
      <c r="G102" s="117"/>
      <c r="H102" s="14" t="s">
        <v>234</v>
      </c>
      <c r="I102" s="2">
        <f t="shared" si="7"/>
        <v>0</v>
      </c>
      <c r="J102" s="2">
        <f t="shared" si="7"/>
        <v>0</v>
      </c>
      <c r="K102" s="2">
        <f t="shared" si="7"/>
        <v>0</v>
      </c>
    </row>
    <row r="103" spans="1:11" s="12" customFormat="1" ht="15.75" customHeight="1">
      <c r="A103" s="18"/>
      <c r="B103" s="18"/>
      <c r="C103" s="94" t="s">
        <v>137</v>
      </c>
      <c r="D103" s="166" t="s">
        <v>1119</v>
      </c>
      <c r="E103" s="115" t="s">
        <v>632</v>
      </c>
      <c r="F103" s="115" t="s">
        <v>358</v>
      </c>
      <c r="G103" s="115" t="s">
        <v>975</v>
      </c>
      <c r="H103" s="14" t="s">
        <v>603</v>
      </c>
      <c r="I103" s="2">
        <f>I104+I105+I106+I107</f>
        <v>800</v>
      </c>
      <c r="J103" s="2">
        <f>J104+J105+J106+J107</f>
        <v>0</v>
      </c>
      <c r="K103" s="2">
        <f>K104+K105+K106+K107</f>
        <v>0</v>
      </c>
    </row>
    <row r="104" spans="1:11" s="12" customFormat="1" ht="18" customHeight="1">
      <c r="A104" s="18"/>
      <c r="B104" s="18"/>
      <c r="C104" s="95"/>
      <c r="D104" s="166"/>
      <c r="E104" s="116"/>
      <c r="F104" s="116"/>
      <c r="G104" s="116"/>
      <c r="H104" s="14" t="s">
        <v>604</v>
      </c>
      <c r="I104" s="2">
        <v>800</v>
      </c>
      <c r="J104" s="2">
        <v>0</v>
      </c>
      <c r="K104" s="2">
        <v>0</v>
      </c>
    </row>
    <row r="105" spans="1:11" s="12" customFormat="1" ht="15" customHeight="1">
      <c r="A105" s="18"/>
      <c r="B105" s="18"/>
      <c r="C105" s="95"/>
      <c r="D105" s="166"/>
      <c r="E105" s="116"/>
      <c r="F105" s="116"/>
      <c r="G105" s="116"/>
      <c r="H105" s="14" t="s">
        <v>605</v>
      </c>
      <c r="I105" s="2">
        <v>0</v>
      </c>
      <c r="J105" s="2">
        <v>0</v>
      </c>
      <c r="K105" s="2">
        <v>0</v>
      </c>
    </row>
    <row r="106" spans="1:11" s="12" customFormat="1" ht="15" customHeight="1">
      <c r="A106" s="18"/>
      <c r="B106" s="18"/>
      <c r="C106" s="95"/>
      <c r="D106" s="166"/>
      <c r="E106" s="116"/>
      <c r="F106" s="116"/>
      <c r="G106" s="116"/>
      <c r="H106" s="14" t="s">
        <v>606</v>
      </c>
      <c r="I106" s="2">
        <v>0</v>
      </c>
      <c r="J106" s="2">
        <v>0</v>
      </c>
      <c r="K106" s="2">
        <v>0</v>
      </c>
    </row>
    <row r="107" spans="1:11" s="12" customFormat="1" ht="15" customHeight="1">
      <c r="A107" s="18"/>
      <c r="B107" s="18"/>
      <c r="C107" s="96"/>
      <c r="D107" s="166"/>
      <c r="E107" s="117"/>
      <c r="F107" s="117"/>
      <c r="G107" s="117"/>
      <c r="H107" s="14" t="s">
        <v>234</v>
      </c>
      <c r="I107" s="2">
        <v>0</v>
      </c>
      <c r="J107" s="2">
        <v>0</v>
      </c>
      <c r="K107" s="2">
        <v>0</v>
      </c>
    </row>
    <row r="108" spans="1:11" s="12" customFormat="1" ht="22.5" customHeight="1">
      <c r="A108" s="18"/>
      <c r="B108" s="18"/>
      <c r="C108" s="94" t="s">
        <v>582</v>
      </c>
      <c r="D108" s="166" t="s">
        <v>1126</v>
      </c>
      <c r="E108" s="115" t="s">
        <v>633</v>
      </c>
      <c r="F108" s="115" t="s">
        <v>359</v>
      </c>
      <c r="G108" s="115" t="s">
        <v>359</v>
      </c>
      <c r="H108" s="14" t="s">
        <v>603</v>
      </c>
      <c r="I108" s="2">
        <f>I109+I110+I111+I112</f>
        <v>0</v>
      </c>
      <c r="J108" s="2">
        <f>J109+J110+J111+J112</f>
        <v>800</v>
      </c>
      <c r="K108" s="2">
        <f>K109+K110+K111+K112</f>
        <v>0</v>
      </c>
    </row>
    <row r="109" spans="1:11" s="12" customFormat="1" ht="22.5" customHeight="1">
      <c r="A109" s="18"/>
      <c r="B109" s="18"/>
      <c r="C109" s="95"/>
      <c r="D109" s="166"/>
      <c r="E109" s="116"/>
      <c r="F109" s="116"/>
      <c r="G109" s="116"/>
      <c r="H109" s="14" t="s">
        <v>604</v>
      </c>
      <c r="I109" s="2">
        <v>0</v>
      </c>
      <c r="J109" s="2">
        <v>800</v>
      </c>
      <c r="K109" s="2">
        <v>0</v>
      </c>
    </row>
    <row r="110" spans="1:11" s="12" customFormat="1" ht="15" customHeight="1">
      <c r="A110" s="18"/>
      <c r="B110" s="18"/>
      <c r="C110" s="95"/>
      <c r="D110" s="166"/>
      <c r="E110" s="116"/>
      <c r="F110" s="116"/>
      <c r="G110" s="116"/>
      <c r="H110" s="14" t="s">
        <v>605</v>
      </c>
      <c r="I110" s="2">
        <v>0</v>
      </c>
      <c r="J110" s="2">
        <v>0</v>
      </c>
      <c r="K110" s="2">
        <v>0</v>
      </c>
    </row>
    <row r="111" spans="1:11" s="12" customFormat="1" ht="15" customHeight="1">
      <c r="A111" s="18"/>
      <c r="B111" s="18"/>
      <c r="C111" s="95"/>
      <c r="D111" s="166"/>
      <c r="E111" s="116"/>
      <c r="F111" s="116"/>
      <c r="G111" s="116"/>
      <c r="H111" s="14" t="s">
        <v>606</v>
      </c>
      <c r="I111" s="2">
        <v>0</v>
      </c>
      <c r="J111" s="2">
        <v>0</v>
      </c>
      <c r="K111" s="2">
        <v>0</v>
      </c>
    </row>
    <row r="112" spans="1:11" s="12" customFormat="1" ht="15" customHeight="1">
      <c r="A112" s="18"/>
      <c r="B112" s="18"/>
      <c r="C112" s="96"/>
      <c r="D112" s="166"/>
      <c r="E112" s="117"/>
      <c r="F112" s="117"/>
      <c r="G112" s="117"/>
      <c r="H112" s="14" t="s">
        <v>234</v>
      </c>
      <c r="I112" s="2">
        <v>0</v>
      </c>
      <c r="J112" s="2">
        <v>0</v>
      </c>
      <c r="K112" s="2">
        <v>0</v>
      </c>
    </row>
    <row r="113" spans="1:11" s="12" customFormat="1" ht="21" customHeight="1">
      <c r="A113" s="18"/>
      <c r="B113" s="18"/>
      <c r="C113" s="167" t="s">
        <v>378</v>
      </c>
      <c r="D113" s="166" t="s">
        <v>1127</v>
      </c>
      <c r="E113" s="115" t="s">
        <v>633</v>
      </c>
      <c r="F113" s="115" t="s">
        <v>360</v>
      </c>
      <c r="G113" s="115" t="s">
        <v>360</v>
      </c>
      <c r="H113" s="14" t="s">
        <v>603</v>
      </c>
      <c r="I113" s="2">
        <f>I114+I115+I116+I117</f>
        <v>0</v>
      </c>
      <c r="J113" s="2">
        <f>J114+J115+J116+J117</f>
        <v>0</v>
      </c>
      <c r="K113" s="2">
        <f>K114+K115+K116+K117</f>
        <v>800</v>
      </c>
    </row>
    <row r="114" spans="1:11" s="12" customFormat="1" ht="15" customHeight="1">
      <c r="A114" s="18"/>
      <c r="B114" s="18"/>
      <c r="C114" s="168"/>
      <c r="D114" s="166"/>
      <c r="E114" s="116"/>
      <c r="F114" s="116"/>
      <c r="G114" s="116"/>
      <c r="H114" s="14" t="s">
        <v>604</v>
      </c>
      <c r="I114" s="2">
        <v>0</v>
      </c>
      <c r="J114" s="2">
        <v>0</v>
      </c>
      <c r="K114" s="2">
        <v>800</v>
      </c>
    </row>
    <row r="115" spans="1:11" s="12" customFormat="1" ht="15" customHeight="1">
      <c r="A115" s="18"/>
      <c r="B115" s="18"/>
      <c r="C115" s="168"/>
      <c r="D115" s="166"/>
      <c r="E115" s="116"/>
      <c r="F115" s="116"/>
      <c r="G115" s="116"/>
      <c r="H115" s="14" t="s">
        <v>605</v>
      </c>
      <c r="I115" s="2">
        <v>0</v>
      </c>
      <c r="J115" s="2">
        <v>0</v>
      </c>
      <c r="K115" s="2">
        <v>0</v>
      </c>
    </row>
    <row r="116" spans="1:11" s="12" customFormat="1" ht="15" customHeight="1">
      <c r="A116" s="18"/>
      <c r="B116" s="18"/>
      <c r="C116" s="168"/>
      <c r="D116" s="166"/>
      <c r="E116" s="116"/>
      <c r="F116" s="116"/>
      <c r="G116" s="116"/>
      <c r="H116" s="14" t="s">
        <v>606</v>
      </c>
      <c r="I116" s="2">
        <v>0</v>
      </c>
      <c r="J116" s="2">
        <v>0</v>
      </c>
      <c r="K116" s="2">
        <v>0</v>
      </c>
    </row>
    <row r="117" spans="1:11" s="12" customFormat="1" ht="15" customHeight="1">
      <c r="A117" s="18"/>
      <c r="B117" s="18"/>
      <c r="C117" s="169"/>
      <c r="D117" s="166"/>
      <c r="E117" s="117"/>
      <c r="F117" s="117"/>
      <c r="G117" s="117"/>
      <c r="H117" s="14" t="s">
        <v>234</v>
      </c>
      <c r="I117" s="2">
        <v>0</v>
      </c>
      <c r="J117" s="2">
        <v>0</v>
      </c>
      <c r="K117" s="2">
        <v>0</v>
      </c>
    </row>
    <row r="118" spans="1:11" s="12" customFormat="1" ht="15" customHeight="1">
      <c r="A118" s="18"/>
      <c r="B118" s="18"/>
      <c r="C118" s="94" t="s">
        <v>361</v>
      </c>
      <c r="D118" s="85" t="s">
        <v>736</v>
      </c>
      <c r="E118" s="115" t="s">
        <v>610</v>
      </c>
      <c r="F118" s="115" t="s">
        <v>358</v>
      </c>
      <c r="G118" s="115" t="s">
        <v>362</v>
      </c>
      <c r="H118" s="14" t="s">
        <v>603</v>
      </c>
      <c r="I118" s="2">
        <f>I119+I120+I121+I122</f>
        <v>200</v>
      </c>
      <c r="J118" s="2">
        <f>J119+J120+J121+J122</f>
        <v>0</v>
      </c>
      <c r="K118" s="2">
        <f>K119+K120+K121+K122</f>
        <v>0</v>
      </c>
    </row>
    <row r="119" spans="1:11" s="12" customFormat="1" ht="15" customHeight="1">
      <c r="A119" s="18"/>
      <c r="B119" s="18"/>
      <c r="C119" s="95"/>
      <c r="D119" s="86"/>
      <c r="E119" s="116"/>
      <c r="F119" s="116"/>
      <c r="G119" s="116"/>
      <c r="H119" s="14" t="s">
        <v>604</v>
      </c>
      <c r="I119" s="2">
        <v>200</v>
      </c>
      <c r="J119" s="2">
        <v>0</v>
      </c>
      <c r="K119" s="2">
        <v>0</v>
      </c>
    </row>
    <row r="120" spans="1:11" s="12" customFormat="1" ht="15" customHeight="1">
      <c r="A120" s="18"/>
      <c r="B120" s="18"/>
      <c r="C120" s="95"/>
      <c r="D120" s="86"/>
      <c r="E120" s="116"/>
      <c r="F120" s="116"/>
      <c r="G120" s="116"/>
      <c r="H120" s="14" t="s">
        <v>605</v>
      </c>
      <c r="I120" s="2">
        <v>0</v>
      </c>
      <c r="J120" s="2">
        <v>0</v>
      </c>
      <c r="K120" s="2">
        <v>0</v>
      </c>
    </row>
    <row r="121" spans="1:11" s="12" customFormat="1" ht="15" customHeight="1">
      <c r="A121" s="18"/>
      <c r="B121" s="18"/>
      <c r="C121" s="95"/>
      <c r="D121" s="86"/>
      <c r="E121" s="116"/>
      <c r="F121" s="116"/>
      <c r="G121" s="116"/>
      <c r="H121" s="14" t="s">
        <v>606</v>
      </c>
      <c r="I121" s="2">
        <v>0</v>
      </c>
      <c r="J121" s="2">
        <v>0</v>
      </c>
      <c r="K121" s="2">
        <v>0</v>
      </c>
    </row>
    <row r="122" spans="1:11" s="12" customFormat="1" ht="15" customHeight="1">
      <c r="A122" s="18"/>
      <c r="B122" s="18"/>
      <c r="C122" s="96"/>
      <c r="D122" s="87"/>
      <c r="E122" s="117"/>
      <c r="F122" s="117"/>
      <c r="G122" s="117"/>
      <c r="H122" s="14" t="s">
        <v>234</v>
      </c>
      <c r="I122" s="2">
        <v>0</v>
      </c>
      <c r="J122" s="2">
        <v>0</v>
      </c>
      <c r="K122" s="2">
        <v>0</v>
      </c>
    </row>
    <row r="123" spans="1:11" s="12" customFormat="1" ht="15.75" customHeight="1">
      <c r="A123" s="18"/>
      <c r="B123" s="18"/>
      <c r="C123" s="154" t="s">
        <v>583</v>
      </c>
      <c r="D123" s="133" t="s">
        <v>363</v>
      </c>
      <c r="E123" s="115" t="s">
        <v>610</v>
      </c>
      <c r="F123" s="115" t="s">
        <v>358</v>
      </c>
      <c r="G123" s="115" t="s">
        <v>358</v>
      </c>
      <c r="H123" s="14" t="s">
        <v>603</v>
      </c>
      <c r="I123" s="2">
        <f>I124+I125+I126+I127</f>
        <v>150</v>
      </c>
      <c r="J123" s="2">
        <f>J124+J125+J126+J127</f>
        <v>0</v>
      </c>
      <c r="K123" s="2">
        <f>K124+K125+K126+K127</f>
        <v>0</v>
      </c>
    </row>
    <row r="124" spans="1:11" s="12" customFormat="1" ht="13.5" customHeight="1">
      <c r="A124" s="18"/>
      <c r="B124" s="18"/>
      <c r="C124" s="155"/>
      <c r="D124" s="134"/>
      <c r="E124" s="116"/>
      <c r="F124" s="116"/>
      <c r="G124" s="116"/>
      <c r="H124" s="14" t="s">
        <v>604</v>
      </c>
      <c r="I124" s="2">
        <v>150</v>
      </c>
      <c r="J124" s="2">
        <v>0</v>
      </c>
      <c r="K124" s="2">
        <v>0</v>
      </c>
    </row>
    <row r="125" spans="1:11" s="12" customFormat="1" ht="15" customHeight="1">
      <c r="A125" s="18"/>
      <c r="B125" s="18"/>
      <c r="C125" s="155"/>
      <c r="D125" s="134"/>
      <c r="E125" s="116"/>
      <c r="F125" s="116"/>
      <c r="G125" s="116"/>
      <c r="H125" s="14" t="s">
        <v>605</v>
      </c>
      <c r="I125" s="2">
        <v>0</v>
      </c>
      <c r="J125" s="2">
        <v>0</v>
      </c>
      <c r="K125" s="2">
        <v>0</v>
      </c>
    </row>
    <row r="126" spans="1:11" s="12" customFormat="1" ht="15" customHeight="1">
      <c r="A126" s="18"/>
      <c r="B126" s="18"/>
      <c r="C126" s="155"/>
      <c r="D126" s="134"/>
      <c r="E126" s="116"/>
      <c r="F126" s="116"/>
      <c r="G126" s="116"/>
      <c r="H126" s="14" t="s">
        <v>606</v>
      </c>
      <c r="I126" s="2">
        <v>0</v>
      </c>
      <c r="J126" s="2">
        <v>0</v>
      </c>
      <c r="K126" s="2">
        <v>0</v>
      </c>
    </row>
    <row r="127" spans="1:11" s="12" customFormat="1" ht="15" customHeight="1">
      <c r="A127" s="18"/>
      <c r="B127" s="18"/>
      <c r="C127" s="156"/>
      <c r="D127" s="135"/>
      <c r="E127" s="117"/>
      <c r="F127" s="117"/>
      <c r="G127" s="117"/>
      <c r="H127" s="14" t="s">
        <v>234</v>
      </c>
      <c r="I127" s="2">
        <v>0</v>
      </c>
      <c r="J127" s="2">
        <v>0</v>
      </c>
      <c r="K127" s="2">
        <v>0</v>
      </c>
    </row>
    <row r="128" spans="1:11" s="12" customFormat="1" ht="15" customHeight="1">
      <c r="A128" s="18"/>
      <c r="B128" s="18"/>
      <c r="C128" s="154" t="s">
        <v>368</v>
      </c>
      <c r="D128" s="133" t="s">
        <v>364</v>
      </c>
      <c r="E128" s="115" t="s">
        <v>611</v>
      </c>
      <c r="F128" s="115">
        <v>2017</v>
      </c>
      <c r="G128" s="115">
        <v>2017</v>
      </c>
      <c r="H128" s="14" t="s">
        <v>603</v>
      </c>
      <c r="I128" s="2">
        <f>I129+I130+I131+I132</f>
        <v>150</v>
      </c>
      <c r="J128" s="2">
        <f>J129+J130+J131+J132</f>
        <v>0</v>
      </c>
      <c r="K128" s="2">
        <f>K129+K130+K131+K132</f>
        <v>0</v>
      </c>
    </row>
    <row r="129" spans="1:11" s="12" customFormat="1" ht="18" customHeight="1">
      <c r="A129" s="18"/>
      <c r="B129" s="18"/>
      <c r="C129" s="155"/>
      <c r="D129" s="134"/>
      <c r="E129" s="116"/>
      <c r="F129" s="116"/>
      <c r="G129" s="116"/>
      <c r="H129" s="14" t="s">
        <v>604</v>
      </c>
      <c r="I129" s="2">
        <v>150</v>
      </c>
      <c r="J129" s="2">
        <v>0</v>
      </c>
      <c r="K129" s="2">
        <v>0</v>
      </c>
    </row>
    <row r="130" spans="1:11" s="12" customFormat="1" ht="18" customHeight="1">
      <c r="A130" s="18"/>
      <c r="B130" s="18"/>
      <c r="C130" s="155"/>
      <c r="D130" s="134"/>
      <c r="E130" s="116"/>
      <c r="F130" s="116"/>
      <c r="G130" s="116"/>
      <c r="H130" s="14" t="s">
        <v>605</v>
      </c>
      <c r="I130" s="2">
        <v>0</v>
      </c>
      <c r="J130" s="2">
        <v>0</v>
      </c>
      <c r="K130" s="2">
        <v>0</v>
      </c>
    </row>
    <row r="131" spans="1:11" s="12" customFormat="1" ht="15" customHeight="1">
      <c r="A131" s="18"/>
      <c r="B131" s="18"/>
      <c r="C131" s="155"/>
      <c r="D131" s="134"/>
      <c r="E131" s="116"/>
      <c r="F131" s="116"/>
      <c r="G131" s="116"/>
      <c r="H131" s="14" t="s">
        <v>606</v>
      </c>
      <c r="I131" s="2">
        <v>0</v>
      </c>
      <c r="J131" s="2">
        <v>0</v>
      </c>
      <c r="K131" s="2">
        <v>0</v>
      </c>
    </row>
    <row r="132" spans="1:11" s="12" customFormat="1" ht="15" customHeight="1">
      <c r="A132" s="18"/>
      <c r="B132" s="18"/>
      <c r="C132" s="156"/>
      <c r="D132" s="135"/>
      <c r="E132" s="117"/>
      <c r="F132" s="117"/>
      <c r="G132" s="117"/>
      <c r="H132" s="14" t="s">
        <v>234</v>
      </c>
      <c r="I132" s="2">
        <v>0</v>
      </c>
      <c r="J132" s="2">
        <v>0</v>
      </c>
      <c r="K132" s="2">
        <v>0</v>
      </c>
    </row>
    <row r="133" spans="1:11" s="12" customFormat="1" ht="20.25" customHeight="1">
      <c r="A133" s="18"/>
      <c r="B133" s="18"/>
      <c r="C133" s="154" t="s">
        <v>379</v>
      </c>
      <c r="D133" s="133" t="s">
        <v>367</v>
      </c>
      <c r="E133" s="115" t="s">
        <v>611</v>
      </c>
      <c r="F133" s="115" t="s">
        <v>366</v>
      </c>
      <c r="G133" s="115" t="s">
        <v>362</v>
      </c>
      <c r="H133" s="14" t="s">
        <v>603</v>
      </c>
      <c r="I133" s="2">
        <f>I134+I135+I136+I137</f>
        <v>150</v>
      </c>
      <c r="J133" s="2">
        <f>J134+J135+J136+J137</f>
        <v>0</v>
      </c>
      <c r="K133" s="2">
        <f>K134+K135+K136+K137</f>
        <v>0</v>
      </c>
    </row>
    <row r="134" spans="1:11" s="12" customFormat="1" ht="20.25" customHeight="1">
      <c r="A134" s="18"/>
      <c r="B134" s="18"/>
      <c r="C134" s="155"/>
      <c r="D134" s="134"/>
      <c r="E134" s="116"/>
      <c r="F134" s="116"/>
      <c r="G134" s="116"/>
      <c r="H134" s="14" t="s">
        <v>604</v>
      </c>
      <c r="I134" s="2">
        <v>150</v>
      </c>
      <c r="J134" s="2">
        <v>0</v>
      </c>
      <c r="K134" s="2">
        <v>0</v>
      </c>
    </row>
    <row r="135" spans="1:11" s="12" customFormat="1" ht="15" customHeight="1">
      <c r="A135" s="18"/>
      <c r="B135" s="18"/>
      <c r="C135" s="155"/>
      <c r="D135" s="134"/>
      <c r="E135" s="116"/>
      <c r="F135" s="116"/>
      <c r="G135" s="116"/>
      <c r="H135" s="14" t="s">
        <v>605</v>
      </c>
      <c r="I135" s="2">
        <v>0</v>
      </c>
      <c r="J135" s="2">
        <v>0</v>
      </c>
      <c r="K135" s="2">
        <v>0</v>
      </c>
    </row>
    <row r="136" spans="1:11" s="12" customFormat="1" ht="15" customHeight="1">
      <c r="A136" s="18"/>
      <c r="B136" s="18"/>
      <c r="C136" s="155"/>
      <c r="D136" s="134"/>
      <c r="E136" s="116"/>
      <c r="F136" s="116"/>
      <c r="G136" s="116"/>
      <c r="H136" s="14" t="s">
        <v>606</v>
      </c>
      <c r="I136" s="2">
        <v>0</v>
      </c>
      <c r="J136" s="2">
        <v>0</v>
      </c>
      <c r="K136" s="2">
        <v>0</v>
      </c>
    </row>
    <row r="137" spans="1:11" s="12" customFormat="1" ht="15" customHeight="1">
      <c r="A137" s="18"/>
      <c r="B137" s="18"/>
      <c r="C137" s="156"/>
      <c r="D137" s="135"/>
      <c r="E137" s="117"/>
      <c r="F137" s="117"/>
      <c r="G137" s="117"/>
      <c r="H137" s="14" t="s">
        <v>234</v>
      </c>
      <c r="I137" s="2">
        <v>0</v>
      </c>
      <c r="J137" s="2">
        <v>0</v>
      </c>
      <c r="K137" s="2">
        <v>0</v>
      </c>
    </row>
    <row r="138" spans="1:11" s="30" customFormat="1" ht="15" customHeight="1">
      <c r="A138" s="31"/>
      <c r="B138" s="31"/>
      <c r="C138" s="154" t="s">
        <v>380</v>
      </c>
      <c r="D138" s="133" t="s">
        <v>369</v>
      </c>
      <c r="E138" s="115" t="s">
        <v>636</v>
      </c>
      <c r="F138" s="115">
        <v>2017</v>
      </c>
      <c r="G138" s="115" t="s">
        <v>365</v>
      </c>
      <c r="H138" s="14" t="s">
        <v>603</v>
      </c>
      <c r="I138" s="2">
        <v>75</v>
      </c>
      <c r="J138" s="2">
        <v>0</v>
      </c>
      <c r="K138" s="2">
        <v>0</v>
      </c>
    </row>
    <row r="139" spans="1:11" s="30" customFormat="1" ht="15" customHeight="1">
      <c r="A139" s="31"/>
      <c r="B139" s="31"/>
      <c r="C139" s="155"/>
      <c r="D139" s="134"/>
      <c r="E139" s="116"/>
      <c r="F139" s="116"/>
      <c r="G139" s="116"/>
      <c r="H139" s="14" t="s">
        <v>604</v>
      </c>
      <c r="I139" s="2">
        <v>75</v>
      </c>
      <c r="J139" s="2">
        <v>0</v>
      </c>
      <c r="K139" s="2">
        <v>0</v>
      </c>
    </row>
    <row r="140" spans="1:11" s="30" customFormat="1" ht="15" customHeight="1">
      <c r="A140" s="31"/>
      <c r="B140" s="31"/>
      <c r="C140" s="155"/>
      <c r="D140" s="134"/>
      <c r="E140" s="116"/>
      <c r="F140" s="116"/>
      <c r="G140" s="116"/>
      <c r="H140" s="14" t="s">
        <v>605</v>
      </c>
      <c r="I140" s="2">
        <v>0</v>
      </c>
      <c r="J140" s="2">
        <v>0</v>
      </c>
      <c r="K140" s="2">
        <v>0</v>
      </c>
    </row>
    <row r="141" spans="1:11" s="30" customFormat="1" ht="15" customHeight="1">
      <c r="A141" s="31"/>
      <c r="B141" s="31"/>
      <c r="C141" s="155"/>
      <c r="D141" s="134"/>
      <c r="E141" s="116"/>
      <c r="F141" s="116"/>
      <c r="G141" s="116"/>
      <c r="H141" s="14" t="s">
        <v>606</v>
      </c>
      <c r="I141" s="2">
        <v>0</v>
      </c>
      <c r="J141" s="2">
        <v>0</v>
      </c>
      <c r="K141" s="2">
        <v>0</v>
      </c>
    </row>
    <row r="142" spans="1:11" s="30" customFormat="1" ht="18" customHeight="1">
      <c r="A142" s="31"/>
      <c r="B142" s="31"/>
      <c r="C142" s="156"/>
      <c r="D142" s="135"/>
      <c r="E142" s="117"/>
      <c r="F142" s="117"/>
      <c r="G142" s="117"/>
      <c r="H142" s="14" t="s">
        <v>234</v>
      </c>
      <c r="I142" s="2">
        <v>0</v>
      </c>
      <c r="J142" s="2">
        <v>0</v>
      </c>
      <c r="K142" s="2">
        <v>0</v>
      </c>
    </row>
    <row r="143" spans="1:11" s="30" customFormat="1" ht="15" customHeight="1">
      <c r="A143" s="31"/>
      <c r="B143" s="31"/>
      <c r="C143" s="154" t="s">
        <v>382</v>
      </c>
      <c r="D143" s="133" t="s">
        <v>381</v>
      </c>
      <c r="E143" s="115" t="s">
        <v>635</v>
      </c>
      <c r="F143" s="115">
        <v>2017</v>
      </c>
      <c r="G143" s="115">
        <v>2017</v>
      </c>
      <c r="H143" s="14" t="s">
        <v>603</v>
      </c>
      <c r="I143" s="2">
        <f>I144+I145+I146+I147</f>
        <v>75</v>
      </c>
      <c r="J143" s="2">
        <f>J144+J145+J146+J147</f>
        <v>0</v>
      </c>
      <c r="K143" s="2">
        <f>K144+K145+K146+K147</f>
        <v>0</v>
      </c>
    </row>
    <row r="144" spans="1:11" s="30" customFormat="1" ht="15" customHeight="1">
      <c r="A144" s="31"/>
      <c r="B144" s="31"/>
      <c r="C144" s="155"/>
      <c r="D144" s="134"/>
      <c r="E144" s="116"/>
      <c r="F144" s="116"/>
      <c r="G144" s="116"/>
      <c r="H144" s="14" t="s">
        <v>604</v>
      </c>
      <c r="I144" s="2">
        <v>75</v>
      </c>
      <c r="J144" s="2">
        <v>0</v>
      </c>
      <c r="K144" s="2">
        <v>0</v>
      </c>
    </row>
    <row r="145" spans="1:11" s="30" customFormat="1" ht="15" customHeight="1">
      <c r="A145" s="31"/>
      <c r="B145" s="31"/>
      <c r="C145" s="155"/>
      <c r="D145" s="134"/>
      <c r="E145" s="116"/>
      <c r="F145" s="116"/>
      <c r="G145" s="116"/>
      <c r="H145" s="14" t="s">
        <v>605</v>
      </c>
      <c r="I145" s="2">
        <v>0</v>
      </c>
      <c r="J145" s="2">
        <v>0</v>
      </c>
      <c r="K145" s="2">
        <v>0</v>
      </c>
    </row>
    <row r="146" spans="1:11" s="30" customFormat="1" ht="15" customHeight="1">
      <c r="A146" s="31"/>
      <c r="B146" s="31"/>
      <c r="C146" s="155"/>
      <c r="D146" s="134"/>
      <c r="E146" s="116"/>
      <c r="F146" s="116"/>
      <c r="G146" s="116"/>
      <c r="H146" s="14" t="s">
        <v>606</v>
      </c>
      <c r="I146" s="2">
        <v>0</v>
      </c>
      <c r="J146" s="2">
        <v>0</v>
      </c>
      <c r="K146" s="2">
        <v>0</v>
      </c>
    </row>
    <row r="147" spans="1:11" s="30" customFormat="1" ht="15" customHeight="1">
      <c r="A147" s="31"/>
      <c r="B147" s="31"/>
      <c r="C147" s="156"/>
      <c r="D147" s="135"/>
      <c r="E147" s="117"/>
      <c r="F147" s="117"/>
      <c r="G147" s="117"/>
      <c r="H147" s="14" t="s">
        <v>234</v>
      </c>
      <c r="I147" s="2">
        <v>0</v>
      </c>
      <c r="J147" s="2">
        <v>0</v>
      </c>
      <c r="K147" s="2">
        <v>0</v>
      </c>
    </row>
    <row r="148" spans="1:11" s="30" customFormat="1" ht="15" customHeight="1">
      <c r="A148" s="31"/>
      <c r="B148" s="31"/>
      <c r="C148" s="94" t="s">
        <v>139</v>
      </c>
      <c r="D148" s="133" t="s">
        <v>370</v>
      </c>
      <c r="E148" s="115" t="s">
        <v>371</v>
      </c>
      <c r="F148" s="115">
        <v>2018</v>
      </c>
      <c r="G148" s="115">
        <v>2018</v>
      </c>
      <c r="H148" s="14" t="s">
        <v>603</v>
      </c>
      <c r="I148" s="2">
        <f>I149+I150+I151+I152</f>
        <v>0</v>
      </c>
      <c r="J148" s="2">
        <f>J149+J150+J151+J152</f>
        <v>180</v>
      </c>
      <c r="K148" s="2">
        <f>K149+K150+K151+K152</f>
        <v>0</v>
      </c>
    </row>
    <row r="149" spans="1:11" s="30" customFormat="1" ht="15" customHeight="1">
      <c r="A149" s="31"/>
      <c r="B149" s="31"/>
      <c r="C149" s="95"/>
      <c r="D149" s="134"/>
      <c r="E149" s="116"/>
      <c r="F149" s="116"/>
      <c r="G149" s="116"/>
      <c r="H149" s="14" t="s">
        <v>604</v>
      </c>
      <c r="I149" s="2">
        <v>0</v>
      </c>
      <c r="J149" s="2">
        <v>180</v>
      </c>
      <c r="K149" s="2">
        <v>0</v>
      </c>
    </row>
    <row r="150" spans="1:11" s="30" customFormat="1" ht="15" customHeight="1">
      <c r="A150" s="31"/>
      <c r="B150" s="31"/>
      <c r="C150" s="95"/>
      <c r="D150" s="134"/>
      <c r="E150" s="116"/>
      <c r="F150" s="116"/>
      <c r="G150" s="116"/>
      <c r="H150" s="14" t="s">
        <v>605</v>
      </c>
      <c r="I150" s="2">
        <v>0</v>
      </c>
      <c r="J150" s="2">
        <v>0</v>
      </c>
      <c r="K150" s="2">
        <v>0</v>
      </c>
    </row>
    <row r="151" spans="1:11" s="30" customFormat="1" ht="15" customHeight="1">
      <c r="A151" s="31"/>
      <c r="B151" s="31"/>
      <c r="C151" s="95"/>
      <c r="D151" s="134"/>
      <c r="E151" s="116"/>
      <c r="F151" s="116"/>
      <c r="G151" s="116"/>
      <c r="H151" s="14" t="s">
        <v>606</v>
      </c>
      <c r="I151" s="2">
        <v>0</v>
      </c>
      <c r="J151" s="2">
        <v>0</v>
      </c>
      <c r="K151" s="2">
        <v>0</v>
      </c>
    </row>
    <row r="152" spans="1:11" s="30" customFormat="1" ht="15" customHeight="1">
      <c r="A152" s="31"/>
      <c r="B152" s="31"/>
      <c r="C152" s="96"/>
      <c r="D152" s="135"/>
      <c r="E152" s="117"/>
      <c r="F152" s="117"/>
      <c r="G152" s="117"/>
      <c r="H152" s="14" t="s">
        <v>234</v>
      </c>
      <c r="I152" s="2">
        <v>0</v>
      </c>
      <c r="J152" s="2">
        <v>0</v>
      </c>
      <c r="K152" s="2">
        <v>0</v>
      </c>
    </row>
    <row r="153" spans="1:11" s="30" customFormat="1" ht="15" customHeight="1">
      <c r="A153" s="31"/>
      <c r="B153" s="31"/>
      <c r="C153" s="94" t="s">
        <v>521</v>
      </c>
      <c r="D153" s="133" t="s">
        <v>522</v>
      </c>
      <c r="E153" s="115" t="s">
        <v>371</v>
      </c>
      <c r="F153" s="115">
        <v>2018</v>
      </c>
      <c r="G153" s="115">
        <v>2018</v>
      </c>
      <c r="H153" s="14" t="s">
        <v>603</v>
      </c>
      <c r="I153" s="2">
        <f>I154+I155+I156+I157</f>
        <v>0</v>
      </c>
      <c r="J153" s="2">
        <f>J154+J155+J156+J157</f>
        <v>160</v>
      </c>
      <c r="K153" s="2">
        <f>K154+K155+K156+K157</f>
        <v>0</v>
      </c>
    </row>
    <row r="154" spans="1:11" s="30" customFormat="1" ht="18.75" customHeight="1">
      <c r="A154" s="31"/>
      <c r="B154" s="31"/>
      <c r="C154" s="95"/>
      <c r="D154" s="134"/>
      <c r="E154" s="116"/>
      <c r="F154" s="116"/>
      <c r="G154" s="116"/>
      <c r="H154" s="14" t="s">
        <v>604</v>
      </c>
      <c r="I154" s="2">
        <v>0</v>
      </c>
      <c r="J154" s="2">
        <v>160</v>
      </c>
      <c r="K154" s="2">
        <v>0</v>
      </c>
    </row>
    <row r="155" spans="1:11" s="30" customFormat="1" ht="18" customHeight="1">
      <c r="A155" s="31"/>
      <c r="B155" s="31"/>
      <c r="C155" s="95"/>
      <c r="D155" s="134"/>
      <c r="E155" s="116"/>
      <c r="F155" s="116"/>
      <c r="G155" s="116"/>
      <c r="H155" s="14" t="s">
        <v>605</v>
      </c>
      <c r="I155" s="2">
        <v>0</v>
      </c>
      <c r="J155" s="2">
        <v>0</v>
      </c>
      <c r="K155" s="2">
        <v>0</v>
      </c>
    </row>
    <row r="156" spans="1:11" s="30" customFormat="1" ht="20.25" customHeight="1">
      <c r="A156" s="31"/>
      <c r="B156" s="31"/>
      <c r="C156" s="95"/>
      <c r="D156" s="134"/>
      <c r="E156" s="116"/>
      <c r="F156" s="116"/>
      <c r="G156" s="116"/>
      <c r="H156" s="14" t="s">
        <v>606</v>
      </c>
      <c r="I156" s="2">
        <v>0</v>
      </c>
      <c r="J156" s="2">
        <v>0</v>
      </c>
      <c r="K156" s="2">
        <v>0</v>
      </c>
    </row>
    <row r="157" spans="1:11" s="30" customFormat="1" ht="16.5" customHeight="1">
      <c r="A157" s="31"/>
      <c r="B157" s="31"/>
      <c r="C157" s="96"/>
      <c r="D157" s="135"/>
      <c r="E157" s="117"/>
      <c r="F157" s="117"/>
      <c r="G157" s="117"/>
      <c r="H157" s="14" t="s">
        <v>234</v>
      </c>
      <c r="I157" s="2">
        <v>0</v>
      </c>
      <c r="J157" s="2">
        <v>0</v>
      </c>
      <c r="K157" s="2">
        <v>0</v>
      </c>
    </row>
    <row r="158" spans="1:11" s="30" customFormat="1" ht="15.75" customHeight="1">
      <c r="A158" s="31"/>
      <c r="B158" s="31"/>
      <c r="C158" s="154" t="s">
        <v>383</v>
      </c>
      <c r="D158" s="133" t="s">
        <v>523</v>
      </c>
      <c r="E158" s="115" t="s">
        <v>371</v>
      </c>
      <c r="F158" s="115">
        <v>2018</v>
      </c>
      <c r="G158" s="115">
        <v>2018</v>
      </c>
      <c r="H158" s="14" t="s">
        <v>603</v>
      </c>
      <c r="I158" s="2">
        <f>I159+I160+I161+I162</f>
        <v>0</v>
      </c>
      <c r="J158" s="2">
        <f>J159+J160+J161+J162</f>
        <v>100</v>
      </c>
      <c r="K158" s="2">
        <f>K159+K160+K161+K162</f>
        <v>0</v>
      </c>
    </row>
    <row r="159" spans="1:11" s="30" customFormat="1" ht="15" customHeight="1">
      <c r="A159" s="31"/>
      <c r="B159" s="31"/>
      <c r="C159" s="155"/>
      <c r="D159" s="134"/>
      <c r="E159" s="116"/>
      <c r="F159" s="116"/>
      <c r="G159" s="116"/>
      <c r="H159" s="14" t="s">
        <v>604</v>
      </c>
      <c r="I159" s="2">
        <v>0</v>
      </c>
      <c r="J159" s="2">
        <v>100</v>
      </c>
      <c r="K159" s="2">
        <v>0</v>
      </c>
    </row>
    <row r="160" spans="1:11" s="30" customFormat="1" ht="18" customHeight="1">
      <c r="A160" s="31"/>
      <c r="B160" s="31"/>
      <c r="C160" s="155"/>
      <c r="D160" s="134"/>
      <c r="E160" s="116"/>
      <c r="F160" s="116"/>
      <c r="G160" s="116"/>
      <c r="H160" s="14" t="s">
        <v>605</v>
      </c>
      <c r="I160" s="2">
        <v>0</v>
      </c>
      <c r="J160" s="2">
        <v>0</v>
      </c>
      <c r="K160" s="2">
        <v>0</v>
      </c>
    </row>
    <row r="161" spans="1:11" s="30" customFormat="1" ht="15" customHeight="1">
      <c r="A161" s="31"/>
      <c r="B161" s="31"/>
      <c r="C161" s="155"/>
      <c r="D161" s="134"/>
      <c r="E161" s="116"/>
      <c r="F161" s="116"/>
      <c r="G161" s="116"/>
      <c r="H161" s="14" t="s">
        <v>606</v>
      </c>
      <c r="I161" s="2">
        <v>0</v>
      </c>
      <c r="J161" s="2">
        <v>0</v>
      </c>
      <c r="K161" s="2">
        <v>0</v>
      </c>
    </row>
    <row r="162" spans="1:11" s="30" customFormat="1" ht="18.75" customHeight="1">
      <c r="A162" s="31"/>
      <c r="B162" s="31"/>
      <c r="C162" s="156"/>
      <c r="D162" s="135"/>
      <c r="E162" s="117"/>
      <c r="F162" s="117"/>
      <c r="G162" s="117"/>
      <c r="H162" s="14" t="s">
        <v>234</v>
      </c>
      <c r="I162" s="2">
        <v>0</v>
      </c>
      <c r="J162" s="2">
        <v>0</v>
      </c>
      <c r="K162" s="2">
        <v>0</v>
      </c>
    </row>
    <row r="163" spans="1:11" s="30" customFormat="1" ht="15" customHeight="1">
      <c r="A163" s="31"/>
      <c r="B163" s="31"/>
      <c r="C163" s="154" t="s">
        <v>384</v>
      </c>
      <c r="D163" s="133" t="s">
        <v>524</v>
      </c>
      <c r="E163" s="115" t="s">
        <v>371</v>
      </c>
      <c r="F163" s="115">
        <v>2018</v>
      </c>
      <c r="G163" s="115">
        <v>2018</v>
      </c>
      <c r="H163" s="14" t="s">
        <v>603</v>
      </c>
      <c r="I163" s="2">
        <f>I164+I165+I166+I167</f>
        <v>0</v>
      </c>
      <c r="J163" s="2">
        <f>J164+J165+J166+J167</f>
        <v>100</v>
      </c>
      <c r="K163" s="2">
        <f>K164+K165+K166+K167</f>
        <v>0</v>
      </c>
    </row>
    <row r="164" spans="1:11" s="30" customFormat="1" ht="15" customHeight="1">
      <c r="A164" s="31"/>
      <c r="B164" s="31"/>
      <c r="C164" s="155"/>
      <c r="D164" s="134"/>
      <c r="E164" s="116"/>
      <c r="F164" s="116"/>
      <c r="G164" s="116"/>
      <c r="H164" s="14" t="s">
        <v>604</v>
      </c>
      <c r="I164" s="2">
        <v>0</v>
      </c>
      <c r="J164" s="2">
        <v>100</v>
      </c>
      <c r="K164" s="2">
        <v>0</v>
      </c>
    </row>
    <row r="165" spans="1:11" s="30" customFormat="1" ht="15" customHeight="1">
      <c r="A165" s="31"/>
      <c r="B165" s="31"/>
      <c r="C165" s="155"/>
      <c r="D165" s="134"/>
      <c r="E165" s="116"/>
      <c r="F165" s="116"/>
      <c r="G165" s="116"/>
      <c r="H165" s="14" t="s">
        <v>605</v>
      </c>
      <c r="I165" s="2">
        <v>0</v>
      </c>
      <c r="J165" s="2">
        <v>0</v>
      </c>
      <c r="K165" s="2">
        <v>0</v>
      </c>
    </row>
    <row r="166" spans="1:11" s="30" customFormat="1" ht="15" customHeight="1">
      <c r="A166" s="31"/>
      <c r="B166" s="31"/>
      <c r="C166" s="155"/>
      <c r="D166" s="134"/>
      <c r="E166" s="116"/>
      <c r="F166" s="116"/>
      <c r="G166" s="116"/>
      <c r="H166" s="14" t="s">
        <v>606</v>
      </c>
      <c r="I166" s="2">
        <v>0</v>
      </c>
      <c r="J166" s="2">
        <v>0</v>
      </c>
      <c r="K166" s="2">
        <v>0</v>
      </c>
    </row>
    <row r="167" spans="1:11" s="30" customFormat="1" ht="15" customHeight="1">
      <c r="A167" s="31"/>
      <c r="B167" s="31"/>
      <c r="C167" s="156"/>
      <c r="D167" s="135"/>
      <c r="E167" s="117"/>
      <c r="F167" s="117"/>
      <c r="G167" s="117"/>
      <c r="H167" s="14" t="s">
        <v>234</v>
      </c>
      <c r="I167" s="2">
        <v>0</v>
      </c>
      <c r="J167" s="2">
        <v>0</v>
      </c>
      <c r="K167" s="2">
        <v>0</v>
      </c>
    </row>
    <row r="168" spans="1:11" s="30" customFormat="1" ht="15" customHeight="1">
      <c r="A168" s="31"/>
      <c r="B168" s="31"/>
      <c r="C168" s="154" t="s">
        <v>385</v>
      </c>
      <c r="D168" s="133" t="s">
        <v>525</v>
      </c>
      <c r="E168" s="115" t="s">
        <v>371</v>
      </c>
      <c r="F168" s="115">
        <v>2018</v>
      </c>
      <c r="G168" s="115">
        <v>2018</v>
      </c>
      <c r="H168" s="14" t="s">
        <v>603</v>
      </c>
      <c r="I168" s="2">
        <f>I169+I170+I171+I172</f>
        <v>0</v>
      </c>
      <c r="J168" s="2">
        <f>J169+J170+J171+J172</f>
        <v>80</v>
      </c>
      <c r="K168" s="2">
        <f>K169+K170+K171+K172</f>
        <v>0</v>
      </c>
    </row>
    <row r="169" spans="1:11" s="30" customFormat="1" ht="15" customHeight="1">
      <c r="A169" s="31"/>
      <c r="B169" s="31"/>
      <c r="C169" s="155"/>
      <c r="D169" s="134"/>
      <c r="E169" s="116"/>
      <c r="F169" s="116"/>
      <c r="G169" s="116"/>
      <c r="H169" s="14" t="s">
        <v>604</v>
      </c>
      <c r="I169" s="2">
        <v>0</v>
      </c>
      <c r="J169" s="2">
        <v>80</v>
      </c>
      <c r="K169" s="2">
        <v>0</v>
      </c>
    </row>
    <row r="170" spans="1:11" s="30" customFormat="1" ht="15" customHeight="1">
      <c r="A170" s="31"/>
      <c r="B170" s="31"/>
      <c r="C170" s="155"/>
      <c r="D170" s="134"/>
      <c r="E170" s="116"/>
      <c r="F170" s="116"/>
      <c r="G170" s="116"/>
      <c r="H170" s="14" t="s">
        <v>605</v>
      </c>
      <c r="I170" s="2">
        <v>0</v>
      </c>
      <c r="J170" s="2">
        <v>0</v>
      </c>
      <c r="K170" s="2">
        <v>0</v>
      </c>
    </row>
    <row r="171" spans="1:11" s="30" customFormat="1" ht="15" customHeight="1">
      <c r="A171" s="31"/>
      <c r="B171" s="31"/>
      <c r="C171" s="155"/>
      <c r="D171" s="134"/>
      <c r="E171" s="116"/>
      <c r="F171" s="116"/>
      <c r="G171" s="116"/>
      <c r="H171" s="14" t="s">
        <v>606</v>
      </c>
      <c r="I171" s="2">
        <v>0</v>
      </c>
      <c r="J171" s="2">
        <v>0</v>
      </c>
      <c r="K171" s="2">
        <v>0</v>
      </c>
    </row>
    <row r="172" spans="1:11" s="30" customFormat="1" ht="15" customHeight="1">
      <c r="A172" s="31"/>
      <c r="B172" s="31"/>
      <c r="C172" s="156"/>
      <c r="D172" s="135"/>
      <c r="E172" s="117"/>
      <c r="F172" s="117"/>
      <c r="G172" s="117"/>
      <c r="H172" s="14" t="s">
        <v>234</v>
      </c>
      <c r="I172" s="2">
        <v>0</v>
      </c>
      <c r="J172" s="2">
        <v>0</v>
      </c>
      <c r="K172" s="2">
        <v>0</v>
      </c>
    </row>
    <row r="173" spans="1:11" s="30" customFormat="1" ht="15" customHeight="1">
      <c r="A173" s="31"/>
      <c r="B173" s="31"/>
      <c r="C173" s="154" t="s">
        <v>526</v>
      </c>
      <c r="D173" s="133" t="s">
        <v>527</v>
      </c>
      <c r="E173" s="115" t="s">
        <v>372</v>
      </c>
      <c r="F173" s="115">
        <v>2018</v>
      </c>
      <c r="G173" s="115">
        <v>2018</v>
      </c>
      <c r="H173" s="14" t="s">
        <v>603</v>
      </c>
      <c r="I173" s="2">
        <f>I174+I175+I176+I177</f>
        <v>0</v>
      </c>
      <c r="J173" s="2">
        <f>J174+J175+J176+J177</f>
        <v>80</v>
      </c>
      <c r="K173" s="2">
        <f>K174+K175+K176+K177</f>
        <v>0</v>
      </c>
    </row>
    <row r="174" spans="1:11" s="30" customFormat="1" ht="15" customHeight="1">
      <c r="A174" s="31"/>
      <c r="B174" s="31"/>
      <c r="C174" s="155"/>
      <c r="D174" s="134"/>
      <c r="E174" s="116"/>
      <c r="F174" s="116"/>
      <c r="G174" s="116"/>
      <c r="H174" s="14" t="s">
        <v>604</v>
      </c>
      <c r="I174" s="2">
        <v>0</v>
      </c>
      <c r="J174" s="2">
        <v>80</v>
      </c>
      <c r="K174" s="2">
        <v>0</v>
      </c>
    </row>
    <row r="175" spans="1:11" s="30" customFormat="1" ht="15" customHeight="1">
      <c r="A175" s="31"/>
      <c r="B175" s="31"/>
      <c r="C175" s="155"/>
      <c r="D175" s="134"/>
      <c r="E175" s="116"/>
      <c r="F175" s="116"/>
      <c r="G175" s="116"/>
      <c r="H175" s="14" t="s">
        <v>605</v>
      </c>
      <c r="I175" s="2">
        <v>0</v>
      </c>
      <c r="J175" s="2">
        <v>0</v>
      </c>
      <c r="K175" s="2">
        <v>0</v>
      </c>
    </row>
    <row r="176" spans="1:11" s="30" customFormat="1" ht="15" customHeight="1">
      <c r="A176" s="31"/>
      <c r="B176" s="31"/>
      <c r="C176" s="155"/>
      <c r="D176" s="134"/>
      <c r="E176" s="116"/>
      <c r="F176" s="116"/>
      <c r="G176" s="116"/>
      <c r="H176" s="14" t="s">
        <v>606</v>
      </c>
      <c r="I176" s="2">
        <v>0</v>
      </c>
      <c r="J176" s="2">
        <v>0</v>
      </c>
      <c r="K176" s="2">
        <v>0</v>
      </c>
    </row>
    <row r="177" spans="1:11" s="30" customFormat="1" ht="15" customHeight="1">
      <c r="A177" s="31"/>
      <c r="B177" s="31"/>
      <c r="C177" s="156"/>
      <c r="D177" s="135"/>
      <c r="E177" s="117"/>
      <c r="F177" s="117"/>
      <c r="G177" s="117"/>
      <c r="H177" s="14" t="s">
        <v>234</v>
      </c>
      <c r="I177" s="2">
        <v>0</v>
      </c>
      <c r="J177" s="2">
        <v>0</v>
      </c>
      <c r="K177" s="2">
        <v>0</v>
      </c>
    </row>
    <row r="178" spans="1:11" s="30" customFormat="1" ht="15" customHeight="1">
      <c r="A178" s="31"/>
      <c r="B178" s="31"/>
      <c r="C178" s="154" t="s">
        <v>528</v>
      </c>
      <c r="D178" s="133" t="s">
        <v>529</v>
      </c>
      <c r="E178" s="115" t="s">
        <v>371</v>
      </c>
      <c r="F178" s="115">
        <v>2019</v>
      </c>
      <c r="G178" s="115">
        <v>2019</v>
      </c>
      <c r="H178" s="14" t="s">
        <v>603</v>
      </c>
      <c r="I178" s="2">
        <f>I179+I180+I181+I182</f>
        <v>0</v>
      </c>
      <c r="J178" s="2">
        <f>J179+J180+J181+J182</f>
        <v>0</v>
      </c>
      <c r="K178" s="2">
        <f>K179+K180+K181+K182</f>
        <v>100</v>
      </c>
    </row>
    <row r="179" spans="1:11" s="30" customFormat="1" ht="15" customHeight="1">
      <c r="A179" s="31"/>
      <c r="B179" s="31"/>
      <c r="C179" s="155"/>
      <c r="D179" s="134"/>
      <c r="E179" s="116"/>
      <c r="F179" s="116"/>
      <c r="G179" s="116"/>
      <c r="H179" s="14" t="s">
        <v>604</v>
      </c>
      <c r="I179" s="2">
        <v>0</v>
      </c>
      <c r="J179" s="2">
        <v>0</v>
      </c>
      <c r="K179" s="2">
        <v>100</v>
      </c>
    </row>
    <row r="180" spans="1:11" s="30" customFormat="1" ht="15" customHeight="1">
      <c r="A180" s="31"/>
      <c r="B180" s="31"/>
      <c r="C180" s="155"/>
      <c r="D180" s="134"/>
      <c r="E180" s="116"/>
      <c r="F180" s="116"/>
      <c r="G180" s="116"/>
      <c r="H180" s="14" t="s">
        <v>605</v>
      </c>
      <c r="I180" s="2">
        <v>0</v>
      </c>
      <c r="J180" s="2">
        <v>0</v>
      </c>
      <c r="K180" s="2">
        <v>0</v>
      </c>
    </row>
    <row r="181" spans="1:11" s="30" customFormat="1" ht="15" customHeight="1">
      <c r="A181" s="31"/>
      <c r="B181" s="31"/>
      <c r="C181" s="155"/>
      <c r="D181" s="134"/>
      <c r="E181" s="116"/>
      <c r="F181" s="116"/>
      <c r="G181" s="116"/>
      <c r="H181" s="14" t="s">
        <v>606</v>
      </c>
      <c r="I181" s="2">
        <v>0</v>
      </c>
      <c r="J181" s="2">
        <v>0</v>
      </c>
      <c r="K181" s="2">
        <v>0</v>
      </c>
    </row>
    <row r="182" spans="1:11" s="30" customFormat="1" ht="14.25" customHeight="1">
      <c r="A182" s="31"/>
      <c r="B182" s="31"/>
      <c r="C182" s="156"/>
      <c r="D182" s="135"/>
      <c r="E182" s="117"/>
      <c r="F182" s="117"/>
      <c r="G182" s="117"/>
      <c r="H182" s="14" t="s">
        <v>234</v>
      </c>
      <c r="I182" s="2">
        <v>0</v>
      </c>
      <c r="J182" s="2">
        <v>0</v>
      </c>
      <c r="K182" s="2">
        <v>0</v>
      </c>
    </row>
    <row r="183" spans="1:11" s="30" customFormat="1" ht="21.75" customHeight="1">
      <c r="A183" s="31"/>
      <c r="B183" s="31"/>
      <c r="C183" s="94" t="s">
        <v>530</v>
      </c>
      <c r="D183" s="133" t="s">
        <v>531</v>
      </c>
      <c r="E183" s="115" t="s">
        <v>371</v>
      </c>
      <c r="F183" s="115">
        <v>2019</v>
      </c>
      <c r="G183" s="115">
        <v>2019</v>
      </c>
      <c r="H183" s="14" t="s">
        <v>603</v>
      </c>
      <c r="I183" s="2">
        <f>I184+I185+I186+I187</f>
        <v>0</v>
      </c>
      <c r="J183" s="2">
        <f>J184+J185+J186+J187</f>
        <v>0</v>
      </c>
      <c r="K183" s="2">
        <f>K184+K185+K186+K187</f>
        <v>100</v>
      </c>
    </row>
    <row r="184" spans="1:11" s="30" customFormat="1" ht="12.75" customHeight="1">
      <c r="A184" s="31"/>
      <c r="B184" s="31"/>
      <c r="C184" s="95"/>
      <c r="D184" s="134"/>
      <c r="E184" s="116"/>
      <c r="F184" s="116"/>
      <c r="G184" s="116"/>
      <c r="H184" s="14" t="s">
        <v>604</v>
      </c>
      <c r="I184" s="2">
        <v>0</v>
      </c>
      <c r="J184" s="2">
        <v>0</v>
      </c>
      <c r="K184" s="2">
        <v>100</v>
      </c>
    </row>
    <row r="185" spans="1:11" s="30" customFormat="1" ht="12.75" customHeight="1">
      <c r="A185" s="31"/>
      <c r="B185" s="31"/>
      <c r="C185" s="95"/>
      <c r="D185" s="134"/>
      <c r="E185" s="116"/>
      <c r="F185" s="116"/>
      <c r="G185" s="116"/>
      <c r="H185" s="14" t="s">
        <v>605</v>
      </c>
      <c r="I185" s="2">
        <v>0</v>
      </c>
      <c r="J185" s="2">
        <v>0</v>
      </c>
      <c r="K185" s="2">
        <v>0</v>
      </c>
    </row>
    <row r="186" spans="1:11" s="30" customFormat="1" ht="12.75" customHeight="1">
      <c r="A186" s="31"/>
      <c r="B186" s="31"/>
      <c r="C186" s="95"/>
      <c r="D186" s="134"/>
      <c r="E186" s="116"/>
      <c r="F186" s="116"/>
      <c r="G186" s="116"/>
      <c r="H186" s="14" t="s">
        <v>606</v>
      </c>
      <c r="I186" s="2">
        <v>0</v>
      </c>
      <c r="J186" s="2">
        <v>0</v>
      </c>
      <c r="K186" s="2">
        <v>0</v>
      </c>
    </row>
    <row r="187" spans="1:11" s="30" customFormat="1" ht="12.75" customHeight="1">
      <c r="A187" s="31"/>
      <c r="B187" s="31"/>
      <c r="C187" s="96"/>
      <c r="D187" s="135"/>
      <c r="E187" s="117"/>
      <c r="F187" s="117"/>
      <c r="G187" s="117"/>
      <c r="H187" s="14" t="s">
        <v>234</v>
      </c>
      <c r="I187" s="2">
        <v>0</v>
      </c>
      <c r="J187" s="2">
        <v>0</v>
      </c>
      <c r="K187" s="2">
        <v>0</v>
      </c>
    </row>
    <row r="188" spans="1:11" s="30" customFormat="1" ht="15" customHeight="1">
      <c r="A188" s="31"/>
      <c r="B188" s="31"/>
      <c r="C188" s="154" t="s">
        <v>386</v>
      </c>
      <c r="D188" s="133" t="s">
        <v>0</v>
      </c>
      <c r="E188" s="115" t="s">
        <v>371</v>
      </c>
      <c r="F188" s="115">
        <v>2019</v>
      </c>
      <c r="G188" s="115">
        <v>2019</v>
      </c>
      <c r="H188" s="14" t="s">
        <v>603</v>
      </c>
      <c r="I188" s="2">
        <f>I189+I190+I191+I192</f>
        <v>0</v>
      </c>
      <c r="J188" s="2">
        <f>J189+J190+J191+J192</f>
        <v>0</v>
      </c>
      <c r="K188" s="2">
        <f>K189+K190+K191+K192</f>
        <v>150</v>
      </c>
    </row>
    <row r="189" spans="1:11" s="30" customFormat="1" ht="13.5" customHeight="1">
      <c r="A189" s="31"/>
      <c r="B189" s="31"/>
      <c r="C189" s="155"/>
      <c r="D189" s="134"/>
      <c r="E189" s="116"/>
      <c r="F189" s="116"/>
      <c r="G189" s="116"/>
      <c r="H189" s="14" t="s">
        <v>604</v>
      </c>
      <c r="I189" s="2">
        <v>0</v>
      </c>
      <c r="J189" s="2">
        <v>0</v>
      </c>
      <c r="K189" s="2">
        <v>150</v>
      </c>
    </row>
    <row r="190" spans="1:11" s="30" customFormat="1" ht="13.5" customHeight="1">
      <c r="A190" s="31"/>
      <c r="B190" s="31"/>
      <c r="C190" s="155"/>
      <c r="D190" s="134"/>
      <c r="E190" s="116"/>
      <c r="F190" s="116"/>
      <c r="G190" s="116"/>
      <c r="H190" s="14" t="s">
        <v>605</v>
      </c>
      <c r="I190" s="2">
        <v>0</v>
      </c>
      <c r="J190" s="2">
        <v>0</v>
      </c>
      <c r="K190" s="2">
        <v>0</v>
      </c>
    </row>
    <row r="191" spans="1:11" s="30" customFormat="1" ht="13.5" customHeight="1">
      <c r="A191" s="31"/>
      <c r="B191" s="31"/>
      <c r="C191" s="155"/>
      <c r="D191" s="134"/>
      <c r="E191" s="116"/>
      <c r="F191" s="116"/>
      <c r="G191" s="116"/>
      <c r="H191" s="14" t="s">
        <v>606</v>
      </c>
      <c r="I191" s="2">
        <v>0</v>
      </c>
      <c r="J191" s="2">
        <v>0</v>
      </c>
      <c r="K191" s="2">
        <v>0</v>
      </c>
    </row>
    <row r="192" spans="1:11" s="30" customFormat="1" ht="12" customHeight="1">
      <c r="A192" s="31"/>
      <c r="B192" s="31"/>
      <c r="C192" s="156"/>
      <c r="D192" s="135"/>
      <c r="E192" s="117"/>
      <c r="F192" s="117"/>
      <c r="G192" s="117"/>
      <c r="H192" s="14" t="s">
        <v>234</v>
      </c>
      <c r="I192" s="2">
        <v>0</v>
      </c>
      <c r="J192" s="2">
        <v>0</v>
      </c>
      <c r="K192" s="2">
        <v>0</v>
      </c>
    </row>
    <row r="193" spans="1:11" s="30" customFormat="1" ht="15" customHeight="1">
      <c r="A193" s="31"/>
      <c r="B193" s="31"/>
      <c r="C193" s="154" t="s">
        <v>387</v>
      </c>
      <c r="D193" s="133" t="s">
        <v>1</v>
      </c>
      <c r="E193" s="115" t="s">
        <v>371</v>
      </c>
      <c r="F193" s="115">
        <v>2019</v>
      </c>
      <c r="G193" s="115">
        <v>2019</v>
      </c>
      <c r="H193" s="14" t="s">
        <v>603</v>
      </c>
      <c r="I193" s="2">
        <f>I194+I195+I196+I197</f>
        <v>0</v>
      </c>
      <c r="J193" s="2">
        <f>J194+J195+J196+J197</f>
        <v>0</v>
      </c>
      <c r="K193" s="2">
        <f>K194+K195+K196+K197</f>
        <v>150</v>
      </c>
    </row>
    <row r="194" spans="1:11" s="30" customFormat="1" ht="15" customHeight="1">
      <c r="A194" s="31"/>
      <c r="B194" s="31"/>
      <c r="C194" s="155"/>
      <c r="D194" s="134"/>
      <c r="E194" s="116"/>
      <c r="F194" s="116"/>
      <c r="G194" s="116"/>
      <c r="H194" s="14" t="s">
        <v>604</v>
      </c>
      <c r="I194" s="2">
        <v>0</v>
      </c>
      <c r="J194" s="2">
        <v>0</v>
      </c>
      <c r="K194" s="2">
        <v>150</v>
      </c>
    </row>
    <row r="195" spans="1:11" s="30" customFormat="1" ht="15" customHeight="1">
      <c r="A195" s="31"/>
      <c r="B195" s="31"/>
      <c r="C195" s="155"/>
      <c r="D195" s="134"/>
      <c r="E195" s="116"/>
      <c r="F195" s="116"/>
      <c r="G195" s="116"/>
      <c r="H195" s="14" t="s">
        <v>605</v>
      </c>
      <c r="I195" s="2">
        <v>0</v>
      </c>
      <c r="J195" s="2">
        <v>0</v>
      </c>
      <c r="K195" s="2">
        <v>0</v>
      </c>
    </row>
    <row r="196" spans="1:11" s="30" customFormat="1" ht="15" customHeight="1">
      <c r="A196" s="31"/>
      <c r="B196" s="31"/>
      <c r="C196" s="155"/>
      <c r="D196" s="134"/>
      <c r="E196" s="116"/>
      <c r="F196" s="116"/>
      <c r="G196" s="116"/>
      <c r="H196" s="14" t="s">
        <v>606</v>
      </c>
      <c r="I196" s="2">
        <v>0</v>
      </c>
      <c r="J196" s="2">
        <v>0</v>
      </c>
      <c r="K196" s="2">
        <v>0</v>
      </c>
    </row>
    <row r="197" spans="1:11" s="30" customFormat="1" ht="17.25" customHeight="1">
      <c r="A197" s="31"/>
      <c r="B197" s="31"/>
      <c r="C197" s="156"/>
      <c r="D197" s="135"/>
      <c r="E197" s="117"/>
      <c r="F197" s="117"/>
      <c r="G197" s="117"/>
      <c r="H197" s="14" t="s">
        <v>234</v>
      </c>
      <c r="I197" s="2">
        <v>0</v>
      </c>
      <c r="J197" s="2">
        <v>0</v>
      </c>
      <c r="K197" s="2">
        <v>0</v>
      </c>
    </row>
    <row r="198" spans="1:11" s="30" customFormat="1" ht="15.75" customHeight="1">
      <c r="A198" s="31"/>
      <c r="B198" s="31"/>
      <c r="C198" s="154" t="s">
        <v>388</v>
      </c>
      <c r="D198" s="133" t="s">
        <v>2</v>
      </c>
      <c r="E198" s="115" t="s">
        <v>373</v>
      </c>
      <c r="F198" s="115">
        <v>2019</v>
      </c>
      <c r="G198" s="115">
        <v>2019</v>
      </c>
      <c r="H198" s="14" t="s">
        <v>603</v>
      </c>
      <c r="I198" s="2">
        <f>I199+I200+I201+I202</f>
        <v>0</v>
      </c>
      <c r="J198" s="2">
        <f>J199+J200+J201+J202</f>
        <v>0</v>
      </c>
      <c r="K198" s="2">
        <f>K199+K200+K201+K202</f>
        <v>100</v>
      </c>
    </row>
    <row r="199" spans="1:11" s="30" customFormat="1" ht="15.75" customHeight="1">
      <c r="A199" s="31"/>
      <c r="B199" s="31"/>
      <c r="C199" s="155"/>
      <c r="D199" s="134"/>
      <c r="E199" s="116"/>
      <c r="F199" s="116"/>
      <c r="G199" s="116"/>
      <c r="H199" s="14" t="s">
        <v>604</v>
      </c>
      <c r="I199" s="2">
        <v>0</v>
      </c>
      <c r="J199" s="2">
        <v>0</v>
      </c>
      <c r="K199" s="2">
        <v>100</v>
      </c>
    </row>
    <row r="200" spans="1:11" s="30" customFormat="1" ht="15.75" customHeight="1">
      <c r="A200" s="31"/>
      <c r="B200" s="31"/>
      <c r="C200" s="155"/>
      <c r="D200" s="134"/>
      <c r="E200" s="116"/>
      <c r="F200" s="116"/>
      <c r="G200" s="116"/>
      <c r="H200" s="14" t="s">
        <v>605</v>
      </c>
      <c r="I200" s="2">
        <v>0</v>
      </c>
      <c r="J200" s="2">
        <v>0</v>
      </c>
      <c r="K200" s="2">
        <v>0</v>
      </c>
    </row>
    <row r="201" spans="1:11" s="30" customFormat="1" ht="15.75" customHeight="1">
      <c r="A201" s="31"/>
      <c r="B201" s="31"/>
      <c r="C201" s="155"/>
      <c r="D201" s="134"/>
      <c r="E201" s="116"/>
      <c r="F201" s="116"/>
      <c r="G201" s="116"/>
      <c r="H201" s="14" t="s">
        <v>606</v>
      </c>
      <c r="I201" s="2">
        <v>0</v>
      </c>
      <c r="J201" s="2">
        <v>0</v>
      </c>
      <c r="K201" s="2">
        <v>0</v>
      </c>
    </row>
    <row r="202" spans="1:11" s="30" customFormat="1" ht="15.75" customHeight="1">
      <c r="A202" s="31"/>
      <c r="B202" s="31"/>
      <c r="C202" s="156"/>
      <c r="D202" s="135"/>
      <c r="E202" s="117"/>
      <c r="F202" s="117"/>
      <c r="G202" s="117"/>
      <c r="H202" s="14" t="s">
        <v>234</v>
      </c>
      <c r="I202" s="2">
        <v>0</v>
      </c>
      <c r="J202" s="2">
        <v>0</v>
      </c>
      <c r="K202" s="2">
        <v>0</v>
      </c>
    </row>
    <row r="203" spans="1:11" s="30" customFormat="1" ht="15.75" customHeight="1">
      <c r="A203" s="31"/>
      <c r="B203" s="31"/>
      <c r="C203" s="154" t="s">
        <v>389</v>
      </c>
      <c r="D203" s="133" t="s">
        <v>3</v>
      </c>
      <c r="E203" s="115" t="s">
        <v>373</v>
      </c>
      <c r="F203" s="115">
        <v>2019</v>
      </c>
      <c r="G203" s="115">
        <v>2019</v>
      </c>
      <c r="H203" s="14" t="s">
        <v>603</v>
      </c>
      <c r="I203" s="2">
        <f>I204+I205+I206+I207</f>
        <v>0</v>
      </c>
      <c r="J203" s="2">
        <f>J204+J205+J206+J207</f>
        <v>0</v>
      </c>
      <c r="K203" s="2">
        <f>K204+K205+K206+K207</f>
        <v>100</v>
      </c>
    </row>
    <row r="204" spans="1:11" s="30" customFormat="1" ht="15.75" customHeight="1">
      <c r="A204" s="31"/>
      <c r="B204" s="31"/>
      <c r="C204" s="155"/>
      <c r="D204" s="134"/>
      <c r="E204" s="116"/>
      <c r="F204" s="116"/>
      <c r="G204" s="116"/>
      <c r="H204" s="14" t="s">
        <v>604</v>
      </c>
      <c r="I204" s="2">
        <v>0</v>
      </c>
      <c r="J204" s="2">
        <v>0</v>
      </c>
      <c r="K204" s="2">
        <v>100</v>
      </c>
    </row>
    <row r="205" spans="1:11" s="30" customFormat="1" ht="15.75" customHeight="1">
      <c r="A205" s="31"/>
      <c r="B205" s="31"/>
      <c r="C205" s="155"/>
      <c r="D205" s="134"/>
      <c r="E205" s="116"/>
      <c r="F205" s="116"/>
      <c r="G205" s="116"/>
      <c r="H205" s="14" t="s">
        <v>605</v>
      </c>
      <c r="I205" s="2">
        <v>0</v>
      </c>
      <c r="J205" s="2">
        <v>0</v>
      </c>
      <c r="K205" s="2">
        <v>0</v>
      </c>
    </row>
    <row r="206" spans="1:11" s="30" customFormat="1" ht="15.75" customHeight="1">
      <c r="A206" s="31"/>
      <c r="B206" s="31"/>
      <c r="C206" s="155"/>
      <c r="D206" s="134"/>
      <c r="E206" s="116"/>
      <c r="F206" s="116"/>
      <c r="G206" s="116"/>
      <c r="H206" s="14" t="s">
        <v>606</v>
      </c>
      <c r="I206" s="2">
        <v>0</v>
      </c>
      <c r="J206" s="2">
        <v>0</v>
      </c>
      <c r="K206" s="2">
        <v>0</v>
      </c>
    </row>
    <row r="207" spans="1:11" s="30" customFormat="1" ht="15.75" customHeight="1">
      <c r="A207" s="31"/>
      <c r="B207" s="31"/>
      <c r="C207" s="156"/>
      <c r="D207" s="135"/>
      <c r="E207" s="117"/>
      <c r="F207" s="117"/>
      <c r="G207" s="117"/>
      <c r="H207" s="14" t="s">
        <v>234</v>
      </c>
      <c r="I207" s="2">
        <v>0</v>
      </c>
      <c r="J207" s="2">
        <v>0</v>
      </c>
      <c r="K207" s="2">
        <v>0</v>
      </c>
    </row>
    <row r="208" spans="1:11" s="12" customFormat="1" ht="18" customHeight="1">
      <c r="A208" s="18"/>
      <c r="B208" s="18"/>
      <c r="C208" s="100" t="s">
        <v>4</v>
      </c>
      <c r="D208" s="133" t="s">
        <v>5</v>
      </c>
      <c r="E208" s="115" t="s">
        <v>1124</v>
      </c>
      <c r="F208" s="115">
        <v>2017</v>
      </c>
      <c r="G208" s="115">
        <v>2019</v>
      </c>
      <c r="H208" s="14" t="s">
        <v>603</v>
      </c>
      <c r="I208" s="2">
        <f>I209+I210+I211+I212</f>
        <v>800</v>
      </c>
      <c r="J208" s="2">
        <f>J209+J210+J211+J212</f>
        <v>700</v>
      </c>
      <c r="K208" s="2">
        <f>K209+K210+K211+K212</f>
        <v>700</v>
      </c>
    </row>
    <row r="209" spans="1:11" s="12" customFormat="1" ht="15.75" customHeight="1">
      <c r="A209" s="18"/>
      <c r="B209" s="18"/>
      <c r="C209" s="101"/>
      <c r="D209" s="134"/>
      <c r="E209" s="116"/>
      <c r="F209" s="116"/>
      <c r="G209" s="116"/>
      <c r="H209" s="14" t="s">
        <v>604</v>
      </c>
      <c r="I209" s="2">
        <v>800</v>
      </c>
      <c r="J209" s="2">
        <v>700</v>
      </c>
      <c r="K209" s="2">
        <v>700</v>
      </c>
    </row>
    <row r="210" spans="1:11" s="12" customFormat="1" ht="15" customHeight="1">
      <c r="A210" s="18"/>
      <c r="B210" s="18"/>
      <c r="C210" s="101"/>
      <c r="D210" s="134"/>
      <c r="E210" s="116"/>
      <c r="F210" s="116"/>
      <c r="G210" s="116"/>
      <c r="H210" s="14" t="s">
        <v>605</v>
      </c>
      <c r="I210" s="2">
        <v>0</v>
      </c>
      <c r="J210" s="2">
        <v>0</v>
      </c>
      <c r="K210" s="2">
        <v>0</v>
      </c>
    </row>
    <row r="211" spans="1:11" s="12" customFormat="1" ht="15" customHeight="1">
      <c r="A211" s="18"/>
      <c r="B211" s="18"/>
      <c r="C211" s="101"/>
      <c r="D211" s="134"/>
      <c r="E211" s="116"/>
      <c r="F211" s="116"/>
      <c r="G211" s="116"/>
      <c r="H211" s="14" t="s">
        <v>606</v>
      </c>
      <c r="I211" s="2">
        <v>0</v>
      </c>
      <c r="J211" s="2">
        <v>0</v>
      </c>
      <c r="K211" s="2">
        <v>0</v>
      </c>
    </row>
    <row r="212" spans="1:11" s="12" customFormat="1" ht="15" customHeight="1">
      <c r="A212" s="18"/>
      <c r="B212" s="18"/>
      <c r="C212" s="102"/>
      <c r="D212" s="135"/>
      <c r="E212" s="117"/>
      <c r="F212" s="117"/>
      <c r="G212" s="117"/>
      <c r="H212" s="14" t="s">
        <v>234</v>
      </c>
      <c r="I212" s="2">
        <v>0</v>
      </c>
      <c r="J212" s="2">
        <v>0</v>
      </c>
      <c r="K212" s="2">
        <v>0</v>
      </c>
    </row>
    <row r="213" spans="1:11" s="12" customFormat="1" ht="16.5" customHeight="1">
      <c r="A213" s="18"/>
      <c r="B213" s="18"/>
      <c r="C213" s="118" t="s">
        <v>689</v>
      </c>
      <c r="D213" s="133" t="s">
        <v>390</v>
      </c>
      <c r="E213" s="115" t="s">
        <v>634</v>
      </c>
      <c r="F213" s="115">
        <v>2017</v>
      </c>
      <c r="G213" s="115">
        <v>2019</v>
      </c>
      <c r="H213" s="14" t="s">
        <v>603</v>
      </c>
      <c r="I213" s="2">
        <f>I214+I215+I216+I217</f>
        <v>1200</v>
      </c>
      <c r="J213" s="2">
        <f>J214+J215+J216+J217</f>
        <v>1120</v>
      </c>
      <c r="K213" s="2">
        <f>K214+K215+K216+K217</f>
        <v>1120</v>
      </c>
    </row>
    <row r="214" spans="1:11" s="12" customFormat="1" ht="15" customHeight="1">
      <c r="A214" s="18"/>
      <c r="B214" s="18"/>
      <c r="C214" s="119"/>
      <c r="D214" s="134"/>
      <c r="E214" s="116"/>
      <c r="F214" s="116"/>
      <c r="G214" s="116"/>
      <c r="H214" s="14" t="s">
        <v>604</v>
      </c>
      <c r="I214" s="2">
        <f aca="true" t="shared" si="8" ref="I214:K217">I219+I224+I229+I234+I239+I244+I249</f>
        <v>1200</v>
      </c>
      <c r="J214" s="2">
        <f t="shared" si="8"/>
        <v>1120</v>
      </c>
      <c r="K214" s="2">
        <f t="shared" si="8"/>
        <v>1120</v>
      </c>
    </row>
    <row r="215" spans="1:11" s="12" customFormat="1" ht="14.25" customHeight="1">
      <c r="A215" s="18"/>
      <c r="B215" s="18"/>
      <c r="C215" s="119"/>
      <c r="D215" s="134"/>
      <c r="E215" s="116"/>
      <c r="F215" s="116"/>
      <c r="G215" s="116"/>
      <c r="H215" s="14" t="s">
        <v>605</v>
      </c>
      <c r="I215" s="2">
        <f t="shared" si="8"/>
        <v>0</v>
      </c>
      <c r="J215" s="2">
        <f t="shared" si="8"/>
        <v>0</v>
      </c>
      <c r="K215" s="2">
        <f t="shared" si="8"/>
        <v>0</v>
      </c>
    </row>
    <row r="216" spans="1:11" s="12" customFormat="1" ht="15" customHeight="1">
      <c r="A216" s="18"/>
      <c r="B216" s="18"/>
      <c r="C216" s="119"/>
      <c r="D216" s="134"/>
      <c r="E216" s="116"/>
      <c r="F216" s="116"/>
      <c r="G216" s="116"/>
      <c r="H216" s="14" t="s">
        <v>606</v>
      </c>
      <c r="I216" s="2">
        <f t="shared" si="8"/>
        <v>0</v>
      </c>
      <c r="J216" s="2">
        <f t="shared" si="8"/>
        <v>0</v>
      </c>
      <c r="K216" s="2">
        <f t="shared" si="8"/>
        <v>0</v>
      </c>
    </row>
    <row r="217" spans="1:11" s="12" customFormat="1" ht="15" customHeight="1">
      <c r="A217" s="18"/>
      <c r="B217" s="18"/>
      <c r="C217" s="120"/>
      <c r="D217" s="135"/>
      <c r="E217" s="117"/>
      <c r="F217" s="117"/>
      <c r="G217" s="117"/>
      <c r="H217" s="14" t="s">
        <v>234</v>
      </c>
      <c r="I217" s="2">
        <f t="shared" si="8"/>
        <v>0</v>
      </c>
      <c r="J217" s="2">
        <f t="shared" si="8"/>
        <v>0</v>
      </c>
      <c r="K217" s="2">
        <f t="shared" si="8"/>
        <v>0</v>
      </c>
    </row>
    <row r="218" spans="1:11" s="12" customFormat="1" ht="19.5" customHeight="1">
      <c r="A218" s="18"/>
      <c r="B218" s="18"/>
      <c r="C218" s="88" t="s">
        <v>229</v>
      </c>
      <c r="D218" s="133" t="s">
        <v>374</v>
      </c>
      <c r="E218" s="115" t="s">
        <v>632</v>
      </c>
      <c r="F218" s="115">
        <v>2017</v>
      </c>
      <c r="G218" s="115">
        <v>2017</v>
      </c>
      <c r="H218" s="14" t="s">
        <v>603</v>
      </c>
      <c r="I218" s="2">
        <f>I219+I220+I221+I222</f>
        <v>250</v>
      </c>
      <c r="J218" s="2">
        <f>J219+J220+J221+J222</f>
        <v>220</v>
      </c>
      <c r="K218" s="2">
        <f>K219+K220+K221+K222</f>
        <v>220</v>
      </c>
    </row>
    <row r="219" spans="1:11" s="12" customFormat="1" ht="15" customHeight="1">
      <c r="A219" s="18"/>
      <c r="B219" s="18"/>
      <c r="C219" s="89"/>
      <c r="D219" s="134"/>
      <c r="E219" s="116"/>
      <c r="F219" s="116"/>
      <c r="G219" s="116"/>
      <c r="H219" s="14" t="s">
        <v>604</v>
      </c>
      <c r="I219" s="2">
        <v>250</v>
      </c>
      <c r="J219" s="2">
        <v>220</v>
      </c>
      <c r="K219" s="2">
        <v>220</v>
      </c>
    </row>
    <row r="220" spans="1:11" s="12" customFormat="1" ht="14.25" customHeight="1">
      <c r="A220" s="18"/>
      <c r="B220" s="18"/>
      <c r="C220" s="89"/>
      <c r="D220" s="134"/>
      <c r="E220" s="116"/>
      <c r="F220" s="116"/>
      <c r="G220" s="116"/>
      <c r="H220" s="14" t="s">
        <v>605</v>
      </c>
      <c r="I220" s="2">
        <v>0</v>
      </c>
      <c r="J220" s="2">
        <v>0</v>
      </c>
      <c r="K220" s="2">
        <v>0</v>
      </c>
    </row>
    <row r="221" spans="1:11" s="12" customFormat="1" ht="15" customHeight="1">
      <c r="A221" s="18"/>
      <c r="B221" s="18"/>
      <c r="C221" s="89"/>
      <c r="D221" s="134"/>
      <c r="E221" s="116"/>
      <c r="F221" s="116"/>
      <c r="G221" s="116"/>
      <c r="H221" s="14" t="s">
        <v>606</v>
      </c>
      <c r="I221" s="2">
        <v>0</v>
      </c>
      <c r="J221" s="2">
        <v>0</v>
      </c>
      <c r="K221" s="2">
        <v>0</v>
      </c>
    </row>
    <row r="222" spans="1:11" s="12" customFormat="1" ht="18.75" customHeight="1">
      <c r="A222" s="18"/>
      <c r="B222" s="18"/>
      <c r="C222" s="90"/>
      <c r="D222" s="135"/>
      <c r="E222" s="117"/>
      <c r="F222" s="117"/>
      <c r="G222" s="117"/>
      <c r="H222" s="14" t="s">
        <v>234</v>
      </c>
      <c r="I222" s="2">
        <v>0</v>
      </c>
      <c r="J222" s="2">
        <v>0</v>
      </c>
      <c r="K222" s="2">
        <v>0</v>
      </c>
    </row>
    <row r="223" spans="1:11" s="12" customFormat="1" ht="15" customHeight="1">
      <c r="A223" s="18"/>
      <c r="B223" s="18"/>
      <c r="C223" s="88" t="s">
        <v>230</v>
      </c>
      <c r="D223" s="133" t="s">
        <v>573</v>
      </c>
      <c r="E223" s="115" t="s">
        <v>611</v>
      </c>
      <c r="F223" s="115">
        <v>2017</v>
      </c>
      <c r="G223" s="115">
        <v>2019</v>
      </c>
      <c r="H223" s="14" t="s">
        <v>603</v>
      </c>
      <c r="I223" s="2">
        <f>I224+I225+I226+I227</f>
        <v>250</v>
      </c>
      <c r="J223" s="2">
        <f>J224+J225+J226+J227</f>
        <v>250</v>
      </c>
      <c r="K223" s="2">
        <f>K224+K225+K226+K227</f>
        <v>250</v>
      </c>
    </row>
    <row r="224" spans="1:11" s="12" customFormat="1" ht="15" customHeight="1">
      <c r="A224" s="18"/>
      <c r="B224" s="18"/>
      <c r="C224" s="89"/>
      <c r="D224" s="134"/>
      <c r="E224" s="116"/>
      <c r="F224" s="116"/>
      <c r="G224" s="116"/>
      <c r="H224" s="14" t="s">
        <v>604</v>
      </c>
      <c r="I224" s="2">
        <v>250</v>
      </c>
      <c r="J224" s="2">
        <v>250</v>
      </c>
      <c r="K224" s="2">
        <v>250</v>
      </c>
    </row>
    <row r="225" spans="1:11" s="12" customFormat="1" ht="15" customHeight="1">
      <c r="A225" s="18"/>
      <c r="B225" s="18"/>
      <c r="C225" s="89"/>
      <c r="D225" s="134"/>
      <c r="E225" s="116"/>
      <c r="F225" s="116"/>
      <c r="G225" s="116"/>
      <c r="H225" s="14" t="s">
        <v>605</v>
      </c>
      <c r="I225" s="2">
        <v>0</v>
      </c>
      <c r="J225" s="2">
        <v>0</v>
      </c>
      <c r="K225" s="2">
        <v>0</v>
      </c>
    </row>
    <row r="226" spans="1:11" s="12" customFormat="1" ht="15" customHeight="1">
      <c r="A226" s="18"/>
      <c r="B226" s="18"/>
      <c r="C226" s="89"/>
      <c r="D226" s="134"/>
      <c r="E226" s="116"/>
      <c r="F226" s="116"/>
      <c r="G226" s="116"/>
      <c r="H226" s="14" t="s">
        <v>606</v>
      </c>
      <c r="I226" s="2">
        <v>0</v>
      </c>
      <c r="J226" s="2">
        <v>0</v>
      </c>
      <c r="K226" s="2">
        <v>0</v>
      </c>
    </row>
    <row r="227" spans="1:11" s="12" customFormat="1" ht="15" customHeight="1">
      <c r="A227" s="18"/>
      <c r="B227" s="18"/>
      <c r="C227" s="90"/>
      <c r="D227" s="135"/>
      <c r="E227" s="117"/>
      <c r="F227" s="117"/>
      <c r="G227" s="117"/>
      <c r="H227" s="14" t="s">
        <v>234</v>
      </c>
      <c r="I227" s="2">
        <v>0</v>
      </c>
      <c r="J227" s="2">
        <v>0</v>
      </c>
      <c r="K227" s="2">
        <v>0</v>
      </c>
    </row>
    <row r="228" spans="1:11" s="12" customFormat="1" ht="17.25" customHeight="1">
      <c r="A228" s="18"/>
      <c r="B228" s="18"/>
      <c r="C228" s="88" t="s">
        <v>569</v>
      </c>
      <c r="D228" s="133" t="s">
        <v>375</v>
      </c>
      <c r="E228" s="115" t="s">
        <v>376</v>
      </c>
      <c r="F228" s="115">
        <v>2017</v>
      </c>
      <c r="G228" s="115">
        <v>2019</v>
      </c>
      <c r="H228" s="14" t="s">
        <v>603</v>
      </c>
      <c r="I228" s="2">
        <f>I229+I230+I231+I232</f>
        <v>50</v>
      </c>
      <c r="J228" s="2">
        <f>J229+J230+J231+J232</f>
        <v>50</v>
      </c>
      <c r="K228" s="2">
        <f>K229+K230+K231+K232</f>
        <v>50</v>
      </c>
    </row>
    <row r="229" spans="1:11" s="12" customFormat="1" ht="15.75" customHeight="1">
      <c r="A229" s="18"/>
      <c r="B229" s="18"/>
      <c r="C229" s="89"/>
      <c r="D229" s="134"/>
      <c r="E229" s="116"/>
      <c r="F229" s="116"/>
      <c r="G229" s="116"/>
      <c r="H229" s="14" t="s">
        <v>604</v>
      </c>
      <c r="I229" s="2">
        <v>50</v>
      </c>
      <c r="J229" s="2">
        <v>50</v>
      </c>
      <c r="K229" s="2">
        <v>50</v>
      </c>
    </row>
    <row r="230" spans="1:11" s="12" customFormat="1" ht="17.25" customHeight="1">
      <c r="A230" s="18"/>
      <c r="B230" s="18"/>
      <c r="C230" s="89"/>
      <c r="D230" s="134"/>
      <c r="E230" s="116"/>
      <c r="F230" s="116"/>
      <c r="G230" s="116"/>
      <c r="H230" s="14" t="s">
        <v>605</v>
      </c>
      <c r="I230" s="2">
        <v>0</v>
      </c>
      <c r="J230" s="2">
        <v>0</v>
      </c>
      <c r="K230" s="2">
        <v>0</v>
      </c>
    </row>
    <row r="231" spans="1:11" s="12" customFormat="1" ht="17.25" customHeight="1">
      <c r="A231" s="18"/>
      <c r="B231" s="18"/>
      <c r="C231" s="89"/>
      <c r="D231" s="134"/>
      <c r="E231" s="116"/>
      <c r="F231" s="116"/>
      <c r="G231" s="116"/>
      <c r="H231" s="14" t="s">
        <v>606</v>
      </c>
      <c r="I231" s="2">
        <v>0</v>
      </c>
      <c r="J231" s="2">
        <v>0</v>
      </c>
      <c r="K231" s="2">
        <v>0</v>
      </c>
    </row>
    <row r="232" spans="1:11" s="12" customFormat="1" ht="17.25" customHeight="1">
      <c r="A232" s="18"/>
      <c r="B232" s="18"/>
      <c r="C232" s="90"/>
      <c r="D232" s="135"/>
      <c r="E232" s="117"/>
      <c r="F232" s="117"/>
      <c r="G232" s="117"/>
      <c r="H232" s="14" t="s">
        <v>234</v>
      </c>
      <c r="I232" s="2">
        <v>0</v>
      </c>
      <c r="J232" s="2">
        <v>0</v>
      </c>
      <c r="K232" s="2">
        <v>0</v>
      </c>
    </row>
    <row r="233" spans="1:11" s="12" customFormat="1" ht="18" customHeight="1">
      <c r="A233" s="18"/>
      <c r="B233" s="18"/>
      <c r="C233" s="118" t="s">
        <v>377</v>
      </c>
      <c r="D233" s="85" t="s">
        <v>794</v>
      </c>
      <c r="E233" s="115" t="s">
        <v>1124</v>
      </c>
      <c r="F233" s="115">
        <v>2017</v>
      </c>
      <c r="G233" s="115">
        <v>2019</v>
      </c>
      <c r="H233" s="14" t="s">
        <v>603</v>
      </c>
      <c r="I233" s="2">
        <f>I234+I235+I236+I237</f>
        <v>150</v>
      </c>
      <c r="J233" s="2">
        <f>J234+J235+J236+J237</f>
        <v>150</v>
      </c>
      <c r="K233" s="2">
        <f>K234+K235+K236+K237</f>
        <v>150</v>
      </c>
    </row>
    <row r="234" spans="1:11" s="12" customFormat="1" ht="15" customHeight="1">
      <c r="A234" s="18"/>
      <c r="B234" s="18"/>
      <c r="C234" s="119"/>
      <c r="D234" s="86"/>
      <c r="E234" s="116"/>
      <c r="F234" s="116"/>
      <c r="G234" s="116"/>
      <c r="H234" s="14" t="s">
        <v>604</v>
      </c>
      <c r="I234" s="2">
        <v>150</v>
      </c>
      <c r="J234" s="2">
        <v>150</v>
      </c>
      <c r="K234" s="2">
        <v>150</v>
      </c>
    </row>
    <row r="235" spans="1:11" s="12" customFormat="1" ht="15" customHeight="1">
      <c r="A235" s="18"/>
      <c r="B235" s="18"/>
      <c r="C235" s="119"/>
      <c r="D235" s="86"/>
      <c r="E235" s="116"/>
      <c r="F235" s="116"/>
      <c r="G235" s="116"/>
      <c r="H235" s="14" t="s">
        <v>605</v>
      </c>
      <c r="I235" s="2">
        <v>0</v>
      </c>
      <c r="J235" s="2">
        <v>0</v>
      </c>
      <c r="K235" s="2">
        <v>0</v>
      </c>
    </row>
    <row r="236" spans="1:11" s="12" customFormat="1" ht="15" customHeight="1">
      <c r="A236" s="18"/>
      <c r="B236" s="18"/>
      <c r="C236" s="119"/>
      <c r="D236" s="86"/>
      <c r="E236" s="116"/>
      <c r="F236" s="116"/>
      <c r="G236" s="116"/>
      <c r="H236" s="14" t="s">
        <v>606</v>
      </c>
      <c r="I236" s="2">
        <v>0</v>
      </c>
      <c r="J236" s="2">
        <v>0</v>
      </c>
      <c r="K236" s="2">
        <v>0</v>
      </c>
    </row>
    <row r="237" spans="1:11" s="12" customFormat="1" ht="15" customHeight="1">
      <c r="A237" s="18"/>
      <c r="B237" s="18"/>
      <c r="C237" s="120"/>
      <c r="D237" s="87"/>
      <c r="E237" s="117"/>
      <c r="F237" s="117"/>
      <c r="G237" s="117"/>
      <c r="H237" s="14" t="s">
        <v>234</v>
      </c>
      <c r="I237" s="2">
        <v>0</v>
      </c>
      <c r="J237" s="2">
        <v>0</v>
      </c>
      <c r="K237" s="2">
        <v>0</v>
      </c>
    </row>
    <row r="238" spans="1:11" s="12" customFormat="1" ht="17.25" customHeight="1">
      <c r="A238" s="18"/>
      <c r="B238" s="18"/>
      <c r="C238" s="88" t="s">
        <v>501</v>
      </c>
      <c r="D238" s="133" t="s">
        <v>6</v>
      </c>
      <c r="E238" s="115" t="s">
        <v>499</v>
      </c>
      <c r="F238" s="115">
        <v>2017</v>
      </c>
      <c r="G238" s="115">
        <v>2019</v>
      </c>
      <c r="H238" s="14" t="s">
        <v>603</v>
      </c>
      <c r="I238" s="2">
        <f>I239+I240+I241+I242</f>
        <v>150</v>
      </c>
      <c r="J238" s="2">
        <f>J239+J240+J241+J242</f>
        <v>150</v>
      </c>
      <c r="K238" s="2">
        <f>K239+K240+K241+K242</f>
        <v>150</v>
      </c>
    </row>
    <row r="239" spans="1:11" s="12" customFormat="1" ht="15.75" customHeight="1">
      <c r="A239" s="18"/>
      <c r="B239" s="18"/>
      <c r="C239" s="89"/>
      <c r="D239" s="134"/>
      <c r="E239" s="116"/>
      <c r="F239" s="116"/>
      <c r="G239" s="116"/>
      <c r="H239" s="14" t="s">
        <v>604</v>
      </c>
      <c r="I239" s="2">
        <v>150</v>
      </c>
      <c r="J239" s="2">
        <v>150</v>
      </c>
      <c r="K239" s="2">
        <v>150</v>
      </c>
    </row>
    <row r="240" spans="1:11" s="12" customFormat="1" ht="17.25" customHeight="1">
      <c r="A240" s="18"/>
      <c r="B240" s="18"/>
      <c r="C240" s="89"/>
      <c r="D240" s="134"/>
      <c r="E240" s="116"/>
      <c r="F240" s="116"/>
      <c r="G240" s="116"/>
      <c r="H240" s="14" t="s">
        <v>605</v>
      </c>
      <c r="I240" s="2">
        <v>0</v>
      </c>
      <c r="J240" s="2">
        <v>0</v>
      </c>
      <c r="K240" s="2">
        <v>0</v>
      </c>
    </row>
    <row r="241" spans="1:11" s="12" customFormat="1" ht="17.25" customHeight="1">
      <c r="A241" s="18"/>
      <c r="B241" s="18"/>
      <c r="C241" s="89"/>
      <c r="D241" s="134"/>
      <c r="E241" s="116"/>
      <c r="F241" s="116"/>
      <c r="G241" s="116"/>
      <c r="H241" s="14" t="s">
        <v>606</v>
      </c>
      <c r="I241" s="2">
        <v>0</v>
      </c>
      <c r="J241" s="2">
        <v>0</v>
      </c>
      <c r="K241" s="2">
        <v>0</v>
      </c>
    </row>
    <row r="242" spans="1:11" s="12" customFormat="1" ht="17.25" customHeight="1">
      <c r="A242" s="18"/>
      <c r="B242" s="18"/>
      <c r="C242" s="90"/>
      <c r="D242" s="135"/>
      <c r="E242" s="117"/>
      <c r="F242" s="117"/>
      <c r="G242" s="117"/>
      <c r="H242" s="14" t="s">
        <v>234</v>
      </c>
      <c r="I242" s="2">
        <v>0</v>
      </c>
      <c r="J242" s="2">
        <v>0</v>
      </c>
      <c r="K242" s="2">
        <v>0</v>
      </c>
    </row>
    <row r="243" spans="1:11" s="12" customFormat="1" ht="21.75" customHeight="1">
      <c r="A243" s="18"/>
      <c r="B243" s="18"/>
      <c r="C243" s="88" t="s">
        <v>500</v>
      </c>
      <c r="D243" s="85" t="s">
        <v>1021</v>
      </c>
      <c r="E243" s="115" t="s">
        <v>227</v>
      </c>
      <c r="F243" s="115">
        <v>2017</v>
      </c>
      <c r="G243" s="115">
        <v>2019</v>
      </c>
      <c r="H243" s="14" t="s">
        <v>603</v>
      </c>
      <c r="I243" s="2">
        <f>I244+I245+I246+I247</f>
        <v>300</v>
      </c>
      <c r="J243" s="2">
        <f>J244+J245+J246+J247</f>
        <v>250</v>
      </c>
      <c r="K243" s="2">
        <f>K244+K245+K246+K247</f>
        <v>250</v>
      </c>
    </row>
    <row r="244" spans="1:11" s="12" customFormat="1" ht="21.75" customHeight="1">
      <c r="A244" s="18"/>
      <c r="B244" s="18"/>
      <c r="C244" s="89"/>
      <c r="D244" s="86"/>
      <c r="E244" s="116"/>
      <c r="F244" s="116"/>
      <c r="G244" s="116"/>
      <c r="H244" s="14" t="s">
        <v>604</v>
      </c>
      <c r="I244" s="2">
        <v>300</v>
      </c>
      <c r="J244" s="2">
        <v>250</v>
      </c>
      <c r="K244" s="2">
        <v>250</v>
      </c>
    </row>
    <row r="245" spans="1:11" s="12" customFormat="1" ht="22.5" customHeight="1">
      <c r="A245" s="18"/>
      <c r="B245" s="18"/>
      <c r="C245" s="89"/>
      <c r="D245" s="86"/>
      <c r="E245" s="116"/>
      <c r="F245" s="116"/>
      <c r="G245" s="116"/>
      <c r="H245" s="14" t="s">
        <v>605</v>
      </c>
      <c r="I245" s="2">
        <v>0</v>
      </c>
      <c r="J245" s="2">
        <v>0</v>
      </c>
      <c r="K245" s="2">
        <v>0</v>
      </c>
    </row>
    <row r="246" spans="1:11" s="12" customFormat="1" ht="24" customHeight="1">
      <c r="A246" s="18"/>
      <c r="B246" s="18"/>
      <c r="C246" s="89"/>
      <c r="D246" s="86"/>
      <c r="E246" s="116"/>
      <c r="F246" s="116"/>
      <c r="G246" s="116"/>
      <c r="H246" s="14" t="s">
        <v>606</v>
      </c>
      <c r="I246" s="2">
        <v>0</v>
      </c>
      <c r="J246" s="2">
        <v>0</v>
      </c>
      <c r="K246" s="2">
        <v>0</v>
      </c>
    </row>
    <row r="247" spans="1:11" s="12" customFormat="1" ht="21.75" customHeight="1">
      <c r="A247" s="18"/>
      <c r="B247" s="18"/>
      <c r="C247" s="90"/>
      <c r="D247" s="87"/>
      <c r="E247" s="117"/>
      <c r="F247" s="117"/>
      <c r="G247" s="117"/>
      <c r="H247" s="14" t="s">
        <v>234</v>
      </c>
      <c r="I247" s="2">
        <v>0</v>
      </c>
      <c r="J247" s="2">
        <v>0</v>
      </c>
      <c r="K247" s="2">
        <v>0</v>
      </c>
    </row>
    <row r="248" spans="1:11" s="12" customFormat="1" ht="17.25" customHeight="1">
      <c r="A248" s="18"/>
      <c r="B248" s="18"/>
      <c r="C248" s="88" t="s">
        <v>795</v>
      </c>
      <c r="D248" s="133" t="s">
        <v>331</v>
      </c>
      <c r="E248" s="115" t="s">
        <v>330</v>
      </c>
      <c r="F248" s="115">
        <v>2017</v>
      </c>
      <c r="G248" s="115">
        <v>2019</v>
      </c>
      <c r="H248" s="14" t="s">
        <v>603</v>
      </c>
      <c r="I248" s="2">
        <f>I249+I250+I251+I252</f>
        <v>50</v>
      </c>
      <c r="J248" s="2">
        <f>J249+J250+J251+J252</f>
        <v>50</v>
      </c>
      <c r="K248" s="2">
        <f>K249+K250+K251+K252</f>
        <v>50</v>
      </c>
    </row>
    <row r="249" spans="1:11" s="12" customFormat="1" ht="15.75" customHeight="1">
      <c r="A249" s="18"/>
      <c r="B249" s="18"/>
      <c r="C249" s="89"/>
      <c r="D249" s="134"/>
      <c r="E249" s="116"/>
      <c r="F249" s="116"/>
      <c r="G249" s="116"/>
      <c r="H249" s="14" t="s">
        <v>604</v>
      </c>
      <c r="I249" s="2">
        <v>50</v>
      </c>
      <c r="J249" s="2">
        <v>50</v>
      </c>
      <c r="K249" s="2">
        <v>50</v>
      </c>
    </row>
    <row r="250" spans="1:11" s="12" customFormat="1" ht="17.25" customHeight="1">
      <c r="A250" s="18"/>
      <c r="B250" s="18"/>
      <c r="C250" s="89"/>
      <c r="D250" s="134"/>
      <c r="E250" s="116"/>
      <c r="F250" s="116"/>
      <c r="G250" s="116"/>
      <c r="H250" s="14" t="s">
        <v>605</v>
      </c>
      <c r="I250" s="2">
        <v>0</v>
      </c>
      <c r="J250" s="2">
        <v>0</v>
      </c>
      <c r="K250" s="2">
        <v>0</v>
      </c>
    </row>
    <row r="251" spans="1:11" s="12" customFormat="1" ht="17.25" customHeight="1">
      <c r="A251" s="18"/>
      <c r="B251" s="18"/>
      <c r="C251" s="89"/>
      <c r="D251" s="134"/>
      <c r="E251" s="116"/>
      <c r="F251" s="116"/>
      <c r="G251" s="116"/>
      <c r="H251" s="14" t="s">
        <v>606</v>
      </c>
      <c r="I251" s="2">
        <v>0</v>
      </c>
      <c r="J251" s="2">
        <v>0</v>
      </c>
      <c r="K251" s="2">
        <v>0</v>
      </c>
    </row>
    <row r="252" spans="1:11" s="12" customFormat="1" ht="17.25" customHeight="1">
      <c r="A252" s="18"/>
      <c r="B252" s="18"/>
      <c r="C252" s="90"/>
      <c r="D252" s="135"/>
      <c r="E252" s="117"/>
      <c r="F252" s="117"/>
      <c r="G252" s="117"/>
      <c r="H252" s="14" t="s">
        <v>234</v>
      </c>
      <c r="I252" s="2">
        <v>0</v>
      </c>
      <c r="J252" s="2">
        <v>0</v>
      </c>
      <c r="K252" s="2">
        <v>0</v>
      </c>
    </row>
    <row r="253" spans="1:11" s="7" customFormat="1" ht="15" customHeight="1">
      <c r="A253" s="6"/>
      <c r="B253" s="6"/>
      <c r="C253" s="163" t="s">
        <v>502</v>
      </c>
      <c r="D253" s="106" t="s">
        <v>503</v>
      </c>
      <c r="E253" s="127" t="s">
        <v>504</v>
      </c>
      <c r="F253" s="127">
        <v>2017</v>
      </c>
      <c r="G253" s="127">
        <v>2019</v>
      </c>
      <c r="H253" s="8" t="s">
        <v>603</v>
      </c>
      <c r="I253" s="4">
        <f>I254+I255+I256+I257</f>
        <v>569141.4</v>
      </c>
      <c r="J253" s="4">
        <f>J254+J255+J256+J257</f>
        <v>514009.9</v>
      </c>
      <c r="K253" s="4">
        <f>K254+K255+K256+K257</f>
        <v>520119.1</v>
      </c>
    </row>
    <row r="254" spans="1:11" s="7" customFormat="1" ht="15" customHeight="1">
      <c r="A254" s="6"/>
      <c r="B254" s="6"/>
      <c r="C254" s="164"/>
      <c r="D254" s="107"/>
      <c r="E254" s="128"/>
      <c r="F254" s="128"/>
      <c r="G254" s="128"/>
      <c r="H254" s="8" t="s">
        <v>604</v>
      </c>
      <c r="I254" s="4">
        <f aca="true" t="shared" si="9" ref="I254:K257">I259+I264+I374+I454+I514+I534</f>
        <v>399802.9</v>
      </c>
      <c r="J254" s="4">
        <f t="shared" si="9"/>
        <v>363507</v>
      </c>
      <c r="K254" s="4">
        <f t="shared" si="9"/>
        <v>363473.2</v>
      </c>
    </row>
    <row r="255" spans="1:11" s="7" customFormat="1" ht="15" customHeight="1">
      <c r="A255" s="6"/>
      <c r="B255" s="6"/>
      <c r="C255" s="164"/>
      <c r="D255" s="107"/>
      <c r="E255" s="128"/>
      <c r="F255" s="128"/>
      <c r="G255" s="128"/>
      <c r="H255" s="8" t="s">
        <v>605</v>
      </c>
      <c r="I255" s="4">
        <f t="shared" si="9"/>
        <v>25821</v>
      </c>
      <c r="J255" s="4">
        <f t="shared" si="9"/>
        <v>0</v>
      </c>
      <c r="K255" s="4">
        <f t="shared" si="9"/>
        <v>0</v>
      </c>
    </row>
    <row r="256" spans="1:11" s="7" customFormat="1" ht="15" customHeight="1">
      <c r="A256" s="6"/>
      <c r="B256" s="6"/>
      <c r="C256" s="164"/>
      <c r="D256" s="107"/>
      <c r="E256" s="128"/>
      <c r="F256" s="128"/>
      <c r="G256" s="128"/>
      <c r="H256" s="8" t="s">
        <v>606</v>
      </c>
      <c r="I256" s="4">
        <f t="shared" si="9"/>
        <v>18658.9</v>
      </c>
      <c r="J256" s="4">
        <f t="shared" si="9"/>
        <v>19775.9</v>
      </c>
      <c r="K256" s="4">
        <f t="shared" si="9"/>
        <v>19905.5</v>
      </c>
    </row>
    <row r="257" spans="1:11" s="7" customFormat="1" ht="18.75" customHeight="1">
      <c r="A257" s="6"/>
      <c r="B257" s="6"/>
      <c r="C257" s="165"/>
      <c r="D257" s="108"/>
      <c r="E257" s="129"/>
      <c r="F257" s="129"/>
      <c r="G257" s="129"/>
      <c r="H257" s="8" t="s">
        <v>234</v>
      </c>
      <c r="I257" s="4">
        <f t="shared" si="9"/>
        <v>124858.6</v>
      </c>
      <c r="J257" s="4">
        <f t="shared" si="9"/>
        <v>130727</v>
      </c>
      <c r="K257" s="4">
        <f t="shared" si="9"/>
        <v>136740.4</v>
      </c>
    </row>
    <row r="258" spans="1:11" s="12" customFormat="1" ht="15" customHeight="1">
      <c r="A258" s="18"/>
      <c r="B258" s="18"/>
      <c r="C258" s="160" t="s">
        <v>505</v>
      </c>
      <c r="D258" s="133" t="s">
        <v>506</v>
      </c>
      <c r="E258" s="115" t="s">
        <v>631</v>
      </c>
      <c r="F258" s="115">
        <v>2017</v>
      </c>
      <c r="G258" s="115">
        <v>2019</v>
      </c>
      <c r="H258" s="14" t="s">
        <v>603</v>
      </c>
      <c r="I258" s="2">
        <f>I259+I260+I261+I262</f>
        <v>523801.4</v>
      </c>
      <c r="J258" s="2">
        <f>J259+J260+J261+J262</f>
        <v>497809.9</v>
      </c>
      <c r="K258" s="2">
        <f>K259+K260+K261+K262</f>
        <v>504119.1</v>
      </c>
    </row>
    <row r="259" spans="1:11" s="12" customFormat="1" ht="15" customHeight="1">
      <c r="A259" s="18"/>
      <c r="B259" s="18"/>
      <c r="C259" s="161"/>
      <c r="D259" s="134"/>
      <c r="E259" s="116"/>
      <c r="F259" s="116"/>
      <c r="G259" s="116"/>
      <c r="H259" s="14" t="s">
        <v>604</v>
      </c>
      <c r="I259" s="2">
        <v>380283.9</v>
      </c>
      <c r="J259" s="2">
        <v>347307</v>
      </c>
      <c r="K259" s="2">
        <v>347473.2</v>
      </c>
    </row>
    <row r="260" spans="1:11" s="12" customFormat="1" ht="15" customHeight="1">
      <c r="A260" s="18"/>
      <c r="B260" s="18"/>
      <c r="C260" s="161"/>
      <c r="D260" s="134"/>
      <c r="E260" s="116"/>
      <c r="F260" s="116"/>
      <c r="G260" s="116"/>
      <c r="H260" s="14" t="s">
        <v>605</v>
      </c>
      <c r="I260" s="2">
        <v>0</v>
      </c>
      <c r="J260" s="2">
        <v>0</v>
      </c>
      <c r="K260" s="2">
        <v>0</v>
      </c>
    </row>
    <row r="261" spans="1:11" s="12" customFormat="1" ht="15" customHeight="1">
      <c r="A261" s="18"/>
      <c r="B261" s="18"/>
      <c r="C261" s="161"/>
      <c r="D261" s="134"/>
      <c r="E261" s="116"/>
      <c r="F261" s="116"/>
      <c r="G261" s="116"/>
      <c r="H261" s="14" t="s">
        <v>606</v>
      </c>
      <c r="I261" s="2">
        <v>18658.9</v>
      </c>
      <c r="J261" s="2">
        <v>19775.9</v>
      </c>
      <c r="K261" s="2">
        <v>19905.5</v>
      </c>
    </row>
    <row r="262" spans="1:11" s="12" customFormat="1" ht="18.75" customHeight="1">
      <c r="A262" s="18"/>
      <c r="B262" s="18"/>
      <c r="C262" s="162"/>
      <c r="D262" s="135"/>
      <c r="E262" s="117"/>
      <c r="F262" s="117"/>
      <c r="G262" s="117"/>
      <c r="H262" s="14" t="s">
        <v>234</v>
      </c>
      <c r="I262" s="2">
        <v>124858.6</v>
      </c>
      <c r="J262" s="2">
        <v>130727</v>
      </c>
      <c r="K262" s="2">
        <v>136740.4</v>
      </c>
    </row>
    <row r="263" spans="1:11" s="12" customFormat="1" ht="19.5" customHeight="1">
      <c r="A263" s="18"/>
      <c r="B263" s="18"/>
      <c r="C263" s="94" t="s">
        <v>947</v>
      </c>
      <c r="D263" s="133" t="s">
        <v>507</v>
      </c>
      <c r="E263" s="115" t="s">
        <v>631</v>
      </c>
      <c r="F263" s="115">
        <v>2017</v>
      </c>
      <c r="G263" s="115">
        <v>2019</v>
      </c>
      <c r="H263" s="14" t="s">
        <v>603</v>
      </c>
      <c r="I263" s="2">
        <f>I264+I265+I266+I267</f>
        <v>8000</v>
      </c>
      <c r="J263" s="2">
        <f>J264+J265+J266+J267</f>
        <v>6700</v>
      </c>
      <c r="K263" s="2">
        <f>K264+K265+K266+K267</f>
        <v>6700</v>
      </c>
    </row>
    <row r="264" spans="1:11" s="12" customFormat="1" ht="17.25" customHeight="1">
      <c r="A264" s="18"/>
      <c r="B264" s="18"/>
      <c r="C264" s="95"/>
      <c r="D264" s="134"/>
      <c r="E264" s="116"/>
      <c r="F264" s="116"/>
      <c r="G264" s="116"/>
      <c r="H264" s="14" t="s">
        <v>604</v>
      </c>
      <c r="I264" s="29">
        <f aca="true" t="shared" si="10" ref="I264:K267">I269+I274+I279+I284+I289+I294+I299+I304+I309+I314+I319+I324+I329+I334+I339+I344+I349+I354+I359+I364+I369</f>
        <v>8000</v>
      </c>
      <c r="J264" s="29">
        <f t="shared" si="10"/>
        <v>6700</v>
      </c>
      <c r="K264" s="29">
        <f t="shared" si="10"/>
        <v>6700</v>
      </c>
    </row>
    <row r="265" spans="1:11" s="12" customFormat="1" ht="16.5" customHeight="1">
      <c r="A265" s="18"/>
      <c r="B265" s="18"/>
      <c r="C265" s="95"/>
      <c r="D265" s="134"/>
      <c r="E265" s="116"/>
      <c r="F265" s="116"/>
      <c r="G265" s="116"/>
      <c r="H265" s="14" t="s">
        <v>605</v>
      </c>
      <c r="I265" s="29">
        <f t="shared" si="10"/>
        <v>0</v>
      </c>
      <c r="J265" s="29">
        <f t="shared" si="10"/>
        <v>0</v>
      </c>
      <c r="K265" s="29">
        <f t="shared" si="10"/>
        <v>0</v>
      </c>
    </row>
    <row r="266" spans="1:11" s="12" customFormat="1" ht="17.25" customHeight="1">
      <c r="A266" s="18"/>
      <c r="B266" s="18"/>
      <c r="C266" s="95"/>
      <c r="D266" s="134"/>
      <c r="E266" s="116"/>
      <c r="F266" s="116"/>
      <c r="G266" s="116"/>
      <c r="H266" s="14" t="s">
        <v>606</v>
      </c>
      <c r="I266" s="29">
        <f t="shared" si="10"/>
        <v>0</v>
      </c>
      <c r="J266" s="29">
        <f t="shared" si="10"/>
        <v>0</v>
      </c>
      <c r="K266" s="29">
        <f t="shared" si="10"/>
        <v>0</v>
      </c>
    </row>
    <row r="267" spans="1:11" s="12" customFormat="1" ht="18" customHeight="1">
      <c r="A267" s="18"/>
      <c r="B267" s="18"/>
      <c r="C267" s="96"/>
      <c r="D267" s="135"/>
      <c r="E267" s="117"/>
      <c r="F267" s="117"/>
      <c r="G267" s="117"/>
      <c r="H267" s="14" t="s">
        <v>234</v>
      </c>
      <c r="I267" s="29">
        <f t="shared" si="10"/>
        <v>0</v>
      </c>
      <c r="J267" s="29">
        <f t="shared" si="10"/>
        <v>0</v>
      </c>
      <c r="K267" s="29">
        <f t="shared" si="10"/>
        <v>0</v>
      </c>
    </row>
    <row r="268" spans="1:11" s="12" customFormat="1" ht="18.75" customHeight="1">
      <c r="A268" s="18"/>
      <c r="B268" s="18"/>
      <c r="C268" s="157" t="s">
        <v>508</v>
      </c>
      <c r="D268" s="133" t="s">
        <v>509</v>
      </c>
      <c r="E268" s="115" t="s">
        <v>510</v>
      </c>
      <c r="F268" s="42" t="s">
        <v>511</v>
      </c>
      <c r="G268" s="42">
        <v>2017</v>
      </c>
      <c r="H268" s="14" t="s">
        <v>603</v>
      </c>
      <c r="I268" s="2">
        <f>I269+I270+I271+I272</f>
        <v>1500</v>
      </c>
      <c r="J268" s="2">
        <f>J269+J270+J271+J272</f>
        <v>0</v>
      </c>
      <c r="K268" s="2">
        <f>K269+K270+K271+K272</f>
        <v>0</v>
      </c>
    </row>
    <row r="269" spans="1:11" s="12" customFormat="1" ht="14.25" customHeight="1">
      <c r="A269" s="18"/>
      <c r="B269" s="18"/>
      <c r="C269" s="158"/>
      <c r="D269" s="134"/>
      <c r="E269" s="116"/>
      <c r="F269" s="16" t="s">
        <v>512</v>
      </c>
      <c r="G269" s="16" t="s">
        <v>513</v>
      </c>
      <c r="H269" s="14" t="s">
        <v>604</v>
      </c>
      <c r="I269" s="2">
        <v>1500</v>
      </c>
      <c r="J269" s="2">
        <v>0</v>
      </c>
      <c r="K269" s="2">
        <v>0</v>
      </c>
    </row>
    <row r="270" spans="1:11" s="12" customFormat="1" ht="18" customHeight="1">
      <c r="A270" s="18"/>
      <c r="B270" s="18"/>
      <c r="C270" s="158"/>
      <c r="D270" s="134"/>
      <c r="E270" s="116"/>
      <c r="F270" s="54"/>
      <c r="G270" s="54"/>
      <c r="H270" s="14" t="s">
        <v>605</v>
      </c>
      <c r="I270" s="2">
        <v>0</v>
      </c>
      <c r="J270" s="2">
        <v>0</v>
      </c>
      <c r="K270" s="2">
        <v>0</v>
      </c>
    </row>
    <row r="271" spans="1:11" s="12" customFormat="1" ht="15" customHeight="1">
      <c r="A271" s="18"/>
      <c r="B271" s="18"/>
      <c r="C271" s="158"/>
      <c r="D271" s="134"/>
      <c r="E271" s="116"/>
      <c r="F271" s="54"/>
      <c r="G271" s="54"/>
      <c r="H271" s="14" t="s">
        <v>606</v>
      </c>
      <c r="I271" s="2">
        <v>0</v>
      </c>
      <c r="J271" s="2">
        <v>0</v>
      </c>
      <c r="K271" s="2">
        <v>0</v>
      </c>
    </row>
    <row r="272" spans="1:11" s="12" customFormat="1" ht="17.25" customHeight="1">
      <c r="A272" s="18"/>
      <c r="B272" s="18"/>
      <c r="C272" s="159"/>
      <c r="D272" s="135"/>
      <c r="E272" s="117"/>
      <c r="F272" s="55"/>
      <c r="G272" s="55"/>
      <c r="H272" s="14" t="s">
        <v>234</v>
      </c>
      <c r="I272" s="2">
        <v>0</v>
      </c>
      <c r="J272" s="2">
        <v>0</v>
      </c>
      <c r="K272" s="2">
        <v>0</v>
      </c>
    </row>
    <row r="273" spans="1:11" s="12" customFormat="1" ht="15" customHeight="1">
      <c r="A273" s="18"/>
      <c r="B273" s="18"/>
      <c r="C273" s="157" t="s">
        <v>514</v>
      </c>
      <c r="D273" s="133" t="s">
        <v>515</v>
      </c>
      <c r="E273" s="115" t="s">
        <v>516</v>
      </c>
      <c r="F273" s="42">
        <v>2018</v>
      </c>
      <c r="G273" s="42">
        <v>2018</v>
      </c>
      <c r="H273" s="45" t="s">
        <v>603</v>
      </c>
      <c r="I273" s="2">
        <f>I274+I275+I276+I277</f>
        <v>0</v>
      </c>
      <c r="J273" s="2">
        <f>J274+J275+J276+J277</f>
        <v>1200</v>
      </c>
      <c r="K273" s="2">
        <f>K274+K275+K276+K277</f>
        <v>0</v>
      </c>
    </row>
    <row r="274" spans="1:11" s="12" customFormat="1" ht="18" customHeight="1">
      <c r="A274" s="18"/>
      <c r="B274" s="18"/>
      <c r="C274" s="158"/>
      <c r="D274" s="134"/>
      <c r="E274" s="116"/>
      <c r="F274" s="16" t="s">
        <v>517</v>
      </c>
      <c r="G274" s="16" t="s">
        <v>518</v>
      </c>
      <c r="H274" s="45" t="s">
        <v>604</v>
      </c>
      <c r="I274" s="2">
        <v>0</v>
      </c>
      <c r="J274" s="2">
        <v>1200</v>
      </c>
      <c r="K274" s="2">
        <v>0</v>
      </c>
    </row>
    <row r="275" spans="1:11" s="12" customFormat="1" ht="14.25" customHeight="1">
      <c r="A275" s="18"/>
      <c r="B275" s="18"/>
      <c r="C275" s="158"/>
      <c r="D275" s="134"/>
      <c r="E275" s="116"/>
      <c r="F275" s="54"/>
      <c r="G275" s="54"/>
      <c r="H275" s="45" t="s">
        <v>605</v>
      </c>
      <c r="I275" s="2">
        <v>0</v>
      </c>
      <c r="J275" s="2">
        <v>0</v>
      </c>
      <c r="K275" s="2">
        <v>0</v>
      </c>
    </row>
    <row r="276" spans="1:11" s="12" customFormat="1" ht="13.5" customHeight="1">
      <c r="A276" s="18"/>
      <c r="B276" s="18"/>
      <c r="C276" s="158"/>
      <c r="D276" s="134"/>
      <c r="E276" s="116"/>
      <c r="F276" s="54"/>
      <c r="G276" s="54"/>
      <c r="H276" s="45" t="s">
        <v>606</v>
      </c>
      <c r="I276" s="2">
        <v>0</v>
      </c>
      <c r="J276" s="2">
        <v>0</v>
      </c>
      <c r="K276" s="2">
        <v>0</v>
      </c>
    </row>
    <row r="277" spans="1:11" s="12" customFormat="1" ht="15" customHeight="1">
      <c r="A277" s="18"/>
      <c r="B277" s="18"/>
      <c r="C277" s="159"/>
      <c r="D277" s="135"/>
      <c r="E277" s="117"/>
      <c r="F277" s="55"/>
      <c r="G277" s="55"/>
      <c r="H277" s="45" t="s">
        <v>234</v>
      </c>
      <c r="I277" s="2">
        <v>0</v>
      </c>
      <c r="J277" s="2">
        <v>0</v>
      </c>
      <c r="K277" s="2">
        <v>0</v>
      </c>
    </row>
    <row r="278" spans="1:11" s="12" customFormat="1" ht="20.25" customHeight="1">
      <c r="A278" s="18"/>
      <c r="B278" s="18"/>
      <c r="C278" s="94" t="s">
        <v>519</v>
      </c>
      <c r="D278" s="133" t="s">
        <v>520</v>
      </c>
      <c r="E278" s="115" t="s">
        <v>663</v>
      </c>
      <c r="F278" s="115" t="s">
        <v>1092</v>
      </c>
      <c r="G278" s="115" t="s">
        <v>664</v>
      </c>
      <c r="H278" s="14" t="s">
        <v>603</v>
      </c>
      <c r="I278" s="2">
        <f>I279+I280+I281+I282</f>
        <v>0</v>
      </c>
      <c r="J278" s="2">
        <f>J279+J280+J281+J282</f>
        <v>0</v>
      </c>
      <c r="K278" s="2">
        <f>K279+K280+K281+K282</f>
        <v>1400</v>
      </c>
    </row>
    <row r="279" spans="1:11" s="12" customFormat="1" ht="15" customHeight="1">
      <c r="A279" s="18"/>
      <c r="B279" s="18"/>
      <c r="C279" s="95"/>
      <c r="D279" s="134"/>
      <c r="E279" s="116"/>
      <c r="F279" s="116"/>
      <c r="G279" s="116"/>
      <c r="H279" s="14" t="s">
        <v>604</v>
      </c>
      <c r="I279" s="2">
        <v>0</v>
      </c>
      <c r="J279" s="2">
        <v>0</v>
      </c>
      <c r="K279" s="2">
        <v>1400</v>
      </c>
    </row>
    <row r="280" spans="1:11" s="12" customFormat="1" ht="15" customHeight="1">
      <c r="A280" s="18"/>
      <c r="B280" s="18"/>
      <c r="C280" s="95"/>
      <c r="D280" s="134"/>
      <c r="E280" s="116"/>
      <c r="F280" s="116"/>
      <c r="G280" s="116"/>
      <c r="H280" s="14" t="s">
        <v>605</v>
      </c>
      <c r="I280" s="2">
        <v>0</v>
      </c>
      <c r="J280" s="2">
        <v>0</v>
      </c>
      <c r="K280" s="2">
        <v>0</v>
      </c>
    </row>
    <row r="281" spans="1:11" s="12" customFormat="1" ht="13.5" customHeight="1">
      <c r="A281" s="18"/>
      <c r="B281" s="18"/>
      <c r="C281" s="95"/>
      <c r="D281" s="134"/>
      <c r="E281" s="116"/>
      <c r="F281" s="116"/>
      <c r="G281" s="116"/>
      <c r="H281" s="14" t="s">
        <v>606</v>
      </c>
      <c r="I281" s="2">
        <v>0</v>
      </c>
      <c r="J281" s="2">
        <v>0</v>
      </c>
      <c r="K281" s="2">
        <v>0</v>
      </c>
    </row>
    <row r="282" spans="1:11" s="12" customFormat="1" ht="13.5" customHeight="1">
      <c r="A282" s="18"/>
      <c r="B282" s="18"/>
      <c r="C282" s="96"/>
      <c r="D282" s="135"/>
      <c r="E282" s="117"/>
      <c r="F282" s="117"/>
      <c r="G282" s="117"/>
      <c r="H282" s="14" t="s">
        <v>234</v>
      </c>
      <c r="I282" s="2">
        <v>0</v>
      </c>
      <c r="J282" s="2">
        <v>0</v>
      </c>
      <c r="K282" s="2">
        <v>0</v>
      </c>
    </row>
    <row r="283" spans="1:11" s="12" customFormat="1" ht="15" customHeight="1">
      <c r="A283" s="18"/>
      <c r="B283" s="18"/>
      <c r="C283" s="157" t="s">
        <v>665</v>
      </c>
      <c r="D283" s="133" t="s">
        <v>1028</v>
      </c>
      <c r="E283" s="115" t="s">
        <v>171</v>
      </c>
      <c r="F283" s="115" t="s">
        <v>172</v>
      </c>
      <c r="G283" s="115" t="s">
        <v>173</v>
      </c>
      <c r="H283" s="14" t="s">
        <v>603</v>
      </c>
      <c r="I283" s="2">
        <f>I284+I285+I286+I287</f>
        <v>1500</v>
      </c>
      <c r="J283" s="2">
        <f>J284+J285+J286+J287</f>
        <v>0</v>
      </c>
      <c r="K283" s="2">
        <f>K284+K285+K286+K287</f>
        <v>0</v>
      </c>
    </row>
    <row r="284" spans="1:11" s="12" customFormat="1" ht="15" customHeight="1">
      <c r="A284" s="18"/>
      <c r="B284" s="18"/>
      <c r="C284" s="158"/>
      <c r="D284" s="134"/>
      <c r="E284" s="116"/>
      <c r="F284" s="116"/>
      <c r="G284" s="116"/>
      <c r="H284" s="14" t="s">
        <v>604</v>
      </c>
      <c r="I284" s="2">
        <v>1500</v>
      </c>
      <c r="J284" s="2">
        <v>0</v>
      </c>
      <c r="K284" s="2">
        <v>0</v>
      </c>
    </row>
    <row r="285" spans="1:11" s="12" customFormat="1" ht="15" customHeight="1">
      <c r="A285" s="18"/>
      <c r="B285" s="18"/>
      <c r="C285" s="158"/>
      <c r="D285" s="134"/>
      <c r="E285" s="116"/>
      <c r="F285" s="116"/>
      <c r="G285" s="116"/>
      <c r="H285" s="14" t="s">
        <v>605</v>
      </c>
      <c r="I285" s="2">
        <v>0</v>
      </c>
      <c r="J285" s="2">
        <v>0</v>
      </c>
      <c r="K285" s="2">
        <v>0</v>
      </c>
    </row>
    <row r="286" spans="1:11" s="12" customFormat="1" ht="15" customHeight="1">
      <c r="A286" s="18"/>
      <c r="B286" s="18"/>
      <c r="C286" s="158"/>
      <c r="D286" s="134"/>
      <c r="E286" s="116"/>
      <c r="F286" s="116"/>
      <c r="G286" s="116"/>
      <c r="H286" s="14" t="s">
        <v>606</v>
      </c>
      <c r="I286" s="2">
        <v>0</v>
      </c>
      <c r="J286" s="2">
        <v>0</v>
      </c>
      <c r="K286" s="2">
        <v>0</v>
      </c>
    </row>
    <row r="287" spans="1:11" s="12" customFormat="1" ht="15" customHeight="1">
      <c r="A287" s="18"/>
      <c r="B287" s="18"/>
      <c r="C287" s="159"/>
      <c r="D287" s="135"/>
      <c r="E287" s="117"/>
      <c r="F287" s="117"/>
      <c r="G287" s="117"/>
      <c r="H287" s="14" t="s">
        <v>234</v>
      </c>
      <c r="I287" s="2">
        <v>0</v>
      </c>
      <c r="J287" s="2">
        <v>0</v>
      </c>
      <c r="K287" s="2">
        <v>0</v>
      </c>
    </row>
    <row r="288" spans="1:11" s="12" customFormat="1" ht="15" customHeight="1">
      <c r="A288" s="18"/>
      <c r="B288" s="18"/>
      <c r="C288" s="157" t="s">
        <v>174</v>
      </c>
      <c r="D288" s="133" t="s">
        <v>483</v>
      </c>
      <c r="E288" s="115" t="s">
        <v>638</v>
      </c>
      <c r="F288" s="115" t="s">
        <v>172</v>
      </c>
      <c r="G288" s="115" t="s">
        <v>904</v>
      </c>
      <c r="H288" s="14" t="s">
        <v>603</v>
      </c>
      <c r="I288" s="2">
        <f>I289+I290+I291+I292</f>
        <v>1500</v>
      </c>
      <c r="J288" s="2">
        <f>J289+J290+J291+J292</f>
        <v>0</v>
      </c>
      <c r="K288" s="2">
        <f>K289+K290+K291+K292</f>
        <v>0</v>
      </c>
    </row>
    <row r="289" spans="1:11" s="12" customFormat="1" ht="15" customHeight="1">
      <c r="A289" s="18"/>
      <c r="B289" s="18"/>
      <c r="C289" s="158"/>
      <c r="D289" s="134"/>
      <c r="E289" s="116"/>
      <c r="F289" s="116"/>
      <c r="G289" s="116"/>
      <c r="H289" s="14" t="s">
        <v>604</v>
      </c>
      <c r="I289" s="2">
        <v>1500</v>
      </c>
      <c r="J289" s="2">
        <v>0</v>
      </c>
      <c r="K289" s="2">
        <v>0</v>
      </c>
    </row>
    <row r="290" spans="1:11" s="12" customFormat="1" ht="15" customHeight="1">
      <c r="A290" s="18"/>
      <c r="B290" s="18"/>
      <c r="C290" s="158"/>
      <c r="D290" s="134"/>
      <c r="E290" s="116"/>
      <c r="F290" s="116"/>
      <c r="G290" s="116"/>
      <c r="H290" s="14" t="s">
        <v>605</v>
      </c>
      <c r="I290" s="2">
        <v>0</v>
      </c>
      <c r="J290" s="2">
        <v>0</v>
      </c>
      <c r="K290" s="2">
        <v>0</v>
      </c>
    </row>
    <row r="291" spans="1:11" s="12" customFormat="1" ht="15" customHeight="1">
      <c r="A291" s="18"/>
      <c r="B291" s="18"/>
      <c r="C291" s="158"/>
      <c r="D291" s="134"/>
      <c r="E291" s="116"/>
      <c r="F291" s="116"/>
      <c r="G291" s="116"/>
      <c r="H291" s="14" t="s">
        <v>606</v>
      </c>
      <c r="I291" s="2">
        <v>0</v>
      </c>
      <c r="J291" s="2">
        <v>0</v>
      </c>
      <c r="K291" s="2">
        <v>0</v>
      </c>
    </row>
    <row r="292" spans="1:11" s="12" customFormat="1" ht="15" customHeight="1">
      <c r="A292" s="18"/>
      <c r="B292" s="18"/>
      <c r="C292" s="159"/>
      <c r="D292" s="135"/>
      <c r="E292" s="117"/>
      <c r="F292" s="117"/>
      <c r="G292" s="117"/>
      <c r="H292" s="14" t="s">
        <v>234</v>
      </c>
      <c r="I292" s="2">
        <v>0</v>
      </c>
      <c r="J292" s="2">
        <v>0</v>
      </c>
      <c r="K292" s="2">
        <v>0</v>
      </c>
    </row>
    <row r="293" spans="1:11" s="12" customFormat="1" ht="15" customHeight="1">
      <c r="A293" s="18"/>
      <c r="B293" s="18"/>
      <c r="C293" s="118" t="s">
        <v>175</v>
      </c>
      <c r="D293" s="133" t="s">
        <v>176</v>
      </c>
      <c r="E293" s="115" t="s">
        <v>482</v>
      </c>
      <c r="F293" s="115" t="s">
        <v>177</v>
      </c>
      <c r="G293" s="115" t="s">
        <v>178</v>
      </c>
      <c r="H293" s="14" t="s">
        <v>603</v>
      </c>
      <c r="I293" s="2">
        <f>I294+I295+I296+I297</f>
        <v>0</v>
      </c>
      <c r="J293" s="2">
        <f>J294+J295+J296+J297</f>
        <v>1500</v>
      </c>
      <c r="K293" s="2">
        <f>K294+K295+K296+K297</f>
        <v>0</v>
      </c>
    </row>
    <row r="294" spans="1:11" s="12" customFormat="1" ht="15" customHeight="1">
      <c r="A294" s="18"/>
      <c r="B294" s="18"/>
      <c r="C294" s="119"/>
      <c r="D294" s="134"/>
      <c r="E294" s="116"/>
      <c r="F294" s="116"/>
      <c r="G294" s="116"/>
      <c r="H294" s="14" t="s">
        <v>604</v>
      </c>
      <c r="I294" s="2">
        <v>0</v>
      </c>
      <c r="J294" s="2">
        <v>1500</v>
      </c>
      <c r="K294" s="2">
        <v>0</v>
      </c>
    </row>
    <row r="295" spans="1:11" s="12" customFormat="1" ht="15" customHeight="1">
      <c r="A295" s="18"/>
      <c r="B295" s="18"/>
      <c r="C295" s="119"/>
      <c r="D295" s="134"/>
      <c r="E295" s="116"/>
      <c r="F295" s="116"/>
      <c r="G295" s="116"/>
      <c r="H295" s="14" t="s">
        <v>605</v>
      </c>
      <c r="I295" s="2">
        <v>0</v>
      </c>
      <c r="J295" s="2">
        <v>0</v>
      </c>
      <c r="K295" s="2">
        <v>0</v>
      </c>
    </row>
    <row r="296" spans="1:11" s="12" customFormat="1" ht="15" customHeight="1">
      <c r="A296" s="18"/>
      <c r="B296" s="18"/>
      <c r="C296" s="119"/>
      <c r="D296" s="134"/>
      <c r="E296" s="116"/>
      <c r="F296" s="116"/>
      <c r="G296" s="116"/>
      <c r="H296" s="14" t="s">
        <v>606</v>
      </c>
      <c r="I296" s="2">
        <v>0</v>
      </c>
      <c r="J296" s="2">
        <v>0</v>
      </c>
      <c r="K296" s="2">
        <v>0</v>
      </c>
    </row>
    <row r="297" spans="1:11" s="12" customFormat="1" ht="15" customHeight="1">
      <c r="A297" s="18"/>
      <c r="B297" s="18"/>
      <c r="C297" s="120"/>
      <c r="D297" s="135"/>
      <c r="E297" s="117"/>
      <c r="F297" s="117"/>
      <c r="G297" s="117"/>
      <c r="H297" s="14" t="s">
        <v>234</v>
      </c>
      <c r="I297" s="2">
        <v>0</v>
      </c>
      <c r="J297" s="2">
        <v>0</v>
      </c>
      <c r="K297" s="2">
        <v>0</v>
      </c>
    </row>
    <row r="298" spans="1:11" s="12" customFormat="1" ht="18" customHeight="1">
      <c r="A298" s="18"/>
      <c r="B298" s="18"/>
      <c r="C298" s="118" t="s">
        <v>179</v>
      </c>
      <c r="D298" s="133" t="s">
        <v>180</v>
      </c>
      <c r="E298" s="115" t="s">
        <v>181</v>
      </c>
      <c r="F298" s="115" t="s">
        <v>182</v>
      </c>
      <c r="G298" s="115" t="s">
        <v>183</v>
      </c>
      <c r="H298" s="14" t="s">
        <v>603</v>
      </c>
      <c r="I298" s="2">
        <f>I299+I300+I301+I302</f>
        <v>0</v>
      </c>
      <c r="J298" s="2">
        <f>J299+J300+J301+J302</f>
        <v>0</v>
      </c>
      <c r="K298" s="2">
        <f>K299+K300+K301+K302</f>
        <v>1700</v>
      </c>
    </row>
    <row r="299" spans="1:11" s="12" customFormat="1" ht="15" customHeight="1">
      <c r="A299" s="18"/>
      <c r="B299" s="18"/>
      <c r="C299" s="119"/>
      <c r="D299" s="134"/>
      <c r="E299" s="116"/>
      <c r="F299" s="116"/>
      <c r="G299" s="116"/>
      <c r="H299" s="14" t="s">
        <v>604</v>
      </c>
      <c r="I299" s="2">
        <v>0</v>
      </c>
      <c r="J299" s="2">
        <v>0</v>
      </c>
      <c r="K299" s="2">
        <v>1700</v>
      </c>
    </row>
    <row r="300" spans="1:11" s="12" customFormat="1" ht="15" customHeight="1">
      <c r="A300" s="18"/>
      <c r="B300" s="18"/>
      <c r="C300" s="119"/>
      <c r="D300" s="134"/>
      <c r="E300" s="116"/>
      <c r="F300" s="116"/>
      <c r="G300" s="116"/>
      <c r="H300" s="14" t="s">
        <v>605</v>
      </c>
      <c r="I300" s="2">
        <v>0</v>
      </c>
      <c r="J300" s="2">
        <v>0</v>
      </c>
      <c r="K300" s="2">
        <v>0</v>
      </c>
    </row>
    <row r="301" spans="1:11" s="12" customFormat="1" ht="15" customHeight="1">
      <c r="A301" s="18"/>
      <c r="B301" s="18"/>
      <c r="C301" s="119"/>
      <c r="D301" s="134"/>
      <c r="E301" s="116"/>
      <c r="F301" s="116"/>
      <c r="G301" s="116"/>
      <c r="H301" s="14" t="s">
        <v>606</v>
      </c>
      <c r="I301" s="2">
        <v>0</v>
      </c>
      <c r="J301" s="2">
        <v>0</v>
      </c>
      <c r="K301" s="2">
        <v>0</v>
      </c>
    </row>
    <row r="302" spans="1:11" s="12" customFormat="1" ht="15" customHeight="1">
      <c r="A302" s="18"/>
      <c r="B302" s="18"/>
      <c r="C302" s="120"/>
      <c r="D302" s="135"/>
      <c r="E302" s="117"/>
      <c r="F302" s="117"/>
      <c r="G302" s="117"/>
      <c r="H302" s="14" t="s">
        <v>234</v>
      </c>
      <c r="I302" s="2">
        <v>0</v>
      </c>
      <c r="J302" s="2">
        <v>0</v>
      </c>
      <c r="K302" s="2">
        <v>0</v>
      </c>
    </row>
    <row r="303" spans="1:11" s="12" customFormat="1" ht="15.75" customHeight="1">
      <c r="A303" s="18"/>
      <c r="B303" s="18"/>
      <c r="C303" s="118" t="s">
        <v>184</v>
      </c>
      <c r="D303" s="85" t="s">
        <v>185</v>
      </c>
      <c r="E303" s="115" t="s">
        <v>186</v>
      </c>
      <c r="F303" s="115" t="s">
        <v>187</v>
      </c>
      <c r="G303" s="115" t="s">
        <v>188</v>
      </c>
      <c r="H303" s="14" t="s">
        <v>603</v>
      </c>
      <c r="I303" s="2">
        <f>I304+I305+I306+I307</f>
        <v>2000</v>
      </c>
      <c r="J303" s="2">
        <f>J304+J305+J306+J307</f>
        <v>0</v>
      </c>
      <c r="K303" s="2">
        <f>K304+K305+K306+K307</f>
        <v>0</v>
      </c>
    </row>
    <row r="304" spans="1:11" s="12" customFormat="1" ht="15" customHeight="1">
      <c r="A304" s="18"/>
      <c r="B304" s="18"/>
      <c r="C304" s="119"/>
      <c r="D304" s="86"/>
      <c r="E304" s="116"/>
      <c r="F304" s="116"/>
      <c r="G304" s="116"/>
      <c r="H304" s="14" t="s">
        <v>604</v>
      </c>
      <c r="I304" s="2">
        <v>2000</v>
      </c>
      <c r="J304" s="2">
        <v>0</v>
      </c>
      <c r="K304" s="2">
        <v>0</v>
      </c>
    </row>
    <row r="305" spans="1:11" s="12" customFormat="1" ht="15" customHeight="1">
      <c r="A305" s="18"/>
      <c r="B305" s="18"/>
      <c r="C305" s="119"/>
      <c r="D305" s="86"/>
      <c r="E305" s="116"/>
      <c r="F305" s="116"/>
      <c r="G305" s="116"/>
      <c r="H305" s="14" t="s">
        <v>605</v>
      </c>
      <c r="I305" s="2">
        <v>0</v>
      </c>
      <c r="J305" s="2">
        <v>0</v>
      </c>
      <c r="K305" s="2">
        <v>0</v>
      </c>
    </row>
    <row r="306" spans="1:11" s="12" customFormat="1" ht="15" customHeight="1">
      <c r="A306" s="18"/>
      <c r="B306" s="18"/>
      <c r="C306" s="119"/>
      <c r="D306" s="86"/>
      <c r="E306" s="116"/>
      <c r="F306" s="116"/>
      <c r="G306" s="116"/>
      <c r="H306" s="14" t="s">
        <v>606</v>
      </c>
      <c r="I306" s="2">
        <v>0</v>
      </c>
      <c r="J306" s="2">
        <v>0</v>
      </c>
      <c r="K306" s="2">
        <v>0</v>
      </c>
    </row>
    <row r="307" spans="1:11" s="12" customFormat="1" ht="15" customHeight="1">
      <c r="A307" s="18" t="s">
        <v>189</v>
      </c>
      <c r="B307" s="18"/>
      <c r="C307" s="120"/>
      <c r="D307" s="87"/>
      <c r="E307" s="117"/>
      <c r="F307" s="117"/>
      <c r="G307" s="117"/>
      <c r="H307" s="14" t="s">
        <v>234</v>
      </c>
      <c r="I307" s="2">
        <v>0</v>
      </c>
      <c r="J307" s="2">
        <v>0</v>
      </c>
      <c r="K307" s="2">
        <v>0</v>
      </c>
    </row>
    <row r="308" spans="1:11" s="12" customFormat="1" ht="15" customHeight="1">
      <c r="A308" s="18"/>
      <c r="B308" s="18"/>
      <c r="C308" s="118" t="s">
        <v>190</v>
      </c>
      <c r="D308" s="85" t="s">
        <v>191</v>
      </c>
      <c r="E308" s="115" t="s">
        <v>192</v>
      </c>
      <c r="F308" s="115" t="s">
        <v>193</v>
      </c>
      <c r="G308" s="115" t="s">
        <v>194</v>
      </c>
      <c r="H308" s="14" t="s">
        <v>603</v>
      </c>
      <c r="I308" s="2">
        <f>I309+I310+I311+I312</f>
        <v>0</v>
      </c>
      <c r="J308" s="2">
        <f>J309+J310+J311+J312</f>
        <v>2000</v>
      </c>
      <c r="K308" s="2">
        <f>K309+K310+K311+K312</f>
        <v>0</v>
      </c>
    </row>
    <row r="309" spans="1:11" s="12" customFormat="1" ht="15" customHeight="1">
      <c r="A309" s="18"/>
      <c r="B309" s="18"/>
      <c r="C309" s="119"/>
      <c r="D309" s="86"/>
      <c r="E309" s="116"/>
      <c r="F309" s="116"/>
      <c r="G309" s="116"/>
      <c r="H309" s="14" t="s">
        <v>604</v>
      </c>
      <c r="I309" s="2">
        <v>0</v>
      </c>
      <c r="J309" s="2">
        <v>2000</v>
      </c>
      <c r="K309" s="2">
        <v>0</v>
      </c>
    </row>
    <row r="310" spans="1:11" s="12" customFormat="1" ht="15" customHeight="1">
      <c r="A310" s="18"/>
      <c r="B310" s="18"/>
      <c r="C310" s="119"/>
      <c r="D310" s="86"/>
      <c r="E310" s="116"/>
      <c r="F310" s="116"/>
      <c r="G310" s="116"/>
      <c r="H310" s="14" t="s">
        <v>605</v>
      </c>
      <c r="I310" s="2">
        <v>0</v>
      </c>
      <c r="J310" s="2">
        <v>0</v>
      </c>
      <c r="K310" s="2">
        <v>0</v>
      </c>
    </row>
    <row r="311" spans="1:11" s="12" customFormat="1" ht="15" customHeight="1">
      <c r="A311" s="18"/>
      <c r="B311" s="18"/>
      <c r="C311" s="119"/>
      <c r="D311" s="86"/>
      <c r="E311" s="116"/>
      <c r="F311" s="116"/>
      <c r="G311" s="116"/>
      <c r="H311" s="14" t="s">
        <v>606</v>
      </c>
      <c r="I311" s="2">
        <v>0</v>
      </c>
      <c r="J311" s="2">
        <v>0</v>
      </c>
      <c r="K311" s="2">
        <v>0</v>
      </c>
    </row>
    <row r="312" spans="1:11" s="12" customFormat="1" ht="15" customHeight="1">
      <c r="A312" s="18" t="s">
        <v>189</v>
      </c>
      <c r="B312" s="18"/>
      <c r="C312" s="120"/>
      <c r="D312" s="87"/>
      <c r="E312" s="117"/>
      <c r="F312" s="117"/>
      <c r="G312" s="117"/>
      <c r="H312" s="14" t="s">
        <v>234</v>
      </c>
      <c r="I312" s="2">
        <v>0</v>
      </c>
      <c r="J312" s="2">
        <v>0</v>
      </c>
      <c r="K312" s="2">
        <v>0</v>
      </c>
    </row>
    <row r="313" spans="1:11" s="12" customFormat="1" ht="15" customHeight="1">
      <c r="A313" s="18"/>
      <c r="B313" s="18"/>
      <c r="C313" s="118" t="s">
        <v>195</v>
      </c>
      <c r="D313" s="133" t="s">
        <v>196</v>
      </c>
      <c r="E313" s="115" t="s">
        <v>186</v>
      </c>
      <c r="F313" s="115" t="s">
        <v>796</v>
      </c>
      <c r="G313" s="115" t="s">
        <v>197</v>
      </c>
      <c r="H313" s="14" t="s">
        <v>603</v>
      </c>
      <c r="I313" s="2">
        <f>I314+I315+I316+I317</f>
        <v>0</v>
      </c>
      <c r="J313" s="2">
        <f>J314+J315+J316+J317</f>
        <v>0</v>
      </c>
      <c r="K313" s="2">
        <f>K314+K315+K316+K317</f>
        <v>2000</v>
      </c>
    </row>
    <row r="314" spans="1:11" s="12" customFormat="1" ht="17.25" customHeight="1">
      <c r="A314" s="18"/>
      <c r="B314" s="18"/>
      <c r="C314" s="119"/>
      <c r="D314" s="134"/>
      <c r="E314" s="116"/>
      <c r="F314" s="116"/>
      <c r="G314" s="116"/>
      <c r="H314" s="14" t="s">
        <v>604</v>
      </c>
      <c r="I314" s="2">
        <v>0</v>
      </c>
      <c r="J314" s="2">
        <v>0</v>
      </c>
      <c r="K314" s="2">
        <v>2000</v>
      </c>
    </row>
    <row r="315" spans="1:11" s="12" customFormat="1" ht="15" customHeight="1">
      <c r="A315" s="18"/>
      <c r="B315" s="18"/>
      <c r="C315" s="119"/>
      <c r="D315" s="134"/>
      <c r="E315" s="116"/>
      <c r="F315" s="116"/>
      <c r="G315" s="116"/>
      <c r="H315" s="14" t="s">
        <v>605</v>
      </c>
      <c r="I315" s="2">
        <v>0</v>
      </c>
      <c r="J315" s="2">
        <v>0</v>
      </c>
      <c r="K315" s="2">
        <v>0</v>
      </c>
    </row>
    <row r="316" spans="1:11" s="12" customFormat="1" ht="15" customHeight="1">
      <c r="A316" s="18"/>
      <c r="B316" s="18"/>
      <c r="C316" s="119"/>
      <c r="D316" s="134"/>
      <c r="E316" s="116"/>
      <c r="F316" s="116"/>
      <c r="G316" s="116"/>
      <c r="H316" s="14" t="s">
        <v>606</v>
      </c>
      <c r="I316" s="2">
        <v>0</v>
      </c>
      <c r="J316" s="2">
        <v>0</v>
      </c>
      <c r="K316" s="2">
        <v>0</v>
      </c>
    </row>
    <row r="317" spans="1:11" s="12" customFormat="1" ht="15" customHeight="1">
      <c r="A317" s="18"/>
      <c r="B317" s="18"/>
      <c r="C317" s="120"/>
      <c r="D317" s="135"/>
      <c r="E317" s="117"/>
      <c r="F317" s="117"/>
      <c r="G317" s="117"/>
      <c r="H317" s="14" t="s">
        <v>234</v>
      </c>
      <c r="I317" s="2">
        <v>0</v>
      </c>
      <c r="J317" s="2">
        <v>0</v>
      </c>
      <c r="K317" s="2">
        <v>0</v>
      </c>
    </row>
    <row r="318" spans="1:11" s="12" customFormat="1" ht="15" customHeight="1">
      <c r="A318" s="18"/>
      <c r="B318" s="18"/>
      <c r="C318" s="118" t="s">
        <v>198</v>
      </c>
      <c r="D318" s="133" t="s">
        <v>1045</v>
      </c>
      <c r="E318" s="115" t="s">
        <v>869</v>
      </c>
      <c r="F318" s="115" t="s">
        <v>870</v>
      </c>
      <c r="G318" s="115" t="s">
        <v>187</v>
      </c>
      <c r="H318" s="14" t="s">
        <v>603</v>
      </c>
      <c r="I318" s="2">
        <f>I319+I320+I321+I322</f>
        <v>700</v>
      </c>
      <c r="J318" s="2">
        <f>J319+J320+J321+J322</f>
        <v>0</v>
      </c>
      <c r="K318" s="2">
        <f>K319+K320+K321+K322</f>
        <v>0</v>
      </c>
    </row>
    <row r="319" spans="1:11" s="12" customFormat="1" ht="15" customHeight="1">
      <c r="A319" s="18"/>
      <c r="B319" s="18"/>
      <c r="C319" s="119"/>
      <c r="D319" s="134"/>
      <c r="E319" s="116"/>
      <c r="F319" s="116"/>
      <c r="G319" s="116"/>
      <c r="H319" s="14" t="s">
        <v>604</v>
      </c>
      <c r="I319" s="2">
        <v>700</v>
      </c>
      <c r="J319" s="2">
        <v>0</v>
      </c>
      <c r="K319" s="2">
        <v>0</v>
      </c>
    </row>
    <row r="320" spans="1:11" s="12" customFormat="1" ht="15" customHeight="1">
      <c r="A320" s="18"/>
      <c r="B320" s="18"/>
      <c r="C320" s="119"/>
      <c r="D320" s="134"/>
      <c r="E320" s="116"/>
      <c r="F320" s="116"/>
      <c r="G320" s="116"/>
      <c r="H320" s="14" t="s">
        <v>605</v>
      </c>
      <c r="I320" s="2">
        <v>0</v>
      </c>
      <c r="J320" s="2">
        <v>0</v>
      </c>
      <c r="K320" s="2">
        <v>0</v>
      </c>
    </row>
    <row r="321" spans="1:11" s="12" customFormat="1" ht="15" customHeight="1">
      <c r="A321" s="18"/>
      <c r="B321" s="18"/>
      <c r="C321" s="119"/>
      <c r="D321" s="134"/>
      <c r="E321" s="116"/>
      <c r="F321" s="116"/>
      <c r="G321" s="116"/>
      <c r="H321" s="14" t="s">
        <v>606</v>
      </c>
      <c r="I321" s="2">
        <v>0</v>
      </c>
      <c r="J321" s="2">
        <v>0</v>
      </c>
      <c r="K321" s="2">
        <v>0</v>
      </c>
    </row>
    <row r="322" spans="1:11" s="12" customFormat="1" ht="15" customHeight="1">
      <c r="A322" s="18"/>
      <c r="B322" s="18"/>
      <c r="C322" s="120"/>
      <c r="D322" s="135"/>
      <c r="E322" s="117"/>
      <c r="F322" s="117"/>
      <c r="G322" s="117"/>
      <c r="H322" s="14" t="s">
        <v>234</v>
      </c>
      <c r="I322" s="2">
        <v>0</v>
      </c>
      <c r="J322" s="2">
        <v>0</v>
      </c>
      <c r="K322" s="2">
        <v>0</v>
      </c>
    </row>
    <row r="323" spans="1:11" s="12" customFormat="1" ht="18.75" customHeight="1">
      <c r="A323" s="18"/>
      <c r="B323" s="18"/>
      <c r="C323" s="118" t="s">
        <v>871</v>
      </c>
      <c r="D323" s="133" t="s">
        <v>872</v>
      </c>
      <c r="E323" s="115" t="s">
        <v>873</v>
      </c>
      <c r="F323" s="115" t="s">
        <v>874</v>
      </c>
      <c r="G323" s="115" t="s">
        <v>874</v>
      </c>
      <c r="H323" s="14" t="s">
        <v>603</v>
      </c>
      <c r="I323" s="2">
        <f>I324+I325+I326+I327</f>
        <v>0</v>
      </c>
      <c r="J323" s="2">
        <f>J324+J325+J326+J327</f>
        <v>600</v>
      </c>
      <c r="K323" s="2">
        <f>K324+K325+K326+K327</f>
        <v>0</v>
      </c>
    </row>
    <row r="324" spans="1:11" s="12" customFormat="1" ht="15" customHeight="1">
      <c r="A324" s="18"/>
      <c r="B324" s="18"/>
      <c r="C324" s="119"/>
      <c r="D324" s="134"/>
      <c r="E324" s="116"/>
      <c r="F324" s="116"/>
      <c r="G324" s="116"/>
      <c r="H324" s="14" t="s">
        <v>604</v>
      </c>
      <c r="I324" s="2">
        <v>0</v>
      </c>
      <c r="J324" s="2">
        <v>600</v>
      </c>
      <c r="K324" s="2">
        <v>0</v>
      </c>
    </row>
    <row r="325" spans="1:11" s="12" customFormat="1" ht="18" customHeight="1">
      <c r="A325" s="18"/>
      <c r="B325" s="18"/>
      <c r="C325" s="119"/>
      <c r="D325" s="134"/>
      <c r="E325" s="116"/>
      <c r="F325" s="116"/>
      <c r="G325" s="116"/>
      <c r="H325" s="14" t="s">
        <v>605</v>
      </c>
      <c r="I325" s="2">
        <v>0</v>
      </c>
      <c r="J325" s="2">
        <v>0</v>
      </c>
      <c r="K325" s="2">
        <v>0</v>
      </c>
    </row>
    <row r="326" spans="1:11" s="12" customFormat="1" ht="18" customHeight="1">
      <c r="A326" s="18"/>
      <c r="B326" s="18"/>
      <c r="C326" s="119"/>
      <c r="D326" s="134"/>
      <c r="E326" s="116"/>
      <c r="F326" s="116"/>
      <c r="G326" s="116"/>
      <c r="H326" s="14" t="s">
        <v>606</v>
      </c>
      <c r="I326" s="2">
        <v>0</v>
      </c>
      <c r="J326" s="2">
        <v>0</v>
      </c>
      <c r="K326" s="2">
        <v>0</v>
      </c>
    </row>
    <row r="327" spans="1:11" s="12" customFormat="1" ht="17.25" customHeight="1">
      <c r="A327" s="18"/>
      <c r="B327" s="18"/>
      <c r="C327" s="120"/>
      <c r="D327" s="135"/>
      <c r="E327" s="117"/>
      <c r="F327" s="117"/>
      <c r="G327" s="117"/>
      <c r="H327" s="14" t="s">
        <v>234</v>
      </c>
      <c r="I327" s="2">
        <v>0</v>
      </c>
      <c r="J327" s="2">
        <v>0</v>
      </c>
      <c r="K327" s="2">
        <v>0</v>
      </c>
    </row>
    <row r="328" spans="1:11" s="12" customFormat="1" ht="15.75" customHeight="1">
      <c r="A328" s="18"/>
      <c r="B328" s="18"/>
      <c r="C328" s="118" t="s">
        <v>875</v>
      </c>
      <c r="D328" s="133" t="s">
        <v>876</v>
      </c>
      <c r="E328" s="115" t="s">
        <v>877</v>
      </c>
      <c r="F328" s="115" t="s">
        <v>878</v>
      </c>
      <c r="G328" s="115" t="s">
        <v>879</v>
      </c>
      <c r="H328" s="14" t="s">
        <v>603</v>
      </c>
      <c r="I328" s="2">
        <f>I329+I330+I331+I332</f>
        <v>0</v>
      </c>
      <c r="J328" s="2">
        <f>J329+J330+J331+J332</f>
        <v>0</v>
      </c>
      <c r="K328" s="2">
        <f>K329+K330+K331+K332</f>
        <v>600</v>
      </c>
    </row>
    <row r="329" spans="1:11" s="12" customFormat="1" ht="19.5" customHeight="1">
      <c r="A329" s="18"/>
      <c r="B329" s="18"/>
      <c r="C329" s="119"/>
      <c r="D329" s="134"/>
      <c r="E329" s="116"/>
      <c r="F329" s="116"/>
      <c r="G329" s="116"/>
      <c r="H329" s="14" t="s">
        <v>604</v>
      </c>
      <c r="I329" s="2">
        <v>0</v>
      </c>
      <c r="J329" s="2">
        <v>0</v>
      </c>
      <c r="K329" s="2">
        <v>600</v>
      </c>
    </row>
    <row r="330" spans="1:11" s="12" customFormat="1" ht="21.75" customHeight="1">
      <c r="A330" s="18"/>
      <c r="B330" s="18"/>
      <c r="C330" s="119"/>
      <c r="D330" s="134"/>
      <c r="E330" s="116"/>
      <c r="F330" s="116"/>
      <c r="G330" s="116"/>
      <c r="H330" s="14" t="s">
        <v>605</v>
      </c>
      <c r="I330" s="2">
        <v>0</v>
      </c>
      <c r="J330" s="2">
        <v>0</v>
      </c>
      <c r="K330" s="2">
        <v>0</v>
      </c>
    </row>
    <row r="331" spans="1:11" s="12" customFormat="1" ht="21.75" customHeight="1">
      <c r="A331" s="18"/>
      <c r="B331" s="18"/>
      <c r="C331" s="119"/>
      <c r="D331" s="134"/>
      <c r="E331" s="116"/>
      <c r="F331" s="116"/>
      <c r="G331" s="116"/>
      <c r="H331" s="14" t="s">
        <v>606</v>
      </c>
      <c r="I331" s="2">
        <v>0</v>
      </c>
      <c r="J331" s="2">
        <v>0</v>
      </c>
      <c r="K331" s="2">
        <v>0</v>
      </c>
    </row>
    <row r="332" spans="1:11" s="12" customFormat="1" ht="25.5" customHeight="1">
      <c r="A332" s="18"/>
      <c r="B332" s="18"/>
      <c r="C332" s="120"/>
      <c r="D332" s="135"/>
      <c r="E332" s="117"/>
      <c r="F332" s="117"/>
      <c r="G332" s="117"/>
      <c r="H332" s="14" t="s">
        <v>234</v>
      </c>
      <c r="I332" s="2">
        <v>0</v>
      </c>
      <c r="J332" s="2">
        <v>0</v>
      </c>
      <c r="K332" s="2">
        <v>0</v>
      </c>
    </row>
    <row r="333" spans="1:11" s="12" customFormat="1" ht="18" customHeight="1" hidden="1">
      <c r="A333" s="18"/>
      <c r="B333" s="18"/>
      <c r="C333" s="118" t="s">
        <v>880</v>
      </c>
      <c r="D333" s="133"/>
      <c r="E333" s="115"/>
      <c r="F333" s="115" t="s">
        <v>870</v>
      </c>
      <c r="G333" s="115" t="s">
        <v>870</v>
      </c>
      <c r="H333" s="14" t="s">
        <v>603</v>
      </c>
      <c r="I333" s="2">
        <f>I334+I335+I336+I337</f>
        <v>0</v>
      </c>
      <c r="J333" s="2">
        <f>J334+J335+J336+J337</f>
        <v>0</v>
      </c>
      <c r="K333" s="2">
        <f>K334+K335+K336+K337</f>
        <v>0</v>
      </c>
    </row>
    <row r="334" spans="1:11" s="12" customFormat="1" ht="19.5" customHeight="1" hidden="1">
      <c r="A334" s="18"/>
      <c r="B334" s="18"/>
      <c r="C334" s="119"/>
      <c r="D334" s="134"/>
      <c r="E334" s="116"/>
      <c r="F334" s="116"/>
      <c r="G334" s="116"/>
      <c r="H334" s="14" t="s">
        <v>604</v>
      </c>
      <c r="I334" s="2"/>
      <c r="J334" s="2">
        <v>0</v>
      </c>
      <c r="K334" s="2">
        <v>0</v>
      </c>
    </row>
    <row r="335" spans="1:11" s="12" customFormat="1" ht="15" customHeight="1" hidden="1">
      <c r="A335" s="18"/>
      <c r="B335" s="18"/>
      <c r="C335" s="119"/>
      <c r="D335" s="134"/>
      <c r="E335" s="116"/>
      <c r="F335" s="116"/>
      <c r="G335" s="116"/>
      <c r="H335" s="14" t="s">
        <v>605</v>
      </c>
      <c r="I335" s="2">
        <v>0</v>
      </c>
      <c r="J335" s="2">
        <v>0</v>
      </c>
      <c r="K335" s="2">
        <v>0</v>
      </c>
    </row>
    <row r="336" spans="1:11" s="12" customFormat="1" ht="15" customHeight="1" hidden="1">
      <c r="A336" s="18"/>
      <c r="B336" s="18"/>
      <c r="C336" s="119"/>
      <c r="D336" s="134"/>
      <c r="E336" s="116"/>
      <c r="F336" s="116"/>
      <c r="G336" s="116"/>
      <c r="H336" s="14" t="s">
        <v>606</v>
      </c>
      <c r="I336" s="2">
        <v>0</v>
      </c>
      <c r="J336" s="2">
        <v>0</v>
      </c>
      <c r="K336" s="2">
        <v>0</v>
      </c>
    </row>
    <row r="337" spans="1:11" s="12" customFormat="1" ht="24.75" customHeight="1" hidden="1">
      <c r="A337" s="18"/>
      <c r="B337" s="18"/>
      <c r="C337" s="120"/>
      <c r="D337" s="135"/>
      <c r="E337" s="117"/>
      <c r="F337" s="117"/>
      <c r="G337" s="117"/>
      <c r="H337" s="14" t="s">
        <v>234</v>
      </c>
      <c r="I337" s="2">
        <v>0</v>
      </c>
      <c r="J337" s="2">
        <v>0</v>
      </c>
      <c r="K337" s="2">
        <v>0</v>
      </c>
    </row>
    <row r="338" spans="1:11" s="12" customFormat="1" ht="18" customHeight="1">
      <c r="A338" s="18"/>
      <c r="B338" s="18"/>
      <c r="C338" s="118" t="s">
        <v>639</v>
      </c>
      <c r="D338" s="133" t="s">
        <v>1117</v>
      </c>
      <c r="E338" s="115" t="s">
        <v>882</v>
      </c>
      <c r="F338" s="115" t="s">
        <v>187</v>
      </c>
      <c r="G338" s="115" t="s">
        <v>188</v>
      </c>
      <c r="H338" s="14" t="s">
        <v>603</v>
      </c>
      <c r="I338" s="2">
        <f>I339+I340+I341+I342</f>
        <v>500</v>
      </c>
      <c r="J338" s="2">
        <f>J339+J340+J341+J342</f>
        <v>0</v>
      </c>
      <c r="K338" s="2">
        <f>K339+K340+K341+K342</f>
        <v>0</v>
      </c>
    </row>
    <row r="339" spans="1:11" s="12" customFormat="1" ht="18" customHeight="1">
      <c r="A339" s="18"/>
      <c r="B339" s="18"/>
      <c r="C339" s="119"/>
      <c r="D339" s="134"/>
      <c r="E339" s="116"/>
      <c r="F339" s="116"/>
      <c r="G339" s="116"/>
      <c r="H339" s="14" t="s">
        <v>604</v>
      </c>
      <c r="I339" s="2">
        <v>500</v>
      </c>
      <c r="J339" s="2">
        <v>0</v>
      </c>
      <c r="K339" s="2">
        <v>0</v>
      </c>
    </row>
    <row r="340" spans="1:11" s="12" customFormat="1" ht="18" customHeight="1">
      <c r="A340" s="18"/>
      <c r="B340" s="18"/>
      <c r="C340" s="119"/>
      <c r="D340" s="134"/>
      <c r="E340" s="116"/>
      <c r="F340" s="116"/>
      <c r="G340" s="116"/>
      <c r="H340" s="14" t="s">
        <v>605</v>
      </c>
      <c r="I340" s="2">
        <v>0</v>
      </c>
      <c r="J340" s="2">
        <v>0</v>
      </c>
      <c r="K340" s="2">
        <v>0</v>
      </c>
    </row>
    <row r="341" spans="1:11" s="12" customFormat="1" ht="18" customHeight="1">
      <c r="A341" s="18"/>
      <c r="B341" s="18"/>
      <c r="C341" s="119"/>
      <c r="D341" s="134"/>
      <c r="E341" s="116"/>
      <c r="F341" s="116"/>
      <c r="G341" s="116"/>
      <c r="H341" s="14" t="s">
        <v>606</v>
      </c>
      <c r="I341" s="2">
        <v>0</v>
      </c>
      <c r="J341" s="2">
        <v>0</v>
      </c>
      <c r="K341" s="2">
        <v>0</v>
      </c>
    </row>
    <row r="342" spans="1:11" s="12" customFormat="1" ht="20.25" customHeight="1">
      <c r="A342" s="18"/>
      <c r="B342" s="18"/>
      <c r="C342" s="120"/>
      <c r="D342" s="135"/>
      <c r="E342" s="117"/>
      <c r="F342" s="117"/>
      <c r="G342" s="117"/>
      <c r="H342" s="14" t="s">
        <v>234</v>
      </c>
      <c r="I342" s="2">
        <v>0</v>
      </c>
      <c r="J342" s="2">
        <v>0</v>
      </c>
      <c r="K342" s="2">
        <v>0</v>
      </c>
    </row>
    <row r="343" spans="1:11" s="12" customFormat="1" ht="15" customHeight="1">
      <c r="A343" s="18"/>
      <c r="B343" s="18"/>
      <c r="C343" s="118" t="s">
        <v>640</v>
      </c>
      <c r="D343" s="133" t="s">
        <v>1153</v>
      </c>
      <c r="E343" s="115" t="s">
        <v>881</v>
      </c>
      <c r="F343" s="115" t="s">
        <v>883</v>
      </c>
      <c r="G343" s="115" t="s">
        <v>884</v>
      </c>
      <c r="H343" s="14" t="s">
        <v>603</v>
      </c>
      <c r="I343" s="2">
        <f>I344+I345+I346+I347</f>
        <v>0</v>
      </c>
      <c r="J343" s="2">
        <f>J344+J345+J346+J347</f>
        <v>500</v>
      </c>
      <c r="K343" s="2">
        <f>K344+K345+K346+K347</f>
        <v>0</v>
      </c>
    </row>
    <row r="344" spans="1:11" s="12" customFormat="1" ht="15" customHeight="1">
      <c r="A344" s="18"/>
      <c r="B344" s="18"/>
      <c r="C344" s="119"/>
      <c r="D344" s="134"/>
      <c r="E344" s="116"/>
      <c r="F344" s="116"/>
      <c r="G344" s="116"/>
      <c r="H344" s="14" t="s">
        <v>604</v>
      </c>
      <c r="I344" s="2">
        <v>0</v>
      </c>
      <c r="J344" s="2">
        <v>500</v>
      </c>
      <c r="K344" s="2">
        <v>0</v>
      </c>
    </row>
    <row r="345" spans="1:11" s="12" customFormat="1" ht="15" customHeight="1">
      <c r="A345" s="18"/>
      <c r="B345" s="18"/>
      <c r="C345" s="119"/>
      <c r="D345" s="134"/>
      <c r="E345" s="116"/>
      <c r="F345" s="116"/>
      <c r="G345" s="116"/>
      <c r="H345" s="14" t="s">
        <v>605</v>
      </c>
      <c r="I345" s="2">
        <v>0</v>
      </c>
      <c r="J345" s="2">
        <v>0</v>
      </c>
      <c r="K345" s="2">
        <v>0</v>
      </c>
    </row>
    <row r="346" spans="1:11" s="12" customFormat="1" ht="15" customHeight="1">
      <c r="A346" s="18"/>
      <c r="B346" s="18"/>
      <c r="C346" s="119"/>
      <c r="D346" s="134"/>
      <c r="E346" s="116"/>
      <c r="F346" s="116"/>
      <c r="G346" s="116"/>
      <c r="H346" s="14" t="s">
        <v>606</v>
      </c>
      <c r="I346" s="2">
        <v>0</v>
      </c>
      <c r="J346" s="2">
        <v>0</v>
      </c>
      <c r="K346" s="2">
        <v>0</v>
      </c>
    </row>
    <row r="347" spans="1:11" s="12" customFormat="1" ht="15" customHeight="1">
      <c r="A347" s="18"/>
      <c r="B347" s="18"/>
      <c r="C347" s="120"/>
      <c r="D347" s="135"/>
      <c r="E347" s="117"/>
      <c r="F347" s="117"/>
      <c r="G347" s="117"/>
      <c r="H347" s="14" t="s">
        <v>234</v>
      </c>
      <c r="I347" s="2">
        <v>0</v>
      </c>
      <c r="J347" s="2">
        <v>0</v>
      </c>
      <c r="K347" s="2">
        <v>0</v>
      </c>
    </row>
    <row r="348" spans="1:11" s="12" customFormat="1" ht="18" customHeight="1">
      <c r="A348" s="18"/>
      <c r="B348" s="18"/>
      <c r="C348" s="118" t="s">
        <v>641</v>
      </c>
      <c r="D348" s="133" t="s">
        <v>647</v>
      </c>
      <c r="E348" s="115" t="s">
        <v>881</v>
      </c>
      <c r="F348" s="115" t="s">
        <v>886</v>
      </c>
      <c r="G348" s="115" t="s">
        <v>887</v>
      </c>
      <c r="H348" s="14" t="s">
        <v>603</v>
      </c>
      <c r="I348" s="2">
        <f>I349+I350+I351+I352</f>
        <v>0</v>
      </c>
      <c r="J348" s="2">
        <f>J349+J350+J351+J352</f>
        <v>600</v>
      </c>
      <c r="K348" s="2">
        <f>K349+K350+K351+K352</f>
        <v>0</v>
      </c>
    </row>
    <row r="349" spans="1:11" s="12" customFormat="1" ht="15" customHeight="1">
      <c r="A349" s="18"/>
      <c r="B349" s="18"/>
      <c r="C349" s="119"/>
      <c r="D349" s="134"/>
      <c r="E349" s="116"/>
      <c r="F349" s="116"/>
      <c r="G349" s="116"/>
      <c r="H349" s="14" t="s">
        <v>604</v>
      </c>
      <c r="I349" s="2">
        <v>0</v>
      </c>
      <c r="J349" s="2">
        <v>600</v>
      </c>
      <c r="K349" s="2">
        <v>0</v>
      </c>
    </row>
    <row r="350" spans="1:11" s="12" customFormat="1" ht="15" customHeight="1">
      <c r="A350" s="18"/>
      <c r="B350" s="18"/>
      <c r="C350" s="119"/>
      <c r="D350" s="134"/>
      <c r="E350" s="116"/>
      <c r="F350" s="116"/>
      <c r="G350" s="116"/>
      <c r="H350" s="14" t="s">
        <v>605</v>
      </c>
      <c r="I350" s="2">
        <v>0</v>
      </c>
      <c r="J350" s="2">
        <v>0</v>
      </c>
      <c r="K350" s="2">
        <v>0</v>
      </c>
    </row>
    <row r="351" spans="1:11" s="12" customFormat="1" ht="15" customHeight="1">
      <c r="A351" s="18"/>
      <c r="B351" s="18"/>
      <c r="C351" s="119"/>
      <c r="D351" s="134"/>
      <c r="E351" s="116"/>
      <c r="F351" s="116"/>
      <c r="G351" s="116"/>
      <c r="H351" s="14" t="s">
        <v>606</v>
      </c>
      <c r="I351" s="2">
        <v>0</v>
      </c>
      <c r="J351" s="2">
        <v>0</v>
      </c>
      <c r="K351" s="2">
        <v>0</v>
      </c>
    </row>
    <row r="352" spans="1:11" s="12" customFormat="1" ht="15" customHeight="1">
      <c r="A352" s="18"/>
      <c r="B352" s="18"/>
      <c r="C352" s="120"/>
      <c r="D352" s="135"/>
      <c r="E352" s="117"/>
      <c r="F352" s="117"/>
      <c r="G352" s="117"/>
      <c r="H352" s="14" t="s">
        <v>234</v>
      </c>
      <c r="I352" s="2">
        <v>0</v>
      </c>
      <c r="J352" s="2">
        <v>0</v>
      </c>
      <c r="K352" s="2">
        <v>0</v>
      </c>
    </row>
    <row r="353" spans="1:11" s="12" customFormat="1" ht="15.75" customHeight="1">
      <c r="A353" s="18"/>
      <c r="B353" s="18"/>
      <c r="C353" s="118" t="s">
        <v>885</v>
      </c>
      <c r="D353" s="133" t="s">
        <v>646</v>
      </c>
      <c r="E353" s="115" t="s">
        <v>889</v>
      </c>
      <c r="F353" s="115" t="s">
        <v>890</v>
      </c>
      <c r="G353" s="115" t="s">
        <v>879</v>
      </c>
      <c r="H353" s="14" t="s">
        <v>603</v>
      </c>
      <c r="I353" s="2">
        <f>I354+I355+I356+I357</f>
        <v>0</v>
      </c>
      <c r="J353" s="2">
        <f>J354+J355+J356+J357</f>
        <v>0</v>
      </c>
      <c r="K353" s="2">
        <f>K354+K355+K356+K357</f>
        <v>700</v>
      </c>
    </row>
    <row r="354" spans="1:11" s="12" customFormat="1" ht="18" customHeight="1">
      <c r="A354" s="18"/>
      <c r="B354" s="18"/>
      <c r="C354" s="119"/>
      <c r="D354" s="134"/>
      <c r="E354" s="116"/>
      <c r="F354" s="116"/>
      <c r="G354" s="116"/>
      <c r="H354" s="14" t="s">
        <v>604</v>
      </c>
      <c r="I354" s="2">
        <v>0</v>
      </c>
      <c r="J354" s="2">
        <v>0</v>
      </c>
      <c r="K354" s="2">
        <v>700</v>
      </c>
    </row>
    <row r="355" spans="1:11" s="12" customFormat="1" ht="15" customHeight="1">
      <c r="A355" s="18"/>
      <c r="B355" s="18"/>
      <c r="C355" s="119"/>
      <c r="D355" s="134"/>
      <c r="E355" s="116"/>
      <c r="F355" s="116"/>
      <c r="G355" s="116"/>
      <c r="H355" s="14" t="s">
        <v>605</v>
      </c>
      <c r="I355" s="2">
        <v>0</v>
      </c>
      <c r="J355" s="2">
        <v>0</v>
      </c>
      <c r="K355" s="2">
        <v>0</v>
      </c>
    </row>
    <row r="356" spans="1:11" s="12" customFormat="1" ht="15" customHeight="1">
      <c r="A356" s="18"/>
      <c r="B356" s="18"/>
      <c r="C356" s="119"/>
      <c r="D356" s="134"/>
      <c r="E356" s="116"/>
      <c r="F356" s="116"/>
      <c r="G356" s="116"/>
      <c r="H356" s="14" t="s">
        <v>606</v>
      </c>
      <c r="I356" s="2">
        <v>0</v>
      </c>
      <c r="J356" s="2">
        <v>0</v>
      </c>
      <c r="K356" s="2">
        <v>0</v>
      </c>
    </row>
    <row r="357" spans="1:11" s="12" customFormat="1" ht="15" customHeight="1">
      <c r="A357" s="18"/>
      <c r="B357" s="18"/>
      <c r="C357" s="120"/>
      <c r="D357" s="135"/>
      <c r="E357" s="117"/>
      <c r="F357" s="117"/>
      <c r="G357" s="117"/>
      <c r="H357" s="14" t="s">
        <v>234</v>
      </c>
      <c r="I357" s="2">
        <v>0</v>
      </c>
      <c r="J357" s="2">
        <v>0</v>
      </c>
      <c r="K357" s="2">
        <v>0</v>
      </c>
    </row>
    <row r="358" spans="1:11" s="12" customFormat="1" ht="18.75" customHeight="1">
      <c r="A358" s="18"/>
      <c r="B358" s="18"/>
      <c r="C358" s="118" t="s">
        <v>888</v>
      </c>
      <c r="D358" s="133" t="s">
        <v>1103</v>
      </c>
      <c r="E358" s="115" t="s">
        <v>891</v>
      </c>
      <c r="F358" s="115" t="s">
        <v>188</v>
      </c>
      <c r="G358" s="115" t="s">
        <v>188</v>
      </c>
      <c r="H358" s="14" t="s">
        <v>603</v>
      </c>
      <c r="I358" s="2">
        <f>I359+I360+I361+I362</f>
        <v>300</v>
      </c>
      <c r="J358" s="2">
        <f>J359+J360+J361+J362</f>
        <v>0</v>
      </c>
      <c r="K358" s="2">
        <f>K359+K360+K361+K362</f>
        <v>0</v>
      </c>
    </row>
    <row r="359" spans="1:11" s="12" customFormat="1" ht="18.75" customHeight="1">
      <c r="A359" s="18"/>
      <c r="B359" s="18"/>
      <c r="C359" s="119"/>
      <c r="D359" s="134"/>
      <c r="E359" s="116"/>
      <c r="F359" s="116"/>
      <c r="G359" s="116"/>
      <c r="H359" s="14" t="s">
        <v>604</v>
      </c>
      <c r="I359" s="2">
        <v>300</v>
      </c>
      <c r="J359" s="2">
        <v>0</v>
      </c>
      <c r="K359" s="2">
        <v>0</v>
      </c>
    </row>
    <row r="360" spans="1:11" s="12" customFormat="1" ht="15" customHeight="1">
      <c r="A360" s="18"/>
      <c r="B360" s="18"/>
      <c r="C360" s="119"/>
      <c r="D360" s="134"/>
      <c r="E360" s="116"/>
      <c r="F360" s="116"/>
      <c r="G360" s="116"/>
      <c r="H360" s="14" t="s">
        <v>605</v>
      </c>
      <c r="I360" s="2">
        <v>0</v>
      </c>
      <c r="J360" s="2">
        <v>0</v>
      </c>
      <c r="K360" s="2">
        <v>0</v>
      </c>
    </row>
    <row r="361" spans="1:11" s="12" customFormat="1" ht="15" customHeight="1">
      <c r="A361" s="18"/>
      <c r="B361" s="18"/>
      <c r="C361" s="119"/>
      <c r="D361" s="134"/>
      <c r="E361" s="116"/>
      <c r="F361" s="116"/>
      <c r="G361" s="116"/>
      <c r="H361" s="14" t="s">
        <v>606</v>
      </c>
      <c r="I361" s="2">
        <v>0</v>
      </c>
      <c r="J361" s="2">
        <v>0</v>
      </c>
      <c r="K361" s="2">
        <v>0</v>
      </c>
    </row>
    <row r="362" spans="1:11" s="12" customFormat="1" ht="15" customHeight="1">
      <c r="A362" s="18"/>
      <c r="B362" s="18"/>
      <c r="C362" s="120"/>
      <c r="D362" s="135"/>
      <c r="E362" s="117"/>
      <c r="F362" s="117"/>
      <c r="G362" s="117"/>
      <c r="H362" s="14" t="s">
        <v>234</v>
      </c>
      <c r="I362" s="2">
        <v>0</v>
      </c>
      <c r="J362" s="2">
        <v>0</v>
      </c>
      <c r="K362" s="2">
        <v>0</v>
      </c>
    </row>
    <row r="363" spans="1:11" s="12" customFormat="1" ht="22.5" customHeight="1">
      <c r="A363" s="18"/>
      <c r="B363" s="18"/>
      <c r="C363" s="118" t="s">
        <v>642</v>
      </c>
      <c r="D363" s="133" t="s">
        <v>645</v>
      </c>
      <c r="E363" s="115" t="s">
        <v>892</v>
      </c>
      <c r="F363" s="115" t="s">
        <v>893</v>
      </c>
      <c r="G363" s="115" t="s">
        <v>894</v>
      </c>
      <c r="H363" s="14" t="s">
        <v>603</v>
      </c>
      <c r="I363" s="2">
        <f>I364+I365+I366+I367</f>
        <v>0</v>
      </c>
      <c r="J363" s="2">
        <f>J364+J365+J366+J367</f>
        <v>300</v>
      </c>
      <c r="K363" s="2">
        <f>K364+K365+K366+K367</f>
        <v>0</v>
      </c>
    </row>
    <row r="364" spans="1:11" s="12" customFormat="1" ht="15" customHeight="1">
      <c r="A364" s="18"/>
      <c r="B364" s="18"/>
      <c r="C364" s="119"/>
      <c r="D364" s="134"/>
      <c r="E364" s="116"/>
      <c r="F364" s="116"/>
      <c r="G364" s="116"/>
      <c r="H364" s="14" t="s">
        <v>604</v>
      </c>
      <c r="I364" s="2">
        <v>0</v>
      </c>
      <c r="J364" s="2">
        <v>300</v>
      </c>
      <c r="K364" s="2">
        <v>0</v>
      </c>
    </row>
    <row r="365" spans="1:11" s="12" customFormat="1" ht="15" customHeight="1">
      <c r="A365" s="18"/>
      <c r="B365" s="18"/>
      <c r="C365" s="119"/>
      <c r="D365" s="134"/>
      <c r="E365" s="116"/>
      <c r="F365" s="116"/>
      <c r="G365" s="116"/>
      <c r="H365" s="14" t="s">
        <v>605</v>
      </c>
      <c r="I365" s="2">
        <v>0</v>
      </c>
      <c r="J365" s="2">
        <v>0</v>
      </c>
      <c r="K365" s="2">
        <v>0</v>
      </c>
    </row>
    <row r="366" spans="1:11" s="12" customFormat="1" ht="15" customHeight="1">
      <c r="A366" s="18"/>
      <c r="B366" s="18"/>
      <c r="C366" s="119"/>
      <c r="D366" s="134"/>
      <c r="E366" s="116"/>
      <c r="F366" s="116"/>
      <c r="G366" s="116"/>
      <c r="H366" s="14" t="s">
        <v>606</v>
      </c>
      <c r="I366" s="2">
        <v>0</v>
      </c>
      <c r="J366" s="2">
        <v>0</v>
      </c>
      <c r="K366" s="2">
        <v>0</v>
      </c>
    </row>
    <row r="367" spans="1:11" s="12" customFormat="1" ht="15" customHeight="1">
      <c r="A367" s="18"/>
      <c r="B367" s="18"/>
      <c r="C367" s="120"/>
      <c r="D367" s="135"/>
      <c r="E367" s="117"/>
      <c r="F367" s="117"/>
      <c r="G367" s="117"/>
      <c r="H367" s="14" t="s">
        <v>234</v>
      </c>
      <c r="I367" s="2">
        <v>0</v>
      </c>
      <c r="J367" s="2">
        <v>0</v>
      </c>
      <c r="K367" s="2">
        <v>0</v>
      </c>
    </row>
    <row r="368" spans="1:11" s="12" customFormat="1" ht="15.75" customHeight="1">
      <c r="A368" s="18"/>
      <c r="B368" s="18"/>
      <c r="C368" s="118" t="s">
        <v>643</v>
      </c>
      <c r="D368" s="133" t="s">
        <v>644</v>
      </c>
      <c r="E368" s="115" t="s">
        <v>891</v>
      </c>
      <c r="F368" s="115" t="s">
        <v>878</v>
      </c>
      <c r="G368" s="115" t="s">
        <v>879</v>
      </c>
      <c r="H368" s="14" t="s">
        <v>603</v>
      </c>
      <c r="I368" s="2">
        <f>I369+I370+I371+I372</f>
        <v>0</v>
      </c>
      <c r="J368" s="2">
        <f>J369+J370+J371+J372</f>
        <v>0</v>
      </c>
      <c r="K368" s="2">
        <f>K369+K370+K371+K372</f>
        <v>300</v>
      </c>
    </row>
    <row r="369" spans="1:11" s="12" customFormat="1" ht="15" customHeight="1">
      <c r="A369" s="18"/>
      <c r="B369" s="18"/>
      <c r="C369" s="119"/>
      <c r="D369" s="134"/>
      <c r="E369" s="116"/>
      <c r="F369" s="116"/>
      <c r="G369" s="116"/>
      <c r="H369" s="14" t="s">
        <v>580</v>
      </c>
      <c r="I369" s="2">
        <v>0</v>
      </c>
      <c r="J369" s="2">
        <v>0</v>
      </c>
      <c r="K369" s="2">
        <v>300</v>
      </c>
    </row>
    <row r="370" spans="1:11" s="12" customFormat="1" ht="15" customHeight="1">
      <c r="A370" s="18"/>
      <c r="B370" s="18"/>
      <c r="C370" s="119"/>
      <c r="D370" s="134"/>
      <c r="E370" s="116"/>
      <c r="F370" s="116"/>
      <c r="G370" s="116"/>
      <c r="H370" s="14" t="s">
        <v>605</v>
      </c>
      <c r="I370" s="2">
        <v>0</v>
      </c>
      <c r="J370" s="2">
        <v>0</v>
      </c>
      <c r="K370" s="2">
        <v>0</v>
      </c>
    </row>
    <row r="371" spans="1:11" s="12" customFormat="1" ht="15" customHeight="1">
      <c r="A371" s="18"/>
      <c r="B371" s="18"/>
      <c r="C371" s="119"/>
      <c r="D371" s="134"/>
      <c r="E371" s="116"/>
      <c r="F371" s="116"/>
      <c r="G371" s="116"/>
      <c r="H371" s="14" t="s">
        <v>232</v>
      </c>
      <c r="I371" s="2">
        <v>0</v>
      </c>
      <c r="J371" s="2">
        <v>0</v>
      </c>
      <c r="K371" s="2">
        <v>0</v>
      </c>
    </row>
    <row r="372" spans="1:11" s="12" customFormat="1" ht="15" customHeight="1">
      <c r="A372" s="18"/>
      <c r="B372" s="18"/>
      <c r="C372" s="120"/>
      <c r="D372" s="135"/>
      <c r="E372" s="117"/>
      <c r="F372" s="117"/>
      <c r="G372" s="117"/>
      <c r="H372" s="14" t="s">
        <v>234</v>
      </c>
      <c r="I372" s="2">
        <v>0</v>
      </c>
      <c r="J372" s="2">
        <v>0</v>
      </c>
      <c r="K372" s="2">
        <v>0</v>
      </c>
    </row>
    <row r="373" spans="1:11" s="12" customFormat="1" ht="15" customHeight="1">
      <c r="A373" s="18"/>
      <c r="B373" s="18"/>
      <c r="C373" s="118" t="s">
        <v>895</v>
      </c>
      <c r="D373" s="133" t="s">
        <v>896</v>
      </c>
      <c r="E373" s="115" t="s">
        <v>634</v>
      </c>
      <c r="F373" s="115" t="s">
        <v>897</v>
      </c>
      <c r="G373" s="115" t="s">
        <v>898</v>
      </c>
      <c r="H373" s="14" t="s">
        <v>603</v>
      </c>
      <c r="I373" s="2">
        <f>I374+I375+I376+I377</f>
        <v>4600</v>
      </c>
      <c r="J373" s="2">
        <f>J374+J375+J376+J377</f>
        <v>8600</v>
      </c>
      <c r="K373" s="2">
        <f>K374+K375+K376+K377</f>
        <v>3300</v>
      </c>
    </row>
    <row r="374" spans="1:11" s="12" customFormat="1" ht="15" customHeight="1">
      <c r="A374" s="18"/>
      <c r="B374" s="18"/>
      <c r="C374" s="119"/>
      <c r="D374" s="134"/>
      <c r="E374" s="116"/>
      <c r="F374" s="116"/>
      <c r="G374" s="116"/>
      <c r="H374" s="14" t="s">
        <v>580</v>
      </c>
      <c r="I374" s="2">
        <f>I379+I384+I394+I399+I404</f>
        <v>4600</v>
      </c>
      <c r="J374" s="2">
        <f aca="true" t="shared" si="11" ref="I374:K377">J379+J384+J394+J399+J409+J414+J419+J424+J429+J434+J439+J449</f>
        <v>8600</v>
      </c>
      <c r="K374" s="2">
        <f>K379+K384+K394+K399+K409+K414+K419+K424+K429+K434+K439+K449</f>
        <v>3300</v>
      </c>
    </row>
    <row r="375" spans="1:11" s="12" customFormat="1" ht="15" customHeight="1">
      <c r="A375" s="18"/>
      <c r="B375" s="18"/>
      <c r="C375" s="119"/>
      <c r="D375" s="134"/>
      <c r="E375" s="116"/>
      <c r="F375" s="116"/>
      <c r="G375" s="116"/>
      <c r="H375" s="14" t="s">
        <v>605</v>
      </c>
      <c r="I375" s="2">
        <f t="shared" si="11"/>
        <v>0</v>
      </c>
      <c r="J375" s="2">
        <f t="shared" si="11"/>
        <v>0</v>
      </c>
      <c r="K375" s="2">
        <f t="shared" si="11"/>
        <v>0</v>
      </c>
    </row>
    <row r="376" spans="1:11" s="12" customFormat="1" ht="15" customHeight="1">
      <c r="A376" s="18"/>
      <c r="B376" s="18"/>
      <c r="C376" s="119"/>
      <c r="D376" s="134"/>
      <c r="E376" s="116"/>
      <c r="F376" s="116"/>
      <c r="G376" s="116"/>
      <c r="H376" s="14" t="s">
        <v>606</v>
      </c>
      <c r="I376" s="2">
        <f t="shared" si="11"/>
        <v>0</v>
      </c>
      <c r="J376" s="2">
        <f t="shared" si="11"/>
        <v>0</v>
      </c>
      <c r="K376" s="2">
        <f t="shared" si="11"/>
        <v>0</v>
      </c>
    </row>
    <row r="377" spans="1:11" s="12" customFormat="1" ht="15" customHeight="1">
      <c r="A377" s="18"/>
      <c r="B377" s="18"/>
      <c r="C377" s="120"/>
      <c r="D377" s="135"/>
      <c r="E377" s="117"/>
      <c r="F377" s="117"/>
      <c r="G377" s="117"/>
      <c r="H377" s="14" t="s">
        <v>234</v>
      </c>
      <c r="I377" s="2">
        <f t="shared" si="11"/>
        <v>0</v>
      </c>
      <c r="J377" s="2">
        <f t="shared" si="11"/>
        <v>0</v>
      </c>
      <c r="K377" s="2">
        <f t="shared" si="11"/>
        <v>0</v>
      </c>
    </row>
    <row r="378" spans="1:11" s="12" customFormat="1" ht="15" customHeight="1">
      <c r="A378" s="18"/>
      <c r="B378" s="18"/>
      <c r="C378" s="118" t="s">
        <v>899</v>
      </c>
      <c r="D378" s="133" t="s">
        <v>900</v>
      </c>
      <c r="E378" s="115" t="s">
        <v>901</v>
      </c>
      <c r="F378" s="115" t="s">
        <v>173</v>
      </c>
      <c r="G378" s="115" t="s">
        <v>904</v>
      </c>
      <c r="H378" s="14" t="s">
        <v>603</v>
      </c>
      <c r="I378" s="29">
        <f>I379+I380+I381+I382</f>
        <v>2100</v>
      </c>
      <c r="J378" s="29">
        <f>J379+J380+J381+J382</f>
        <v>0</v>
      </c>
      <c r="K378" s="29">
        <f>K379+K380+K381+K382</f>
        <v>0</v>
      </c>
    </row>
    <row r="379" spans="1:11" s="12" customFormat="1" ht="15" customHeight="1">
      <c r="A379" s="18"/>
      <c r="B379" s="18"/>
      <c r="C379" s="119"/>
      <c r="D379" s="134"/>
      <c r="E379" s="116"/>
      <c r="F379" s="116"/>
      <c r="G379" s="116"/>
      <c r="H379" s="14" t="s">
        <v>604</v>
      </c>
      <c r="I379" s="2">
        <v>2100</v>
      </c>
      <c r="J379" s="2">
        <f>-K240</f>
        <v>0</v>
      </c>
      <c r="K379" s="2">
        <v>0</v>
      </c>
    </row>
    <row r="380" spans="1:11" s="12" customFormat="1" ht="15" customHeight="1">
      <c r="A380" s="18"/>
      <c r="B380" s="18"/>
      <c r="C380" s="119"/>
      <c r="D380" s="134"/>
      <c r="E380" s="116"/>
      <c r="F380" s="116"/>
      <c r="G380" s="116"/>
      <c r="H380" s="14" t="s">
        <v>605</v>
      </c>
      <c r="I380" s="2">
        <v>0</v>
      </c>
      <c r="J380" s="2">
        <v>0</v>
      </c>
      <c r="K380" s="2">
        <v>0</v>
      </c>
    </row>
    <row r="381" spans="1:11" s="12" customFormat="1" ht="15" customHeight="1">
      <c r="A381" s="18"/>
      <c r="B381" s="18"/>
      <c r="C381" s="119"/>
      <c r="D381" s="134"/>
      <c r="E381" s="116"/>
      <c r="F381" s="116"/>
      <c r="G381" s="116"/>
      <c r="H381" s="14" t="s">
        <v>606</v>
      </c>
      <c r="I381" s="2">
        <v>0</v>
      </c>
      <c r="J381" s="2">
        <v>0</v>
      </c>
      <c r="K381" s="2">
        <v>0</v>
      </c>
    </row>
    <row r="382" spans="1:11" s="12" customFormat="1" ht="15" customHeight="1">
      <c r="A382" s="18"/>
      <c r="B382" s="18"/>
      <c r="C382" s="120"/>
      <c r="D382" s="135"/>
      <c r="E382" s="117"/>
      <c r="F382" s="117"/>
      <c r="G382" s="117"/>
      <c r="H382" s="14" t="s">
        <v>234</v>
      </c>
      <c r="I382" s="2">
        <v>0</v>
      </c>
      <c r="J382" s="2">
        <v>0</v>
      </c>
      <c r="K382" s="2">
        <v>0</v>
      </c>
    </row>
    <row r="383" spans="1:11" s="12" customFormat="1" ht="15.75" customHeight="1">
      <c r="A383" s="18"/>
      <c r="B383" s="18"/>
      <c r="C383" s="118" t="s">
        <v>902</v>
      </c>
      <c r="D383" s="133" t="s">
        <v>1055</v>
      </c>
      <c r="E383" s="115" t="s">
        <v>901</v>
      </c>
      <c r="F383" s="115" t="s">
        <v>904</v>
      </c>
      <c r="G383" s="115" t="s">
        <v>904</v>
      </c>
      <c r="H383" s="14" t="s">
        <v>603</v>
      </c>
      <c r="I383" s="29">
        <f>I384+I385+I386+I387</f>
        <v>550</v>
      </c>
      <c r="J383" s="29">
        <f>J384+J385+J386+J387</f>
        <v>0</v>
      </c>
      <c r="K383" s="29">
        <f>K384+K385+K386+K387</f>
        <v>0</v>
      </c>
    </row>
    <row r="384" spans="1:11" s="12" customFormat="1" ht="13.5" customHeight="1">
      <c r="A384" s="18"/>
      <c r="B384" s="18"/>
      <c r="C384" s="119"/>
      <c r="D384" s="134"/>
      <c r="E384" s="116"/>
      <c r="F384" s="116"/>
      <c r="G384" s="116"/>
      <c r="H384" s="14" t="s">
        <v>604</v>
      </c>
      <c r="I384" s="2">
        <v>550</v>
      </c>
      <c r="J384" s="2">
        <v>0</v>
      </c>
      <c r="K384" s="2">
        <v>0</v>
      </c>
    </row>
    <row r="385" spans="1:11" s="12" customFormat="1" ht="15" customHeight="1">
      <c r="A385" s="18"/>
      <c r="B385" s="18"/>
      <c r="C385" s="119"/>
      <c r="D385" s="134"/>
      <c r="E385" s="116"/>
      <c r="F385" s="116"/>
      <c r="G385" s="116"/>
      <c r="H385" s="14" t="s">
        <v>605</v>
      </c>
      <c r="I385" s="2">
        <v>0</v>
      </c>
      <c r="J385" s="2">
        <v>0</v>
      </c>
      <c r="K385" s="2">
        <v>0</v>
      </c>
    </row>
    <row r="386" spans="1:11" s="12" customFormat="1" ht="15" customHeight="1">
      <c r="A386" s="18"/>
      <c r="B386" s="18"/>
      <c r="C386" s="119"/>
      <c r="D386" s="134"/>
      <c r="E386" s="116"/>
      <c r="F386" s="116"/>
      <c r="G386" s="116"/>
      <c r="H386" s="14" t="s">
        <v>606</v>
      </c>
      <c r="I386" s="2">
        <v>0</v>
      </c>
      <c r="J386" s="2">
        <v>0</v>
      </c>
      <c r="K386" s="2">
        <v>0</v>
      </c>
    </row>
    <row r="387" spans="1:11" s="12" customFormat="1" ht="14.25" customHeight="1">
      <c r="A387" s="18"/>
      <c r="B387" s="18"/>
      <c r="C387" s="120"/>
      <c r="D387" s="135"/>
      <c r="E387" s="117"/>
      <c r="F387" s="117"/>
      <c r="G387" s="117"/>
      <c r="H387" s="14" t="s">
        <v>234</v>
      </c>
      <c r="I387" s="2">
        <v>0</v>
      </c>
      <c r="J387" s="2">
        <v>0</v>
      </c>
      <c r="K387" s="2">
        <v>0</v>
      </c>
    </row>
    <row r="388" spans="1:11" s="12" customFormat="1" ht="15" customHeight="1">
      <c r="A388" s="18"/>
      <c r="B388" s="18"/>
      <c r="C388" s="118"/>
      <c r="D388" s="133"/>
      <c r="E388" s="115"/>
      <c r="F388" s="115"/>
      <c r="G388" s="115"/>
      <c r="H388" s="14" t="s">
        <v>603</v>
      </c>
      <c r="I388" s="29">
        <f>I389+I390+I391+I392</f>
        <v>0</v>
      </c>
      <c r="J388" s="29">
        <f>J389+J390+J391+J392</f>
        <v>0</v>
      </c>
      <c r="K388" s="29">
        <f>K389+K390+K391+K392</f>
        <v>0</v>
      </c>
    </row>
    <row r="389" spans="1:11" s="12" customFormat="1" ht="18" customHeight="1">
      <c r="A389" s="18"/>
      <c r="B389" s="18"/>
      <c r="C389" s="119"/>
      <c r="D389" s="134"/>
      <c r="E389" s="116"/>
      <c r="F389" s="116"/>
      <c r="G389" s="116"/>
      <c r="H389" s="14" t="s">
        <v>604</v>
      </c>
      <c r="I389" s="2">
        <v>0</v>
      </c>
      <c r="J389" s="2">
        <v>0</v>
      </c>
      <c r="K389" s="2">
        <v>0</v>
      </c>
    </row>
    <row r="390" spans="1:11" s="12" customFormat="1" ht="18" customHeight="1">
      <c r="A390" s="18"/>
      <c r="B390" s="18"/>
      <c r="C390" s="119"/>
      <c r="D390" s="134"/>
      <c r="E390" s="116"/>
      <c r="F390" s="116"/>
      <c r="G390" s="116"/>
      <c r="H390" s="14" t="s">
        <v>605</v>
      </c>
      <c r="I390" s="2">
        <v>0</v>
      </c>
      <c r="J390" s="2">
        <v>0</v>
      </c>
      <c r="K390" s="2">
        <v>0</v>
      </c>
    </row>
    <row r="391" spans="1:11" s="12" customFormat="1" ht="15" customHeight="1">
      <c r="A391" s="18"/>
      <c r="B391" s="18"/>
      <c r="C391" s="119"/>
      <c r="D391" s="134"/>
      <c r="E391" s="116"/>
      <c r="F391" s="116"/>
      <c r="G391" s="116"/>
      <c r="H391" s="14" t="s">
        <v>606</v>
      </c>
      <c r="I391" s="2">
        <v>0</v>
      </c>
      <c r="J391" s="2">
        <v>0</v>
      </c>
      <c r="K391" s="2">
        <v>0</v>
      </c>
    </row>
    <row r="392" spans="1:11" s="12" customFormat="1" ht="15" customHeight="1">
      <c r="A392" s="18"/>
      <c r="B392" s="18"/>
      <c r="C392" s="120"/>
      <c r="D392" s="135"/>
      <c r="E392" s="117"/>
      <c r="F392" s="117"/>
      <c r="G392" s="117"/>
      <c r="H392" s="14" t="s">
        <v>234</v>
      </c>
      <c r="I392" s="2">
        <v>0</v>
      </c>
      <c r="J392" s="2">
        <v>0</v>
      </c>
      <c r="K392" s="2">
        <v>0</v>
      </c>
    </row>
    <row r="393" spans="1:11" s="12" customFormat="1" ht="25.5" customHeight="1">
      <c r="A393" s="18"/>
      <c r="B393" s="18"/>
      <c r="C393" s="118" t="s">
        <v>903</v>
      </c>
      <c r="D393" s="133" t="s">
        <v>1051</v>
      </c>
      <c r="E393" s="115" t="s">
        <v>905</v>
      </c>
      <c r="F393" s="115" t="s">
        <v>904</v>
      </c>
      <c r="G393" s="115" t="s">
        <v>904</v>
      </c>
      <c r="H393" s="14" t="s">
        <v>603</v>
      </c>
      <c r="I393" s="29">
        <f>I394+I395+I396+I397</f>
        <v>1000</v>
      </c>
      <c r="J393" s="29">
        <f>J394+J395+J396+J397</f>
        <v>0</v>
      </c>
      <c r="K393" s="29">
        <f>K394+K395+K396+K397</f>
        <v>0</v>
      </c>
    </row>
    <row r="394" spans="1:11" s="12" customFormat="1" ht="15" customHeight="1">
      <c r="A394" s="18"/>
      <c r="B394" s="18"/>
      <c r="C394" s="119"/>
      <c r="D394" s="134"/>
      <c r="E394" s="116"/>
      <c r="F394" s="116"/>
      <c r="G394" s="116"/>
      <c r="H394" s="14" t="s">
        <v>604</v>
      </c>
      <c r="I394" s="2">
        <v>1000</v>
      </c>
      <c r="J394" s="2">
        <v>0</v>
      </c>
      <c r="K394" s="2">
        <v>0</v>
      </c>
    </row>
    <row r="395" spans="1:11" s="12" customFormat="1" ht="15" customHeight="1">
      <c r="A395" s="18"/>
      <c r="B395" s="18"/>
      <c r="C395" s="119"/>
      <c r="D395" s="134"/>
      <c r="E395" s="116"/>
      <c r="F395" s="116"/>
      <c r="G395" s="116"/>
      <c r="H395" s="14" t="s">
        <v>605</v>
      </c>
      <c r="I395" s="2">
        <v>0</v>
      </c>
      <c r="J395" s="2">
        <v>0</v>
      </c>
      <c r="K395" s="2">
        <v>0</v>
      </c>
    </row>
    <row r="396" spans="1:11" s="12" customFormat="1" ht="15" customHeight="1">
      <c r="A396" s="18"/>
      <c r="B396" s="18"/>
      <c r="C396" s="119"/>
      <c r="D396" s="134"/>
      <c r="E396" s="116"/>
      <c r="F396" s="116"/>
      <c r="G396" s="116"/>
      <c r="H396" s="14" t="s">
        <v>606</v>
      </c>
      <c r="I396" s="2">
        <v>0</v>
      </c>
      <c r="J396" s="2">
        <v>0</v>
      </c>
      <c r="K396" s="2">
        <v>0</v>
      </c>
    </row>
    <row r="397" spans="1:11" s="12" customFormat="1" ht="15" customHeight="1">
      <c r="A397" s="18"/>
      <c r="B397" s="18"/>
      <c r="C397" s="120"/>
      <c r="D397" s="135"/>
      <c r="E397" s="117"/>
      <c r="F397" s="117"/>
      <c r="G397" s="117"/>
      <c r="H397" s="14" t="s">
        <v>234</v>
      </c>
      <c r="I397" s="2">
        <v>0</v>
      </c>
      <c r="J397" s="2">
        <v>0</v>
      </c>
      <c r="K397" s="2">
        <v>0</v>
      </c>
    </row>
    <row r="398" spans="1:11" s="30" customFormat="1" ht="15" customHeight="1">
      <c r="A398" s="31"/>
      <c r="B398" s="31"/>
      <c r="C398" s="118" t="s">
        <v>906</v>
      </c>
      <c r="D398" s="133" t="s">
        <v>1112</v>
      </c>
      <c r="E398" s="115" t="s">
        <v>907</v>
      </c>
      <c r="F398" s="115" t="s">
        <v>870</v>
      </c>
      <c r="G398" s="115" t="s">
        <v>904</v>
      </c>
      <c r="H398" s="14" t="s">
        <v>603</v>
      </c>
      <c r="I398" s="2">
        <f>I399+I400+I401+I402</f>
        <v>600</v>
      </c>
      <c r="J398" s="2">
        <f>J399+J400+J401+J402</f>
        <v>0</v>
      </c>
      <c r="K398" s="2">
        <f>K399+K400+K401+K402</f>
        <v>0</v>
      </c>
    </row>
    <row r="399" spans="1:11" s="30" customFormat="1" ht="15" customHeight="1">
      <c r="A399" s="31"/>
      <c r="B399" s="31"/>
      <c r="C399" s="119"/>
      <c r="D399" s="134"/>
      <c r="E399" s="116"/>
      <c r="F399" s="116"/>
      <c r="G399" s="116"/>
      <c r="H399" s="14" t="s">
        <v>604</v>
      </c>
      <c r="I399" s="2">
        <v>600</v>
      </c>
      <c r="J399" s="2">
        <v>0</v>
      </c>
      <c r="K399" s="2">
        <v>0</v>
      </c>
    </row>
    <row r="400" spans="1:11" s="30" customFormat="1" ht="15" customHeight="1">
      <c r="A400" s="31"/>
      <c r="B400" s="31"/>
      <c r="C400" s="119"/>
      <c r="D400" s="134"/>
      <c r="E400" s="116"/>
      <c r="F400" s="116"/>
      <c r="G400" s="116"/>
      <c r="H400" s="14" t="s">
        <v>605</v>
      </c>
      <c r="I400" s="2">
        <v>0</v>
      </c>
      <c r="J400" s="2">
        <v>0</v>
      </c>
      <c r="K400" s="2">
        <v>0</v>
      </c>
    </row>
    <row r="401" spans="1:11" s="30" customFormat="1" ht="15" customHeight="1">
      <c r="A401" s="31"/>
      <c r="B401" s="31"/>
      <c r="C401" s="119"/>
      <c r="D401" s="134"/>
      <c r="E401" s="116"/>
      <c r="F401" s="116"/>
      <c r="G401" s="116"/>
      <c r="H401" s="14" t="s">
        <v>606</v>
      </c>
      <c r="I401" s="2">
        <v>0</v>
      </c>
      <c r="J401" s="2">
        <v>0</v>
      </c>
      <c r="K401" s="2">
        <v>0</v>
      </c>
    </row>
    <row r="402" spans="1:11" s="30" customFormat="1" ht="15" customHeight="1">
      <c r="A402" s="31"/>
      <c r="B402" s="31"/>
      <c r="C402" s="120"/>
      <c r="D402" s="135"/>
      <c r="E402" s="117"/>
      <c r="F402" s="117"/>
      <c r="G402" s="117"/>
      <c r="H402" s="14" t="s">
        <v>234</v>
      </c>
      <c r="I402" s="2">
        <v>0</v>
      </c>
      <c r="J402" s="2">
        <v>0</v>
      </c>
      <c r="K402" s="2">
        <v>0</v>
      </c>
    </row>
    <row r="403" spans="1:11" s="30" customFormat="1" ht="15" customHeight="1">
      <c r="A403" s="31"/>
      <c r="B403" s="31"/>
      <c r="C403" s="118" t="s">
        <v>908</v>
      </c>
      <c r="D403" s="133" t="s">
        <v>38</v>
      </c>
      <c r="E403" s="115" t="s">
        <v>907</v>
      </c>
      <c r="F403" s="115" t="s">
        <v>904</v>
      </c>
      <c r="G403" s="115" t="s">
        <v>904</v>
      </c>
      <c r="H403" s="14" t="s">
        <v>603</v>
      </c>
      <c r="I403" s="2">
        <f>I404+I405+I406+I407</f>
        <v>350</v>
      </c>
      <c r="J403" s="2">
        <f>J404+J405+J406+J407</f>
        <v>0</v>
      </c>
      <c r="K403" s="2">
        <f>K404+K405+K406+K407</f>
        <v>0</v>
      </c>
    </row>
    <row r="404" spans="1:11" s="30" customFormat="1" ht="17.25" customHeight="1">
      <c r="A404" s="31"/>
      <c r="B404" s="31"/>
      <c r="C404" s="119"/>
      <c r="D404" s="134"/>
      <c r="E404" s="116"/>
      <c r="F404" s="116"/>
      <c r="G404" s="116"/>
      <c r="H404" s="14" t="s">
        <v>604</v>
      </c>
      <c r="I404" s="2">
        <v>350</v>
      </c>
      <c r="J404" s="2">
        <v>0</v>
      </c>
      <c r="K404" s="2">
        <v>0</v>
      </c>
    </row>
    <row r="405" spans="1:11" s="30" customFormat="1" ht="15" customHeight="1">
      <c r="A405" s="31"/>
      <c r="B405" s="31"/>
      <c r="C405" s="119"/>
      <c r="D405" s="134"/>
      <c r="E405" s="116"/>
      <c r="F405" s="116"/>
      <c r="G405" s="116"/>
      <c r="H405" s="14" t="s">
        <v>605</v>
      </c>
      <c r="I405" s="2">
        <v>0</v>
      </c>
      <c r="J405" s="2">
        <v>0</v>
      </c>
      <c r="K405" s="2">
        <v>0</v>
      </c>
    </row>
    <row r="406" spans="1:11" s="30" customFormat="1" ht="15" customHeight="1">
      <c r="A406" s="31"/>
      <c r="B406" s="31"/>
      <c r="C406" s="119"/>
      <c r="D406" s="134"/>
      <c r="E406" s="116"/>
      <c r="F406" s="116"/>
      <c r="G406" s="116"/>
      <c r="H406" s="14" t="s">
        <v>606</v>
      </c>
      <c r="I406" s="2">
        <v>0</v>
      </c>
      <c r="J406" s="2">
        <v>0</v>
      </c>
      <c r="K406" s="2">
        <v>0</v>
      </c>
    </row>
    <row r="407" spans="1:11" s="30" customFormat="1" ht="16.5" customHeight="1">
      <c r="A407" s="31"/>
      <c r="B407" s="31"/>
      <c r="C407" s="120"/>
      <c r="D407" s="135"/>
      <c r="E407" s="117"/>
      <c r="F407" s="117"/>
      <c r="G407" s="117"/>
      <c r="H407" s="14" t="s">
        <v>234</v>
      </c>
      <c r="I407" s="2">
        <v>0</v>
      </c>
      <c r="J407" s="2">
        <v>0</v>
      </c>
      <c r="K407" s="2">
        <v>0</v>
      </c>
    </row>
    <row r="408" spans="1:11" s="12" customFormat="1" ht="17.25" customHeight="1">
      <c r="A408" s="18"/>
      <c r="B408" s="18"/>
      <c r="C408" s="118" t="s">
        <v>40</v>
      </c>
      <c r="D408" s="133" t="s">
        <v>44</v>
      </c>
      <c r="E408" s="115" t="s">
        <v>909</v>
      </c>
      <c r="F408" s="115" t="s">
        <v>910</v>
      </c>
      <c r="G408" s="115" t="s">
        <v>910</v>
      </c>
      <c r="H408" s="14" t="s">
        <v>603</v>
      </c>
      <c r="I408" s="2">
        <f>I409+I410+I411+I412</f>
        <v>0</v>
      </c>
      <c r="J408" s="2">
        <f>J409+J410+J411+J412</f>
        <v>700</v>
      </c>
      <c r="K408" s="2">
        <f>K409+K410+K411+K412</f>
        <v>0</v>
      </c>
    </row>
    <row r="409" spans="1:11" s="12" customFormat="1" ht="17.25" customHeight="1">
      <c r="A409" s="18"/>
      <c r="B409" s="18"/>
      <c r="C409" s="119"/>
      <c r="D409" s="134"/>
      <c r="E409" s="116"/>
      <c r="F409" s="116"/>
      <c r="G409" s="116"/>
      <c r="H409" s="14" t="s">
        <v>604</v>
      </c>
      <c r="I409" s="2">
        <v>0</v>
      </c>
      <c r="J409" s="2">
        <v>700</v>
      </c>
      <c r="K409" s="2">
        <v>0</v>
      </c>
    </row>
    <row r="410" spans="1:11" s="12" customFormat="1" ht="15" customHeight="1">
      <c r="A410" s="18"/>
      <c r="B410" s="18"/>
      <c r="C410" s="119"/>
      <c r="D410" s="134"/>
      <c r="E410" s="116"/>
      <c r="F410" s="116"/>
      <c r="G410" s="116"/>
      <c r="H410" s="14" t="s">
        <v>605</v>
      </c>
      <c r="I410" s="2">
        <v>0</v>
      </c>
      <c r="J410" s="2">
        <v>0</v>
      </c>
      <c r="K410" s="2">
        <v>0</v>
      </c>
    </row>
    <row r="411" spans="1:11" s="12" customFormat="1" ht="15" customHeight="1">
      <c r="A411" s="18"/>
      <c r="B411" s="18"/>
      <c r="C411" s="119"/>
      <c r="D411" s="134"/>
      <c r="E411" s="116"/>
      <c r="F411" s="116"/>
      <c r="G411" s="116"/>
      <c r="H411" s="14" t="s">
        <v>606</v>
      </c>
      <c r="I411" s="2">
        <v>0</v>
      </c>
      <c r="J411" s="2">
        <v>0</v>
      </c>
      <c r="K411" s="2">
        <v>0</v>
      </c>
    </row>
    <row r="412" spans="1:11" s="12" customFormat="1" ht="15" customHeight="1">
      <c r="A412" s="18"/>
      <c r="B412" s="18"/>
      <c r="C412" s="120"/>
      <c r="D412" s="135"/>
      <c r="E412" s="117"/>
      <c r="F412" s="117"/>
      <c r="G412" s="117"/>
      <c r="H412" s="14" t="s">
        <v>234</v>
      </c>
      <c r="I412" s="2">
        <v>0</v>
      </c>
      <c r="J412" s="2">
        <v>0</v>
      </c>
      <c r="K412" s="2">
        <v>0</v>
      </c>
    </row>
    <row r="413" spans="1:11" s="30" customFormat="1" ht="17.25" customHeight="1">
      <c r="A413" s="31"/>
      <c r="B413" s="31"/>
      <c r="C413" s="118" t="s">
        <v>45</v>
      </c>
      <c r="D413" s="133" t="s">
        <v>46</v>
      </c>
      <c r="E413" s="115" t="s">
        <v>911</v>
      </c>
      <c r="F413" s="115" t="s">
        <v>912</v>
      </c>
      <c r="G413" s="115" t="s">
        <v>913</v>
      </c>
      <c r="H413" s="14" t="s">
        <v>603</v>
      </c>
      <c r="I413" s="2">
        <f>I414+I415+I416+I417</f>
        <v>0</v>
      </c>
      <c r="J413" s="2">
        <f>J414+J415+J416+J417</f>
        <v>2400</v>
      </c>
      <c r="K413" s="2">
        <f>K414+K415+K416+K417</f>
        <v>0</v>
      </c>
    </row>
    <row r="414" spans="1:11" s="30" customFormat="1" ht="17.25" customHeight="1">
      <c r="A414" s="31"/>
      <c r="B414" s="31"/>
      <c r="C414" s="119"/>
      <c r="D414" s="134"/>
      <c r="E414" s="116"/>
      <c r="F414" s="116"/>
      <c r="G414" s="116"/>
      <c r="H414" s="14" t="s">
        <v>604</v>
      </c>
      <c r="I414" s="2">
        <v>0</v>
      </c>
      <c r="J414" s="2">
        <v>2400</v>
      </c>
      <c r="K414" s="2">
        <v>0</v>
      </c>
    </row>
    <row r="415" spans="1:11" s="30" customFormat="1" ht="18" customHeight="1">
      <c r="A415" s="31"/>
      <c r="B415" s="31"/>
      <c r="C415" s="119"/>
      <c r="D415" s="134"/>
      <c r="E415" s="116"/>
      <c r="F415" s="116"/>
      <c r="G415" s="116"/>
      <c r="H415" s="14" t="s">
        <v>605</v>
      </c>
      <c r="I415" s="2">
        <v>0</v>
      </c>
      <c r="J415" s="2">
        <v>0</v>
      </c>
      <c r="K415" s="2">
        <v>0</v>
      </c>
    </row>
    <row r="416" spans="1:11" s="30" customFormat="1" ht="23.25" customHeight="1">
      <c r="A416" s="31"/>
      <c r="B416" s="31"/>
      <c r="C416" s="119"/>
      <c r="D416" s="134"/>
      <c r="E416" s="116"/>
      <c r="F416" s="116"/>
      <c r="G416" s="116"/>
      <c r="H416" s="14" t="s">
        <v>606</v>
      </c>
      <c r="I416" s="2">
        <v>0</v>
      </c>
      <c r="J416" s="2">
        <v>0</v>
      </c>
      <c r="K416" s="2">
        <v>0</v>
      </c>
    </row>
    <row r="417" spans="1:11" s="30" customFormat="1" ht="23.25" customHeight="1">
      <c r="A417" s="31"/>
      <c r="B417" s="31"/>
      <c r="C417" s="120"/>
      <c r="D417" s="135"/>
      <c r="E417" s="117"/>
      <c r="F417" s="117"/>
      <c r="G417" s="117"/>
      <c r="H417" s="14" t="s">
        <v>234</v>
      </c>
      <c r="I417" s="2">
        <v>0</v>
      </c>
      <c r="J417" s="2">
        <v>0</v>
      </c>
      <c r="K417" s="2">
        <v>0</v>
      </c>
    </row>
    <row r="418" spans="1:11" s="30" customFormat="1" ht="22.5" customHeight="1">
      <c r="A418" s="31"/>
      <c r="B418" s="31"/>
      <c r="C418" s="118" t="s">
        <v>7</v>
      </c>
      <c r="D418" s="133" t="s">
        <v>47</v>
      </c>
      <c r="E418" s="115" t="s">
        <v>914</v>
      </c>
      <c r="F418" s="115" t="s">
        <v>915</v>
      </c>
      <c r="G418" s="115" t="s">
        <v>915</v>
      </c>
      <c r="H418" s="14" t="s">
        <v>603</v>
      </c>
      <c r="I418" s="2">
        <f>I419+I420+I421+I422</f>
        <v>0</v>
      </c>
      <c r="J418" s="2">
        <f>J419+J420+J421+J422</f>
        <v>900</v>
      </c>
      <c r="K418" s="2">
        <f>K419+K420+K421+K422</f>
        <v>0</v>
      </c>
    </row>
    <row r="419" spans="1:11" s="30" customFormat="1" ht="22.5" customHeight="1">
      <c r="A419" s="31"/>
      <c r="B419" s="31"/>
      <c r="C419" s="119"/>
      <c r="D419" s="134"/>
      <c r="E419" s="116"/>
      <c r="F419" s="116"/>
      <c r="G419" s="116"/>
      <c r="H419" s="14" t="s">
        <v>580</v>
      </c>
      <c r="I419" s="2">
        <v>0</v>
      </c>
      <c r="J419" s="2">
        <v>900</v>
      </c>
      <c r="K419" s="2">
        <v>0</v>
      </c>
    </row>
    <row r="420" spans="1:11" s="30" customFormat="1" ht="22.5" customHeight="1">
      <c r="A420" s="31"/>
      <c r="B420" s="31"/>
      <c r="C420" s="119"/>
      <c r="D420" s="134"/>
      <c r="E420" s="116"/>
      <c r="F420" s="116"/>
      <c r="G420" s="116"/>
      <c r="H420" s="14" t="s">
        <v>605</v>
      </c>
      <c r="I420" s="2">
        <v>0</v>
      </c>
      <c r="J420" s="2">
        <v>0</v>
      </c>
      <c r="K420" s="2">
        <v>0</v>
      </c>
    </row>
    <row r="421" spans="1:11" s="30" customFormat="1" ht="22.5" customHeight="1">
      <c r="A421" s="31"/>
      <c r="B421" s="31"/>
      <c r="C421" s="119"/>
      <c r="D421" s="134"/>
      <c r="E421" s="116"/>
      <c r="F421" s="116"/>
      <c r="G421" s="116"/>
      <c r="H421" s="14" t="s">
        <v>232</v>
      </c>
      <c r="I421" s="2">
        <v>0</v>
      </c>
      <c r="J421" s="2">
        <v>0</v>
      </c>
      <c r="K421" s="2">
        <v>0</v>
      </c>
    </row>
    <row r="422" spans="1:11" s="30" customFormat="1" ht="22.5" customHeight="1">
      <c r="A422" s="31" t="s">
        <v>738</v>
      </c>
      <c r="B422" s="31"/>
      <c r="C422" s="120"/>
      <c r="D422" s="135"/>
      <c r="E422" s="117"/>
      <c r="F422" s="117"/>
      <c r="G422" s="117"/>
      <c r="H422" s="43" t="s">
        <v>234</v>
      </c>
      <c r="I422" s="2">
        <v>0</v>
      </c>
      <c r="J422" s="2">
        <v>0</v>
      </c>
      <c r="K422" s="2">
        <v>0</v>
      </c>
    </row>
    <row r="423" spans="1:11" s="12" customFormat="1" ht="17.25" customHeight="1">
      <c r="A423" s="18"/>
      <c r="B423" s="18"/>
      <c r="C423" s="118" t="s">
        <v>741</v>
      </c>
      <c r="D423" s="133" t="s">
        <v>48</v>
      </c>
      <c r="E423" s="115" t="s">
        <v>739</v>
      </c>
      <c r="F423" s="115" t="s">
        <v>740</v>
      </c>
      <c r="G423" s="115" t="s">
        <v>740</v>
      </c>
      <c r="H423" s="43" t="s">
        <v>603</v>
      </c>
      <c r="I423" s="2">
        <f>I424+I425+I426+I427</f>
        <v>0</v>
      </c>
      <c r="J423" s="2">
        <f>J424+J425+J426+J427</f>
        <v>4000</v>
      </c>
      <c r="K423" s="2">
        <f>K424+K425+K426+K427</f>
        <v>0</v>
      </c>
    </row>
    <row r="424" spans="1:11" s="12" customFormat="1" ht="20.25" customHeight="1">
      <c r="A424" s="18"/>
      <c r="B424" s="18"/>
      <c r="C424" s="119"/>
      <c r="D424" s="134"/>
      <c r="E424" s="116"/>
      <c r="F424" s="116"/>
      <c r="G424" s="116"/>
      <c r="H424" s="43" t="s">
        <v>580</v>
      </c>
      <c r="I424" s="2">
        <v>0</v>
      </c>
      <c r="J424" s="2">
        <v>4000</v>
      </c>
      <c r="K424" s="2">
        <v>0</v>
      </c>
    </row>
    <row r="425" spans="1:11" s="12" customFormat="1" ht="18" customHeight="1">
      <c r="A425" s="18"/>
      <c r="B425" s="18"/>
      <c r="C425" s="119"/>
      <c r="D425" s="134"/>
      <c r="E425" s="116"/>
      <c r="F425" s="116"/>
      <c r="G425" s="116"/>
      <c r="H425" s="43" t="s">
        <v>605</v>
      </c>
      <c r="I425" s="2">
        <v>0</v>
      </c>
      <c r="J425" s="2">
        <v>0</v>
      </c>
      <c r="K425" s="2">
        <v>0</v>
      </c>
    </row>
    <row r="426" spans="1:11" s="12" customFormat="1" ht="15" customHeight="1">
      <c r="A426" s="18"/>
      <c r="B426" s="18"/>
      <c r="C426" s="119"/>
      <c r="D426" s="134"/>
      <c r="E426" s="116"/>
      <c r="F426" s="116"/>
      <c r="G426" s="116"/>
      <c r="H426" s="43" t="s">
        <v>606</v>
      </c>
      <c r="I426" s="2">
        <v>0</v>
      </c>
      <c r="J426" s="2">
        <v>0</v>
      </c>
      <c r="K426" s="2">
        <v>0</v>
      </c>
    </row>
    <row r="427" spans="1:11" s="12" customFormat="1" ht="13.5" customHeight="1">
      <c r="A427" s="18"/>
      <c r="B427" s="18"/>
      <c r="C427" s="120"/>
      <c r="D427" s="135"/>
      <c r="E427" s="117"/>
      <c r="F427" s="117"/>
      <c r="G427" s="117"/>
      <c r="H427" s="43" t="s">
        <v>234</v>
      </c>
      <c r="I427" s="2">
        <v>0</v>
      </c>
      <c r="J427" s="2">
        <v>0</v>
      </c>
      <c r="K427" s="2">
        <v>0</v>
      </c>
    </row>
    <row r="428" spans="1:11" s="12" customFormat="1" ht="15.75" customHeight="1">
      <c r="A428" s="18"/>
      <c r="B428" s="18"/>
      <c r="C428" s="118" t="s">
        <v>745</v>
      </c>
      <c r="D428" s="133" t="s">
        <v>49</v>
      </c>
      <c r="E428" s="115" t="s">
        <v>742</v>
      </c>
      <c r="F428" s="115" t="s">
        <v>743</v>
      </c>
      <c r="G428" s="115" t="s">
        <v>744</v>
      </c>
      <c r="H428" s="14" t="s">
        <v>603</v>
      </c>
      <c r="I428" s="2">
        <f>I429+I430+I431+I432</f>
        <v>0</v>
      </c>
      <c r="J428" s="2">
        <f>J429+J430+J431+J432</f>
        <v>0</v>
      </c>
      <c r="K428" s="2">
        <f>K429+K430+K431+K432</f>
        <v>700</v>
      </c>
    </row>
    <row r="429" spans="1:11" s="12" customFormat="1" ht="15.75" customHeight="1">
      <c r="A429" s="18"/>
      <c r="B429" s="18"/>
      <c r="C429" s="119"/>
      <c r="D429" s="134"/>
      <c r="E429" s="116"/>
      <c r="F429" s="116"/>
      <c r="G429" s="116"/>
      <c r="H429" s="14" t="s">
        <v>604</v>
      </c>
      <c r="I429" s="2">
        <v>0</v>
      </c>
      <c r="J429" s="2">
        <v>0</v>
      </c>
      <c r="K429" s="2">
        <v>700</v>
      </c>
    </row>
    <row r="430" spans="1:11" s="12" customFormat="1" ht="15.75" customHeight="1">
      <c r="A430" s="18"/>
      <c r="B430" s="18"/>
      <c r="C430" s="119"/>
      <c r="D430" s="134"/>
      <c r="E430" s="116"/>
      <c r="F430" s="116"/>
      <c r="G430" s="116"/>
      <c r="H430" s="14" t="s">
        <v>605</v>
      </c>
      <c r="I430" s="2">
        <v>0</v>
      </c>
      <c r="J430" s="2">
        <v>0</v>
      </c>
      <c r="K430" s="2">
        <v>0</v>
      </c>
    </row>
    <row r="431" spans="1:11" s="12" customFormat="1" ht="15.75" customHeight="1">
      <c r="A431" s="18"/>
      <c r="B431" s="18"/>
      <c r="C431" s="119"/>
      <c r="D431" s="134"/>
      <c r="E431" s="116"/>
      <c r="F431" s="116"/>
      <c r="G431" s="116"/>
      <c r="H431" s="14" t="s">
        <v>606</v>
      </c>
      <c r="I431" s="2">
        <v>0</v>
      </c>
      <c r="J431" s="2">
        <v>0</v>
      </c>
      <c r="K431" s="2">
        <v>0</v>
      </c>
    </row>
    <row r="432" spans="1:11" s="12" customFormat="1" ht="15.75" customHeight="1">
      <c r="A432" s="18"/>
      <c r="B432" s="18"/>
      <c r="C432" s="120"/>
      <c r="D432" s="135"/>
      <c r="E432" s="117"/>
      <c r="F432" s="117"/>
      <c r="G432" s="117"/>
      <c r="H432" s="14" t="s">
        <v>234</v>
      </c>
      <c r="I432" s="2">
        <v>0</v>
      </c>
      <c r="J432" s="2">
        <v>0</v>
      </c>
      <c r="K432" s="2">
        <v>0</v>
      </c>
    </row>
    <row r="433" spans="1:11" s="12" customFormat="1" ht="15.75" customHeight="1">
      <c r="A433" s="18"/>
      <c r="B433" s="18"/>
      <c r="C433" s="118" t="s">
        <v>50</v>
      </c>
      <c r="D433" s="85" t="s">
        <v>51</v>
      </c>
      <c r="E433" s="115" t="s">
        <v>749</v>
      </c>
      <c r="F433" s="115" t="s">
        <v>750</v>
      </c>
      <c r="G433" s="115" t="s">
        <v>751</v>
      </c>
      <c r="H433" s="14" t="s">
        <v>603</v>
      </c>
      <c r="I433" s="2">
        <f>I434+I435+I436+I437</f>
        <v>0</v>
      </c>
      <c r="J433" s="2">
        <f>J434+J435+J436+J437</f>
        <v>0</v>
      </c>
      <c r="K433" s="2">
        <f>K434+K435+K436+K437</f>
        <v>350</v>
      </c>
    </row>
    <row r="434" spans="1:11" s="12" customFormat="1" ht="15.75" customHeight="1">
      <c r="A434" s="18"/>
      <c r="B434" s="18"/>
      <c r="C434" s="119"/>
      <c r="D434" s="86"/>
      <c r="E434" s="116"/>
      <c r="F434" s="116"/>
      <c r="G434" s="116"/>
      <c r="H434" s="14" t="s">
        <v>580</v>
      </c>
      <c r="I434" s="2">
        <v>0</v>
      </c>
      <c r="J434" s="2">
        <v>0</v>
      </c>
      <c r="K434" s="2">
        <v>350</v>
      </c>
    </row>
    <row r="435" spans="1:11" s="12" customFormat="1" ht="15.75" customHeight="1">
      <c r="A435" s="18"/>
      <c r="B435" s="18"/>
      <c r="C435" s="119"/>
      <c r="D435" s="86"/>
      <c r="E435" s="116"/>
      <c r="F435" s="116"/>
      <c r="G435" s="116"/>
      <c r="H435" s="14" t="s">
        <v>605</v>
      </c>
      <c r="I435" s="2">
        <v>0</v>
      </c>
      <c r="J435" s="2">
        <v>0</v>
      </c>
      <c r="K435" s="2">
        <v>0</v>
      </c>
    </row>
    <row r="436" spans="1:11" s="12" customFormat="1" ht="15.75" customHeight="1">
      <c r="A436" s="18"/>
      <c r="B436" s="18"/>
      <c r="C436" s="119"/>
      <c r="D436" s="86"/>
      <c r="E436" s="116"/>
      <c r="F436" s="116"/>
      <c r="G436" s="116"/>
      <c r="H436" s="14" t="s">
        <v>606</v>
      </c>
      <c r="I436" s="2">
        <v>0</v>
      </c>
      <c r="J436" s="2">
        <v>0</v>
      </c>
      <c r="K436" s="2">
        <v>0</v>
      </c>
    </row>
    <row r="437" spans="1:11" s="12" customFormat="1" ht="15.75" customHeight="1">
      <c r="A437" s="18"/>
      <c r="B437" s="18"/>
      <c r="C437" s="120"/>
      <c r="D437" s="87"/>
      <c r="E437" s="117"/>
      <c r="F437" s="117"/>
      <c r="G437" s="117"/>
      <c r="H437" s="14" t="s">
        <v>234</v>
      </c>
      <c r="I437" s="2">
        <v>0</v>
      </c>
      <c r="J437" s="2">
        <v>0</v>
      </c>
      <c r="K437" s="2">
        <v>0</v>
      </c>
    </row>
    <row r="438" spans="1:11" s="12" customFormat="1" ht="17.25" customHeight="1">
      <c r="A438" s="18"/>
      <c r="B438" s="18"/>
      <c r="C438" s="118" t="s">
        <v>52</v>
      </c>
      <c r="D438" s="85" t="s">
        <v>53</v>
      </c>
      <c r="E438" s="115" t="s">
        <v>752</v>
      </c>
      <c r="F438" s="115" t="s">
        <v>753</v>
      </c>
      <c r="G438" s="115" t="s">
        <v>754</v>
      </c>
      <c r="H438" s="14" t="s">
        <v>603</v>
      </c>
      <c r="I438" s="2">
        <v>0</v>
      </c>
      <c r="J438" s="2">
        <v>0</v>
      </c>
      <c r="K438" s="2">
        <v>1900</v>
      </c>
    </row>
    <row r="439" spans="1:11" s="12" customFormat="1" ht="15.75" customHeight="1">
      <c r="A439" s="18"/>
      <c r="B439" s="18"/>
      <c r="C439" s="119"/>
      <c r="D439" s="86"/>
      <c r="E439" s="116"/>
      <c r="F439" s="116"/>
      <c r="G439" s="116"/>
      <c r="H439" s="14" t="s">
        <v>580</v>
      </c>
      <c r="I439" s="2">
        <v>0</v>
      </c>
      <c r="J439" s="2">
        <v>0</v>
      </c>
      <c r="K439" s="2">
        <v>1900</v>
      </c>
    </row>
    <row r="440" spans="1:11" s="12" customFormat="1" ht="15.75" customHeight="1">
      <c r="A440" s="18"/>
      <c r="B440" s="18"/>
      <c r="C440" s="119"/>
      <c r="D440" s="86"/>
      <c r="E440" s="116"/>
      <c r="F440" s="116"/>
      <c r="G440" s="116"/>
      <c r="H440" s="14" t="s">
        <v>605</v>
      </c>
      <c r="I440" s="2">
        <v>0</v>
      </c>
      <c r="J440" s="2">
        <v>0</v>
      </c>
      <c r="K440" s="2">
        <v>0</v>
      </c>
    </row>
    <row r="441" spans="1:11" s="12" customFormat="1" ht="15.75" customHeight="1">
      <c r="A441" s="18"/>
      <c r="B441" s="18"/>
      <c r="C441" s="119"/>
      <c r="D441" s="86"/>
      <c r="E441" s="116"/>
      <c r="F441" s="116"/>
      <c r="G441" s="116"/>
      <c r="H441" s="14" t="s">
        <v>606</v>
      </c>
      <c r="I441" s="2">
        <v>0</v>
      </c>
      <c r="J441" s="2">
        <v>0</v>
      </c>
      <c r="K441" s="2">
        <v>0</v>
      </c>
    </row>
    <row r="442" spans="1:11" s="12" customFormat="1" ht="14.25" customHeight="1">
      <c r="A442" s="18"/>
      <c r="B442" s="18"/>
      <c r="C442" s="120"/>
      <c r="D442" s="87"/>
      <c r="E442" s="117"/>
      <c r="F442" s="117"/>
      <c r="G442" s="117"/>
      <c r="H442" s="14" t="s">
        <v>234</v>
      </c>
      <c r="I442" s="2">
        <v>0</v>
      </c>
      <c r="J442" s="2">
        <v>0</v>
      </c>
      <c r="K442" s="2">
        <v>0</v>
      </c>
    </row>
    <row r="443" spans="1:11" s="12" customFormat="1" ht="15.75" customHeight="1">
      <c r="A443" s="18"/>
      <c r="B443" s="18"/>
      <c r="C443" s="118"/>
      <c r="D443" s="85"/>
      <c r="E443" s="115"/>
      <c r="F443" s="115"/>
      <c r="G443" s="115"/>
      <c r="H443" s="14" t="s">
        <v>603</v>
      </c>
      <c r="I443" s="2">
        <f>I444+I445+I446+I447</f>
        <v>0</v>
      </c>
      <c r="J443" s="2">
        <f>J444+J445+J446+J447</f>
        <v>0</v>
      </c>
      <c r="K443" s="2">
        <f>K444+K445+K446+K447</f>
        <v>0</v>
      </c>
    </row>
    <row r="444" spans="1:11" s="12" customFormat="1" ht="15.75" customHeight="1">
      <c r="A444" s="18"/>
      <c r="B444" s="18"/>
      <c r="C444" s="119"/>
      <c r="D444" s="86"/>
      <c r="E444" s="116"/>
      <c r="F444" s="116"/>
      <c r="G444" s="116"/>
      <c r="H444" s="14" t="s">
        <v>580</v>
      </c>
      <c r="I444" s="2">
        <v>0</v>
      </c>
      <c r="J444" s="2">
        <v>0</v>
      </c>
      <c r="K444" s="2">
        <v>0</v>
      </c>
    </row>
    <row r="445" spans="1:11" s="12" customFormat="1" ht="15.75" customHeight="1">
      <c r="A445" s="18"/>
      <c r="B445" s="18"/>
      <c r="C445" s="119"/>
      <c r="D445" s="86"/>
      <c r="E445" s="116"/>
      <c r="F445" s="116"/>
      <c r="G445" s="116"/>
      <c r="H445" s="14" t="s">
        <v>605</v>
      </c>
      <c r="I445" s="2">
        <v>0</v>
      </c>
      <c r="J445" s="2">
        <v>0</v>
      </c>
      <c r="K445" s="2">
        <v>0</v>
      </c>
    </row>
    <row r="446" spans="1:11" s="12" customFormat="1" ht="15.75" customHeight="1">
      <c r="A446" s="18"/>
      <c r="B446" s="18"/>
      <c r="C446" s="119"/>
      <c r="D446" s="86"/>
      <c r="E446" s="116"/>
      <c r="F446" s="116"/>
      <c r="G446" s="116"/>
      <c r="H446" s="14" t="s">
        <v>606</v>
      </c>
      <c r="I446" s="2">
        <v>0</v>
      </c>
      <c r="J446" s="2">
        <v>0</v>
      </c>
      <c r="K446" s="2">
        <v>0</v>
      </c>
    </row>
    <row r="447" spans="1:11" s="12" customFormat="1" ht="15.75" customHeight="1">
      <c r="A447" s="18"/>
      <c r="B447" s="18"/>
      <c r="C447" s="120"/>
      <c r="D447" s="87"/>
      <c r="E447" s="117"/>
      <c r="F447" s="117"/>
      <c r="G447" s="117"/>
      <c r="H447" s="14" t="s">
        <v>234</v>
      </c>
      <c r="I447" s="2">
        <v>0</v>
      </c>
      <c r="J447" s="2">
        <v>0</v>
      </c>
      <c r="K447" s="2">
        <v>0</v>
      </c>
    </row>
    <row r="448" spans="1:11" s="12" customFormat="1" ht="15.75" customHeight="1">
      <c r="A448" s="18"/>
      <c r="B448" s="18"/>
      <c r="C448" s="118" t="s">
        <v>54</v>
      </c>
      <c r="D448" s="85" t="s">
        <v>55</v>
      </c>
      <c r="E448" s="115" t="s">
        <v>755</v>
      </c>
      <c r="F448" s="115" t="s">
        <v>1148</v>
      </c>
      <c r="G448" s="115" t="s">
        <v>756</v>
      </c>
      <c r="H448" s="14" t="s">
        <v>603</v>
      </c>
      <c r="I448" s="2">
        <f>I449+I450+I451+I452</f>
        <v>0</v>
      </c>
      <c r="J448" s="2">
        <f>J449+J450+J451+J452</f>
        <v>600</v>
      </c>
      <c r="K448" s="2">
        <f>K449+K450+K451+K452</f>
        <v>350</v>
      </c>
    </row>
    <row r="449" spans="1:11" s="12" customFormat="1" ht="15.75" customHeight="1">
      <c r="A449" s="18"/>
      <c r="B449" s="18"/>
      <c r="C449" s="119"/>
      <c r="D449" s="86"/>
      <c r="E449" s="116"/>
      <c r="F449" s="116"/>
      <c r="G449" s="116"/>
      <c r="H449" s="14" t="s">
        <v>580</v>
      </c>
      <c r="I449" s="2">
        <v>0</v>
      </c>
      <c r="J449" s="2">
        <v>600</v>
      </c>
      <c r="K449" s="2">
        <v>350</v>
      </c>
    </row>
    <row r="450" spans="1:11" s="12" customFormat="1" ht="15.75" customHeight="1">
      <c r="A450" s="18"/>
      <c r="B450" s="18"/>
      <c r="C450" s="119"/>
      <c r="D450" s="86"/>
      <c r="E450" s="116"/>
      <c r="F450" s="116"/>
      <c r="G450" s="116"/>
      <c r="H450" s="14" t="s">
        <v>605</v>
      </c>
      <c r="I450" s="2">
        <v>0</v>
      </c>
      <c r="J450" s="2">
        <v>0</v>
      </c>
      <c r="K450" s="2">
        <v>0</v>
      </c>
    </row>
    <row r="451" spans="1:11" s="12" customFormat="1" ht="15.75" customHeight="1">
      <c r="A451" s="18"/>
      <c r="B451" s="18"/>
      <c r="C451" s="119"/>
      <c r="D451" s="86"/>
      <c r="E451" s="116"/>
      <c r="F451" s="116"/>
      <c r="G451" s="116"/>
      <c r="H451" s="14" t="s">
        <v>606</v>
      </c>
      <c r="I451" s="2">
        <v>0</v>
      </c>
      <c r="J451" s="2">
        <v>0</v>
      </c>
      <c r="K451" s="2">
        <v>0</v>
      </c>
    </row>
    <row r="452" spans="1:11" s="12" customFormat="1" ht="20.25" customHeight="1">
      <c r="A452" s="18"/>
      <c r="B452" s="18"/>
      <c r="C452" s="120"/>
      <c r="D452" s="87"/>
      <c r="E452" s="117"/>
      <c r="F452" s="117"/>
      <c r="G452" s="117"/>
      <c r="H452" s="14" t="s">
        <v>234</v>
      </c>
      <c r="I452" s="2">
        <v>0</v>
      </c>
      <c r="J452" s="2">
        <v>0</v>
      </c>
      <c r="K452" s="2">
        <v>0</v>
      </c>
    </row>
    <row r="453" spans="1:11" s="12" customFormat="1" ht="15" customHeight="1">
      <c r="A453" s="18"/>
      <c r="B453" s="18"/>
      <c r="C453" s="118" t="s">
        <v>757</v>
      </c>
      <c r="D453" s="133" t="s">
        <v>758</v>
      </c>
      <c r="E453" s="115" t="s">
        <v>631</v>
      </c>
      <c r="F453" s="115" t="s">
        <v>897</v>
      </c>
      <c r="G453" s="115" t="s">
        <v>898</v>
      </c>
      <c r="H453" s="14" t="s">
        <v>603</v>
      </c>
      <c r="I453" s="2">
        <f>I454+I455+I456+I457</f>
        <v>3700</v>
      </c>
      <c r="J453" s="2">
        <f>J454+J455+J456+J457</f>
        <v>700</v>
      </c>
      <c r="K453" s="2">
        <f>K454+K455+K456+K457</f>
        <v>5800</v>
      </c>
    </row>
    <row r="454" spans="1:11" s="12" customFormat="1" ht="15" customHeight="1">
      <c r="A454" s="18"/>
      <c r="B454" s="18"/>
      <c r="C454" s="119"/>
      <c r="D454" s="134"/>
      <c r="E454" s="116"/>
      <c r="F454" s="116"/>
      <c r="G454" s="116"/>
      <c r="H454" s="14" t="s">
        <v>580</v>
      </c>
      <c r="I454" s="2">
        <f aca="true" t="shared" si="12" ref="I454:K457">I459+I464+I469+I474+I479+I484+I494+I499</f>
        <v>3700</v>
      </c>
      <c r="J454" s="2">
        <f t="shared" si="12"/>
        <v>700</v>
      </c>
      <c r="K454" s="2">
        <f t="shared" si="12"/>
        <v>5800</v>
      </c>
    </row>
    <row r="455" spans="1:11" s="12" customFormat="1" ht="17.25" customHeight="1">
      <c r="A455" s="18"/>
      <c r="B455" s="18"/>
      <c r="C455" s="119"/>
      <c r="D455" s="134"/>
      <c r="E455" s="116"/>
      <c r="F455" s="116"/>
      <c r="G455" s="116"/>
      <c r="H455" s="14" t="s">
        <v>605</v>
      </c>
      <c r="I455" s="2">
        <f t="shared" si="12"/>
        <v>0</v>
      </c>
      <c r="J455" s="2">
        <f t="shared" si="12"/>
        <v>0</v>
      </c>
      <c r="K455" s="2">
        <f t="shared" si="12"/>
        <v>0</v>
      </c>
    </row>
    <row r="456" spans="1:11" s="12" customFormat="1" ht="15" customHeight="1">
      <c r="A456" s="18"/>
      <c r="B456" s="18"/>
      <c r="C456" s="119"/>
      <c r="D456" s="134"/>
      <c r="E456" s="116"/>
      <c r="F456" s="116"/>
      <c r="G456" s="116"/>
      <c r="H456" s="14" t="s">
        <v>759</v>
      </c>
      <c r="I456" s="2">
        <f t="shared" si="12"/>
        <v>0</v>
      </c>
      <c r="J456" s="2">
        <f t="shared" si="12"/>
        <v>0</v>
      </c>
      <c r="K456" s="2">
        <f t="shared" si="12"/>
        <v>0</v>
      </c>
    </row>
    <row r="457" spans="1:11" s="12" customFormat="1" ht="13.5" customHeight="1">
      <c r="A457" s="18"/>
      <c r="B457" s="18"/>
      <c r="C457" s="120"/>
      <c r="D457" s="135"/>
      <c r="E457" s="117"/>
      <c r="F457" s="117"/>
      <c r="G457" s="117"/>
      <c r="H457" s="14" t="s">
        <v>234</v>
      </c>
      <c r="I457" s="2">
        <f t="shared" si="12"/>
        <v>0</v>
      </c>
      <c r="J457" s="2">
        <f t="shared" si="12"/>
        <v>0</v>
      </c>
      <c r="K457" s="2">
        <f t="shared" si="12"/>
        <v>0</v>
      </c>
    </row>
    <row r="458" spans="1:11" s="12" customFormat="1" ht="15" customHeight="1">
      <c r="A458" s="18"/>
      <c r="B458" s="18"/>
      <c r="C458" s="118" t="s">
        <v>760</v>
      </c>
      <c r="D458" s="133" t="s">
        <v>1027</v>
      </c>
      <c r="E458" s="115" t="s">
        <v>631</v>
      </c>
      <c r="F458" s="115" t="s">
        <v>761</v>
      </c>
      <c r="G458" s="115" t="s">
        <v>762</v>
      </c>
      <c r="H458" s="14" t="s">
        <v>603</v>
      </c>
      <c r="I458" s="2">
        <f>I459+I460+I461+I462</f>
        <v>1000</v>
      </c>
      <c r="J458" s="2">
        <f>J459+J460+J461+J462</f>
        <v>700</v>
      </c>
      <c r="K458" s="2">
        <f>K459+K460+K461+K462</f>
        <v>730</v>
      </c>
    </row>
    <row r="459" spans="1:11" s="12" customFormat="1" ht="15" customHeight="1">
      <c r="A459" s="18"/>
      <c r="B459" s="18"/>
      <c r="C459" s="119"/>
      <c r="D459" s="134"/>
      <c r="E459" s="116"/>
      <c r="F459" s="116"/>
      <c r="G459" s="116"/>
      <c r="H459" s="14" t="s">
        <v>604</v>
      </c>
      <c r="I459" s="2">
        <v>1000</v>
      </c>
      <c r="J459" s="2">
        <v>700</v>
      </c>
      <c r="K459" s="2">
        <v>730</v>
      </c>
    </row>
    <row r="460" spans="1:11" s="12" customFormat="1" ht="15" customHeight="1">
      <c r="A460" s="18"/>
      <c r="B460" s="18"/>
      <c r="C460" s="119"/>
      <c r="D460" s="134"/>
      <c r="E460" s="116"/>
      <c r="F460" s="116"/>
      <c r="G460" s="116"/>
      <c r="H460" s="14" t="s">
        <v>605</v>
      </c>
      <c r="I460" s="2">
        <v>0</v>
      </c>
      <c r="J460" s="2">
        <v>0</v>
      </c>
      <c r="K460" s="2">
        <v>0</v>
      </c>
    </row>
    <row r="461" spans="1:11" s="12" customFormat="1" ht="17.25" customHeight="1">
      <c r="A461" s="18"/>
      <c r="B461" s="18"/>
      <c r="C461" s="119"/>
      <c r="D461" s="134"/>
      <c r="E461" s="116"/>
      <c r="F461" s="116"/>
      <c r="G461" s="116"/>
      <c r="H461" s="14" t="s">
        <v>606</v>
      </c>
      <c r="I461" s="2">
        <v>0</v>
      </c>
      <c r="J461" s="2">
        <v>0</v>
      </c>
      <c r="K461" s="2">
        <v>0</v>
      </c>
    </row>
    <row r="462" spans="1:11" s="12" customFormat="1" ht="16.5" customHeight="1">
      <c r="A462" s="18"/>
      <c r="B462" s="18"/>
      <c r="C462" s="120"/>
      <c r="D462" s="135"/>
      <c r="E462" s="117"/>
      <c r="F462" s="117"/>
      <c r="G462" s="117"/>
      <c r="H462" s="14" t="s">
        <v>234</v>
      </c>
      <c r="I462" s="2">
        <v>0</v>
      </c>
      <c r="J462" s="2">
        <v>0</v>
      </c>
      <c r="K462" s="2">
        <v>0</v>
      </c>
    </row>
    <row r="463" spans="1:11" s="12" customFormat="1" ht="18" customHeight="1">
      <c r="A463" s="18"/>
      <c r="B463" s="18"/>
      <c r="C463" s="118" t="s">
        <v>763</v>
      </c>
      <c r="D463" s="133" t="s">
        <v>333</v>
      </c>
      <c r="E463" s="115" t="s">
        <v>764</v>
      </c>
      <c r="F463" s="115" t="s">
        <v>765</v>
      </c>
      <c r="G463" s="115" t="s">
        <v>765</v>
      </c>
      <c r="H463" s="14" t="s">
        <v>603</v>
      </c>
      <c r="I463" s="2">
        <f>I464+I465+I466+I467</f>
        <v>200</v>
      </c>
      <c r="J463" s="2">
        <f>J464+J465+J466+J467</f>
        <v>0</v>
      </c>
      <c r="K463" s="2">
        <f>K464+K465+K466+K467</f>
        <v>0</v>
      </c>
    </row>
    <row r="464" spans="1:11" s="12" customFormat="1" ht="18" customHeight="1">
      <c r="A464" s="18"/>
      <c r="B464" s="18"/>
      <c r="C464" s="119"/>
      <c r="D464" s="134"/>
      <c r="E464" s="116"/>
      <c r="F464" s="116"/>
      <c r="G464" s="116"/>
      <c r="H464" s="14" t="s">
        <v>604</v>
      </c>
      <c r="I464" s="2">
        <v>200</v>
      </c>
      <c r="J464" s="2">
        <v>0</v>
      </c>
      <c r="K464" s="2">
        <v>0</v>
      </c>
    </row>
    <row r="465" spans="1:11" s="12" customFormat="1" ht="18.75" customHeight="1">
      <c r="A465" s="18"/>
      <c r="B465" s="18"/>
      <c r="C465" s="119"/>
      <c r="D465" s="134"/>
      <c r="E465" s="116"/>
      <c r="F465" s="116"/>
      <c r="G465" s="116"/>
      <c r="H465" s="14" t="s">
        <v>605</v>
      </c>
      <c r="I465" s="2">
        <v>0</v>
      </c>
      <c r="J465" s="2">
        <v>0</v>
      </c>
      <c r="K465" s="2">
        <v>0</v>
      </c>
    </row>
    <row r="466" spans="1:11" s="12" customFormat="1" ht="13.5" customHeight="1">
      <c r="A466" s="18"/>
      <c r="B466" s="18"/>
      <c r="C466" s="119"/>
      <c r="D466" s="134"/>
      <c r="E466" s="116"/>
      <c r="F466" s="116"/>
      <c r="G466" s="116"/>
      <c r="H466" s="14" t="s">
        <v>606</v>
      </c>
      <c r="I466" s="2">
        <v>0</v>
      </c>
      <c r="J466" s="2">
        <v>0</v>
      </c>
      <c r="K466" s="2">
        <v>0</v>
      </c>
    </row>
    <row r="467" spans="1:11" s="12" customFormat="1" ht="17.25" customHeight="1">
      <c r="A467" s="18"/>
      <c r="B467" s="18"/>
      <c r="C467" s="120"/>
      <c r="D467" s="135"/>
      <c r="E467" s="117"/>
      <c r="F467" s="117"/>
      <c r="G467" s="117"/>
      <c r="H467" s="14" t="s">
        <v>234</v>
      </c>
      <c r="I467" s="2">
        <v>0</v>
      </c>
      <c r="J467" s="2">
        <v>0</v>
      </c>
      <c r="K467" s="2">
        <v>0</v>
      </c>
    </row>
    <row r="468" spans="1:11" s="12" customFormat="1" ht="22.5" customHeight="1">
      <c r="A468" s="18"/>
      <c r="B468" s="18"/>
      <c r="C468" s="118" t="s">
        <v>766</v>
      </c>
      <c r="D468" s="133" t="s">
        <v>332</v>
      </c>
      <c r="E468" s="115" t="s">
        <v>767</v>
      </c>
      <c r="F468" s="115" t="s">
        <v>768</v>
      </c>
      <c r="G468" s="115" t="s">
        <v>769</v>
      </c>
      <c r="H468" s="14" t="s">
        <v>603</v>
      </c>
      <c r="I468" s="2">
        <f>I469+I470+I471+I472</f>
        <v>0</v>
      </c>
      <c r="J468" s="2">
        <f>J469+J470+J471+J472</f>
        <v>0</v>
      </c>
      <c r="K468" s="2">
        <f>K469+K470+K471+K472</f>
        <v>350</v>
      </c>
    </row>
    <row r="469" spans="1:11" s="12" customFormat="1" ht="15" customHeight="1">
      <c r="A469" s="18"/>
      <c r="B469" s="18"/>
      <c r="C469" s="119"/>
      <c r="D469" s="134"/>
      <c r="E469" s="116"/>
      <c r="F469" s="116"/>
      <c r="G469" s="116"/>
      <c r="H469" s="14" t="s">
        <v>604</v>
      </c>
      <c r="I469" s="2">
        <v>0</v>
      </c>
      <c r="J469" s="2">
        <v>0</v>
      </c>
      <c r="K469" s="2">
        <v>350</v>
      </c>
    </row>
    <row r="470" spans="1:11" s="12" customFormat="1" ht="21" customHeight="1">
      <c r="A470" s="18"/>
      <c r="B470" s="18"/>
      <c r="C470" s="119"/>
      <c r="D470" s="134"/>
      <c r="E470" s="116"/>
      <c r="F470" s="116"/>
      <c r="G470" s="116"/>
      <c r="H470" s="14" t="s">
        <v>605</v>
      </c>
      <c r="I470" s="2">
        <v>0</v>
      </c>
      <c r="J470" s="2">
        <v>0</v>
      </c>
      <c r="K470" s="2">
        <v>0</v>
      </c>
    </row>
    <row r="471" spans="1:11" s="12" customFormat="1" ht="15" customHeight="1">
      <c r="A471" s="18"/>
      <c r="B471" s="18"/>
      <c r="C471" s="119"/>
      <c r="D471" s="134"/>
      <c r="E471" s="116"/>
      <c r="F471" s="116"/>
      <c r="G471" s="116"/>
      <c r="H471" s="14" t="s">
        <v>606</v>
      </c>
      <c r="I471" s="2">
        <v>0</v>
      </c>
      <c r="J471" s="2">
        <v>0</v>
      </c>
      <c r="K471" s="2">
        <v>0</v>
      </c>
    </row>
    <row r="472" spans="1:11" s="12" customFormat="1" ht="15" customHeight="1">
      <c r="A472" s="18"/>
      <c r="B472" s="18"/>
      <c r="C472" s="120"/>
      <c r="D472" s="135"/>
      <c r="E472" s="117"/>
      <c r="F472" s="117"/>
      <c r="G472" s="117"/>
      <c r="H472" s="14" t="s">
        <v>234</v>
      </c>
      <c r="I472" s="2">
        <v>0</v>
      </c>
      <c r="J472" s="2">
        <v>0</v>
      </c>
      <c r="K472" s="2">
        <v>0</v>
      </c>
    </row>
    <row r="473" spans="1:11" s="12" customFormat="1" ht="15" customHeight="1">
      <c r="A473" s="18"/>
      <c r="B473" s="18"/>
      <c r="C473" s="118" t="s">
        <v>770</v>
      </c>
      <c r="D473" s="133" t="s">
        <v>1114</v>
      </c>
      <c r="E473" s="115" t="s">
        <v>771</v>
      </c>
      <c r="F473" s="115" t="s">
        <v>772</v>
      </c>
      <c r="G473" s="115" t="s">
        <v>773</v>
      </c>
      <c r="H473" s="14" t="s">
        <v>603</v>
      </c>
      <c r="I473" s="2">
        <f>I474+I475+I476+I477</f>
        <v>1000</v>
      </c>
      <c r="J473" s="2">
        <f>J474+J475+J476+J477</f>
        <v>0</v>
      </c>
      <c r="K473" s="2">
        <f>K474+K475+K476+K477</f>
        <v>0</v>
      </c>
    </row>
    <row r="474" spans="1:11" s="12" customFormat="1" ht="15" customHeight="1">
      <c r="A474" s="18"/>
      <c r="B474" s="18"/>
      <c r="C474" s="119"/>
      <c r="D474" s="134"/>
      <c r="E474" s="116"/>
      <c r="F474" s="116"/>
      <c r="G474" s="116"/>
      <c r="H474" s="14" t="s">
        <v>604</v>
      </c>
      <c r="I474" s="2">
        <v>1000</v>
      </c>
      <c r="J474" s="2">
        <v>0</v>
      </c>
      <c r="K474" s="2">
        <v>0</v>
      </c>
    </row>
    <row r="475" spans="1:11" s="12" customFormat="1" ht="15" customHeight="1">
      <c r="A475" s="18"/>
      <c r="B475" s="18"/>
      <c r="C475" s="119"/>
      <c r="D475" s="134"/>
      <c r="E475" s="116"/>
      <c r="F475" s="116"/>
      <c r="G475" s="116"/>
      <c r="H475" s="14" t="s">
        <v>605</v>
      </c>
      <c r="I475" s="2">
        <v>0</v>
      </c>
      <c r="J475" s="2">
        <v>0</v>
      </c>
      <c r="K475" s="2">
        <v>0</v>
      </c>
    </row>
    <row r="476" spans="1:11" s="12" customFormat="1" ht="15" customHeight="1">
      <c r="A476" s="18"/>
      <c r="B476" s="18"/>
      <c r="C476" s="119"/>
      <c r="D476" s="134"/>
      <c r="E476" s="116"/>
      <c r="F476" s="116"/>
      <c r="G476" s="116"/>
      <c r="H476" s="14" t="s">
        <v>606</v>
      </c>
      <c r="I476" s="2">
        <v>0</v>
      </c>
      <c r="J476" s="2">
        <v>0</v>
      </c>
      <c r="K476" s="2">
        <v>0</v>
      </c>
    </row>
    <row r="477" spans="1:11" s="12" customFormat="1" ht="18" customHeight="1">
      <c r="A477" s="18"/>
      <c r="B477" s="18"/>
      <c r="C477" s="120"/>
      <c r="D477" s="135"/>
      <c r="E477" s="117"/>
      <c r="F477" s="117"/>
      <c r="G477" s="117"/>
      <c r="H477" s="14" t="s">
        <v>234</v>
      </c>
      <c r="I477" s="2">
        <v>0</v>
      </c>
      <c r="J477" s="2">
        <v>0</v>
      </c>
      <c r="K477" s="2">
        <v>0</v>
      </c>
    </row>
    <row r="478" spans="1:11" s="12" customFormat="1" ht="15" customHeight="1">
      <c r="A478" s="18"/>
      <c r="B478" s="18"/>
      <c r="C478" s="118" t="s">
        <v>800</v>
      </c>
      <c r="D478" s="133" t="s">
        <v>334</v>
      </c>
      <c r="E478" s="115" t="s">
        <v>739</v>
      </c>
      <c r="F478" s="115" t="s">
        <v>774</v>
      </c>
      <c r="G478" s="115" t="s">
        <v>775</v>
      </c>
      <c r="H478" s="14" t="s">
        <v>603</v>
      </c>
      <c r="I478" s="2">
        <f>I479+I480+I481+I482</f>
        <v>0</v>
      </c>
      <c r="J478" s="2">
        <f>J479+J480+J481+J482</f>
        <v>0</v>
      </c>
      <c r="K478" s="2">
        <f>K479+K480+K481+K482</f>
        <v>4000</v>
      </c>
    </row>
    <row r="479" spans="1:11" s="12" customFormat="1" ht="15" customHeight="1">
      <c r="A479" s="18"/>
      <c r="B479" s="18"/>
      <c r="C479" s="119"/>
      <c r="D479" s="134"/>
      <c r="E479" s="116"/>
      <c r="F479" s="116"/>
      <c r="G479" s="116"/>
      <c r="H479" s="14" t="s">
        <v>604</v>
      </c>
      <c r="I479" s="2">
        <v>0</v>
      </c>
      <c r="J479" s="2">
        <v>0</v>
      </c>
      <c r="K479" s="2">
        <v>4000</v>
      </c>
    </row>
    <row r="480" spans="1:11" s="12" customFormat="1" ht="15" customHeight="1">
      <c r="A480" s="18"/>
      <c r="B480" s="18"/>
      <c r="C480" s="119"/>
      <c r="D480" s="134"/>
      <c r="E480" s="116"/>
      <c r="F480" s="116"/>
      <c r="G480" s="116"/>
      <c r="H480" s="14" t="s">
        <v>605</v>
      </c>
      <c r="I480" s="2">
        <v>0</v>
      </c>
      <c r="J480" s="2">
        <v>0</v>
      </c>
      <c r="K480" s="2">
        <v>0</v>
      </c>
    </row>
    <row r="481" spans="1:11" s="12" customFormat="1" ht="14.25" customHeight="1">
      <c r="A481" s="18"/>
      <c r="B481" s="18"/>
      <c r="C481" s="119"/>
      <c r="D481" s="134"/>
      <c r="E481" s="116"/>
      <c r="F481" s="116"/>
      <c r="G481" s="116"/>
      <c r="H481" s="14" t="s">
        <v>606</v>
      </c>
      <c r="I481" s="2">
        <v>0</v>
      </c>
      <c r="J481" s="2">
        <v>0</v>
      </c>
      <c r="K481" s="2">
        <v>0</v>
      </c>
    </row>
    <row r="482" spans="1:11" s="12" customFormat="1" ht="18" customHeight="1">
      <c r="A482" s="18"/>
      <c r="B482" s="18"/>
      <c r="C482" s="120"/>
      <c r="D482" s="135"/>
      <c r="E482" s="117"/>
      <c r="F482" s="117"/>
      <c r="G482" s="117"/>
      <c r="H482" s="14" t="s">
        <v>234</v>
      </c>
      <c r="I482" s="2">
        <v>0</v>
      </c>
      <c r="J482" s="2">
        <v>0</v>
      </c>
      <c r="K482" s="2">
        <v>0</v>
      </c>
    </row>
    <row r="483" spans="1:11" s="12" customFormat="1" ht="15" customHeight="1">
      <c r="A483" s="18"/>
      <c r="B483" s="18"/>
      <c r="C483" s="118" t="s">
        <v>776</v>
      </c>
      <c r="D483" s="133" t="s">
        <v>1113</v>
      </c>
      <c r="E483" s="115" t="s">
        <v>777</v>
      </c>
      <c r="F483" s="115" t="s">
        <v>778</v>
      </c>
      <c r="G483" s="115" t="s">
        <v>779</v>
      </c>
      <c r="H483" s="14" t="s">
        <v>603</v>
      </c>
      <c r="I483" s="2">
        <f>I484+I485+I486+I487</f>
        <v>1300</v>
      </c>
      <c r="J483" s="2">
        <f>J484+J485+J486+J487</f>
        <v>0</v>
      </c>
      <c r="K483" s="2">
        <f>K484+K485+K486+K487</f>
        <v>0</v>
      </c>
    </row>
    <row r="484" spans="1:11" s="12" customFormat="1" ht="15" customHeight="1">
      <c r="A484" s="18"/>
      <c r="B484" s="18"/>
      <c r="C484" s="119"/>
      <c r="D484" s="134"/>
      <c r="E484" s="116"/>
      <c r="F484" s="116"/>
      <c r="G484" s="116"/>
      <c r="H484" s="14" t="s">
        <v>604</v>
      </c>
      <c r="I484" s="2">
        <v>1300</v>
      </c>
      <c r="J484" s="2">
        <v>0</v>
      </c>
      <c r="K484" s="2">
        <v>0</v>
      </c>
    </row>
    <row r="485" spans="1:11" s="12" customFormat="1" ht="15" customHeight="1">
      <c r="A485" s="18"/>
      <c r="B485" s="18"/>
      <c r="C485" s="119"/>
      <c r="D485" s="134"/>
      <c r="E485" s="116"/>
      <c r="F485" s="116"/>
      <c r="G485" s="116"/>
      <c r="H485" s="14" t="s">
        <v>605</v>
      </c>
      <c r="I485" s="2">
        <v>0</v>
      </c>
      <c r="J485" s="2">
        <v>0</v>
      </c>
      <c r="K485" s="2">
        <v>0</v>
      </c>
    </row>
    <row r="486" spans="1:11" s="12" customFormat="1" ht="15" customHeight="1">
      <c r="A486" s="18"/>
      <c r="B486" s="18"/>
      <c r="C486" s="119"/>
      <c r="D486" s="134"/>
      <c r="E486" s="116"/>
      <c r="F486" s="116"/>
      <c r="G486" s="116"/>
      <c r="H486" s="14" t="s">
        <v>606</v>
      </c>
      <c r="I486" s="2">
        <v>0</v>
      </c>
      <c r="J486" s="2">
        <v>0</v>
      </c>
      <c r="K486" s="2">
        <v>0</v>
      </c>
    </row>
    <row r="487" spans="1:11" s="12" customFormat="1" ht="13.5" customHeight="1">
      <c r="A487" s="18"/>
      <c r="B487" s="18"/>
      <c r="C487" s="120"/>
      <c r="D487" s="135"/>
      <c r="E487" s="117"/>
      <c r="F487" s="117"/>
      <c r="G487" s="117"/>
      <c r="H487" s="14" t="s">
        <v>234</v>
      </c>
      <c r="I487" s="2">
        <v>0</v>
      </c>
      <c r="J487" s="2">
        <v>0</v>
      </c>
      <c r="K487" s="2">
        <v>0</v>
      </c>
    </row>
    <row r="488" spans="1:11" s="12" customFormat="1" ht="15" customHeight="1" hidden="1">
      <c r="A488" s="18"/>
      <c r="B488" s="18"/>
      <c r="C488" s="118"/>
      <c r="D488" s="133"/>
      <c r="E488" s="115"/>
      <c r="F488" s="115"/>
      <c r="G488" s="115"/>
      <c r="H488" s="14" t="s">
        <v>603</v>
      </c>
      <c r="I488" s="2">
        <f>I489+I490+I491+I492</f>
        <v>0</v>
      </c>
      <c r="J488" s="2">
        <f>J489+J490+J491+J492</f>
        <v>0</v>
      </c>
      <c r="K488" s="2">
        <f>K489+K490+K491+K492</f>
        <v>0</v>
      </c>
    </row>
    <row r="489" spans="1:11" s="12" customFormat="1" ht="15" customHeight="1" hidden="1">
      <c r="A489" s="18"/>
      <c r="B489" s="18"/>
      <c r="C489" s="119"/>
      <c r="D489" s="134"/>
      <c r="E489" s="116"/>
      <c r="F489" s="116"/>
      <c r="G489" s="116"/>
      <c r="H489" s="14" t="s">
        <v>604</v>
      </c>
      <c r="I489" s="2">
        <v>0</v>
      </c>
      <c r="J489" s="2">
        <v>0</v>
      </c>
      <c r="K489" s="2">
        <v>0</v>
      </c>
    </row>
    <row r="490" spans="1:11" s="12" customFormat="1" ht="15" customHeight="1" hidden="1">
      <c r="A490" s="18"/>
      <c r="B490" s="18"/>
      <c r="C490" s="119"/>
      <c r="D490" s="134"/>
      <c r="E490" s="116"/>
      <c r="F490" s="116"/>
      <c r="G490" s="116"/>
      <c r="H490" s="14" t="s">
        <v>605</v>
      </c>
      <c r="I490" s="2">
        <v>0</v>
      </c>
      <c r="J490" s="2">
        <v>0</v>
      </c>
      <c r="K490" s="2">
        <v>0</v>
      </c>
    </row>
    <row r="491" spans="1:11" s="12" customFormat="1" ht="19.5" customHeight="1" hidden="1">
      <c r="A491" s="18"/>
      <c r="B491" s="18"/>
      <c r="C491" s="119"/>
      <c r="D491" s="134"/>
      <c r="E491" s="116"/>
      <c r="F491" s="116"/>
      <c r="G491" s="116"/>
      <c r="H491" s="14" t="s">
        <v>606</v>
      </c>
      <c r="I491" s="2">
        <v>0</v>
      </c>
      <c r="J491" s="2">
        <v>0</v>
      </c>
      <c r="K491" s="2">
        <v>0</v>
      </c>
    </row>
    <row r="492" spans="1:11" s="12" customFormat="1" ht="15" customHeight="1" hidden="1">
      <c r="A492" s="18"/>
      <c r="B492" s="18"/>
      <c r="C492" s="120"/>
      <c r="D492" s="135"/>
      <c r="E492" s="117"/>
      <c r="F492" s="117"/>
      <c r="G492" s="117"/>
      <c r="H492" s="14" t="s">
        <v>234</v>
      </c>
      <c r="I492" s="2">
        <v>0</v>
      </c>
      <c r="J492" s="2">
        <v>0</v>
      </c>
      <c r="K492" s="2">
        <v>0</v>
      </c>
    </row>
    <row r="493" spans="1:11" s="12" customFormat="1" ht="24" customHeight="1">
      <c r="A493" s="18"/>
      <c r="B493" s="18"/>
      <c r="C493" s="118" t="s">
        <v>799</v>
      </c>
      <c r="D493" s="133" t="s">
        <v>335</v>
      </c>
      <c r="E493" s="115" t="s">
        <v>780</v>
      </c>
      <c r="F493" s="115" t="s">
        <v>781</v>
      </c>
      <c r="G493" s="115" t="s">
        <v>782</v>
      </c>
      <c r="H493" s="14" t="s">
        <v>603</v>
      </c>
      <c r="I493" s="2">
        <f>I494+I495+I496+I497</f>
        <v>0</v>
      </c>
      <c r="J493" s="2">
        <f>J494+J495+J496+J497</f>
        <v>0</v>
      </c>
      <c r="K493" s="2">
        <f>K494+K495+K496+K497</f>
        <v>720</v>
      </c>
    </row>
    <row r="494" spans="1:11" s="12" customFormat="1" ht="15" customHeight="1">
      <c r="A494" s="18"/>
      <c r="B494" s="18"/>
      <c r="C494" s="119"/>
      <c r="D494" s="134"/>
      <c r="E494" s="116"/>
      <c r="F494" s="116"/>
      <c r="G494" s="116"/>
      <c r="H494" s="14" t="s">
        <v>604</v>
      </c>
      <c r="I494" s="2">
        <v>0</v>
      </c>
      <c r="J494" s="2">
        <v>0</v>
      </c>
      <c r="K494" s="2">
        <v>720</v>
      </c>
    </row>
    <row r="495" spans="1:11" s="12" customFormat="1" ht="15" customHeight="1">
      <c r="A495" s="18"/>
      <c r="B495" s="18"/>
      <c r="C495" s="119"/>
      <c r="D495" s="134"/>
      <c r="E495" s="116"/>
      <c r="F495" s="116"/>
      <c r="G495" s="116"/>
      <c r="H495" s="14" t="s">
        <v>605</v>
      </c>
      <c r="I495" s="2">
        <v>0</v>
      </c>
      <c r="J495" s="2">
        <v>0</v>
      </c>
      <c r="K495" s="2">
        <v>0</v>
      </c>
    </row>
    <row r="496" spans="1:11" s="12" customFormat="1" ht="15" customHeight="1">
      <c r="A496" s="18"/>
      <c r="B496" s="18"/>
      <c r="C496" s="119"/>
      <c r="D496" s="134"/>
      <c r="E496" s="116"/>
      <c r="F496" s="116"/>
      <c r="G496" s="116"/>
      <c r="H496" s="14" t="s">
        <v>606</v>
      </c>
      <c r="I496" s="2">
        <v>0</v>
      </c>
      <c r="J496" s="2">
        <v>0</v>
      </c>
      <c r="K496" s="2">
        <v>0</v>
      </c>
    </row>
    <row r="497" spans="1:11" s="12" customFormat="1" ht="15" customHeight="1">
      <c r="A497" s="18"/>
      <c r="B497" s="18"/>
      <c r="C497" s="120"/>
      <c r="D497" s="135"/>
      <c r="E497" s="117"/>
      <c r="F497" s="117"/>
      <c r="G497" s="117"/>
      <c r="H497" s="14" t="s">
        <v>234</v>
      </c>
      <c r="I497" s="2">
        <v>0</v>
      </c>
      <c r="J497" s="2">
        <v>0</v>
      </c>
      <c r="K497" s="2">
        <v>0</v>
      </c>
    </row>
    <row r="498" spans="1:11" s="12" customFormat="1" ht="15" customHeight="1">
      <c r="A498" s="18"/>
      <c r="B498" s="18"/>
      <c r="C498" s="118" t="s">
        <v>783</v>
      </c>
      <c r="D498" s="133" t="s">
        <v>1115</v>
      </c>
      <c r="E498" s="115" t="s">
        <v>784</v>
      </c>
      <c r="F498" s="115" t="s">
        <v>1046</v>
      </c>
      <c r="G498" s="115" t="s">
        <v>1046</v>
      </c>
      <c r="H498" s="14" t="s">
        <v>603</v>
      </c>
      <c r="I498" s="2">
        <f>I499+I500+I502+I501</f>
        <v>200</v>
      </c>
      <c r="J498" s="2">
        <f>J499+J500+J502+J501</f>
        <v>0</v>
      </c>
      <c r="K498" s="2">
        <f>K499+K500+K502+K501</f>
        <v>0</v>
      </c>
    </row>
    <row r="499" spans="1:11" s="12" customFormat="1" ht="15" customHeight="1">
      <c r="A499" s="18"/>
      <c r="B499" s="18"/>
      <c r="C499" s="119"/>
      <c r="D499" s="134"/>
      <c r="E499" s="116"/>
      <c r="F499" s="116"/>
      <c r="G499" s="116"/>
      <c r="H499" s="14" t="s">
        <v>604</v>
      </c>
      <c r="I499" s="2">
        <v>200</v>
      </c>
      <c r="J499" s="2">
        <v>0</v>
      </c>
      <c r="K499" s="2">
        <v>0</v>
      </c>
    </row>
    <row r="500" spans="1:11" s="12" customFormat="1" ht="15" customHeight="1">
      <c r="A500" s="18"/>
      <c r="B500" s="18"/>
      <c r="C500" s="119"/>
      <c r="D500" s="134"/>
      <c r="E500" s="116"/>
      <c r="F500" s="116"/>
      <c r="G500" s="116"/>
      <c r="H500" s="14" t="s">
        <v>605</v>
      </c>
      <c r="I500" s="2">
        <v>0</v>
      </c>
      <c r="J500" s="2">
        <v>0</v>
      </c>
      <c r="K500" s="2">
        <v>0</v>
      </c>
    </row>
    <row r="501" spans="1:11" s="12" customFormat="1" ht="15" customHeight="1">
      <c r="A501" s="18"/>
      <c r="B501" s="18"/>
      <c r="C501" s="119"/>
      <c r="D501" s="134"/>
      <c r="E501" s="116"/>
      <c r="F501" s="116"/>
      <c r="G501" s="116"/>
      <c r="H501" s="14" t="s">
        <v>606</v>
      </c>
      <c r="I501" s="2">
        <v>0</v>
      </c>
      <c r="J501" s="2">
        <v>0</v>
      </c>
      <c r="K501" s="2">
        <v>0</v>
      </c>
    </row>
    <row r="502" spans="1:11" s="12" customFormat="1" ht="18" customHeight="1">
      <c r="A502" s="18"/>
      <c r="B502" s="18"/>
      <c r="C502" s="120"/>
      <c r="D502" s="135"/>
      <c r="E502" s="117"/>
      <c r="F502" s="117"/>
      <c r="G502" s="117"/>
      <c r="H502" s="14" t="s">
        <v>234</v>
      </c>
      <c r="I502" s="2">
        <v>0</v>
      </c>
      <c r="J502" s="2">
        <v>0</v>
      </c>
      <c r="K502" s="2">
        <v>0</v>
      </c>
    </row>
    <row r="503" spans="1:11" s="12" customFormat="1" ht="20.25" customHeight="1" hidden="1">
      <c r="A503" s="18"/>
      <c r="B503" s="18"/>
      <c r="C503" s="118"/>
      <c r="D503" s="133"/>
      <c r="E503" s="115"/>
      <c r="F503" s="115"/>
      <c r="G503" s="115"/>
      <c r="H503" s="14" t="s">
        <v>603</v>
      </c>
      <c r="I503" s="2">
        <f>I504+I505+I506+I507</f>
        <v>0</v>
      </c>
      <c r="J503" s="2">
        <f>J504+J505+J506+J507</f>
        <v>0</v>
      </c>
      <c r="K503" s="2">
        <f>K504+K505+K506+K507</f>
        <v>0</v>
      </c>
    </row>
    <row r="504" spans="1:11" s="12" customFormat="1" ht="20.25" customHeight="1" hidden="1">
      <c r="A504" s="18"/>
      <c r="B504" s="18"/>
      <c r="C504" s="119"/>
      <c r="D504" s="134"/>
      <c r="E504" s="116"/>
      <c r="F504" s="116"/>
      <c r="G504" s="116"/>
      <c r="H504" s="14" t="s">
        <v>604</v>
      </c>
      <c r="I504" s="2">
        <v>0</v>
      </c>
      <c r="J504" s="2">
        <v>0</v>
      </c>
      <c r="K504" s="2">
        <v>0</v>
      </c>
    </row>
    <row r="505" spans="1:11" s="12" customFormat="1" ht="21" customHeight="1" hidden="1">
      <c r="A505" s="18"/>
      <c r="B505" s="18"/>
      <c r="C505" s="119"/>
      <c r="D505" s="134"/>
      <c r="E505" s="116"/>
      <c r="F505" s="116"/>
      <c r="G505" s="116"/>
      <c r="H505" s="14" t="s">
        <v>605</v>
      </c>
      <c r="I505" s="2">
        <v>0</v>
      </c>
      <c r="J505" s="2">
        <v>0</v>
      </c>
      <c r="K505" s="2">
        <v>0</v>
      </c>
    </row>
    <row r="506" spans="1:11" s="12" customFormat="1" ht="15" customHeight="1" hidden="1">
      <c r="A506" s="18"/>
      <c r="B506" s="18"/>
      <c r="C506" s="119"/>
      <c r="D506" s="134"/>
      <c r="E506" s="116"/>
      <c r="F506" s="116"/>
      <c r="G506" s="116"/>
      <c r="H506" s="14" t="s">
        <v>606</v>
      </c>
      <c r="I506" s="2">
        <v>0</v>
      </c>
      <c r="J506" s="2">
        <v>0</v>
      </c>
      <c r="K506" s="2">
        <v>0</v>
      </c>
    </row>
    <row r="507" spans="1:11" s="12" customFormat="1" ht="21.75" customHeight="1" hidden="1">
      <c r="A507" s="18"/>
      <c r="B507" s="18"/>
      <c r="C507" s="120"/>
      <c r="D507" s="135"/>
      <c r="E507" s="117"/>
      <c r="F507" s="117"/>
      <c r="G507" s="117"/>
      <c r="H507" s="14" t="s">
        <v>234</v>
      </c>
      <c r="I507" s="2">
        <v>0</v>
      </c>
      <c r="J507" s="2">
        <v>0</v>
      </c>
      <c r="K507" s="2">
        <v>0</v>
      </c>
    </row>
    <row r="508" spans="1:11" s="12" customFormat="1" ht="18.75" customHeight="1" hidden="1">
      <c r="A508" s="18"/>
      <c r="B508" s="18"/>
      <c r="C508" s="118"/>
      <c r="D508" s="133"/>
      <c r="E508" s="115"/>
      <c r="F508" s="115"/>
      <c r="G508" s="115"/>
      <c r="H508" s="14" t="s">
        <v>603</v>
      </c>
      <c r="I508" s="2">
        <f>I509+I510+I511+I512</f>
        <v>0</v>
      </c>
      <c r="J508" s="2">
        <f>J509+J510+J511+J512</f>
        <v>0</v>
      </c>
      <c r="K508" s="2">
        <f>K509+K510+K511+K512</f>
        <v>0</v>
      </c>
    </row>
    <row r="509" spans="1:11" s="12" customFormat="1" ht="15" customHeight="1" hidden="1">
      <c r="A509" s="18"/>
      <c r="B509" s="18"/>
      <c r="C509" s="119"/>
      <c r="D509" s="134"/>
      <c r="E509" s="116"/>
      <c r="F509" s="116"/>
      <c r="G509" s="116"/>
      <c r="H509" s="14" t="s">
        <v>604</v>
      </c>
      <c r="I509" s="2">
        <v>0</v>
      </c>
      <c r="J509" s="2">
        <v>0</v>
      </c>
      <c r="K509" s="2">
        <v>0</v>
      </c>
    </row>
    <row r="510" spans="1:11" s="12" customFormat="1" ht="15" customHeight="1" hidden="1">
      <c r="A510" s="18"/>
      <c r="B510" s="18"/>
      <c r="C510" s="119"/>
      <c r="D510" s="134"/>
      <c r="E510" s="116"/>
      <c r="F510" s="116"/>
      <c r="G510" s="116"/>
      <c r="H510" s="14" t="s">
        <v>605</v>
      </c>
      <c r="I510" s="2">
        <v>0</v>
      </c>
      <c r="J510" s="2">
        <v>0</v>
      </c>
      <c r="K510" s="2">
        <v>0</v>
      </c>
    </row>
    <row r="511" spans="1:11" s="12" customFormat="1" ht="17.25" customHeight="1" hidden="1">
      <c r="A511" s="18"/>
      <c r="B511" s="18"/>
      <c r="C511" s="119"/>
      <c r="D511" s="134"/>
      <c r="E511" s="116"/>
      <c r="F511" s="116"/>
      <c r="G511" s="116"/>
      <c r="H511" s="14" t="s">
        <v>606</v>
      </c>
      <c r="I511" s="2">
        <v>0</v>
      </c>
      <c r="J511" s="2">
        <v>0</v>
      </c>
      <c r="K511" s="2">
        <v>0</v>
      </c>
    </row>
    <row r="512" spans="1:11" s="12" customFormat="1" ht="22.5" customHeight="1" hidden="1">
      <c r="A512" s="18"/>
      <c r="B512" s="18"/>
      <c r="C512" s="120"/>
      <c r="D512" s="135"/>
      <c r="E512" s="117"/>
      <c r="F512" s="117"/>
      <c r="G512" s="117"/>
      <c r="H512" s="14" t="s">
        <v>234</v>
      </c>
      <c r="I512" s="2">
        <v>0</v>
      </c>
      <c r="J512" s="2">
        <v>0</v>
      </c>
      <c r="K512" s="2">
        <v>0</v>
      </c>
    </row>
    <row r="513" spans="1:11" s="30" customFormat="1" ht="15" customHeight="1">
      <c r="A513" s="31"/>
      <c r="B513" s="31"/>
      <c r="C513" s="118" t="s">
        <v>786</v>
      </c>
      <c r="D513" s="133" t="s">
        <v>938</v>
      </c>
      <c r="E513" s="115" t="s">
        <v>787</v>
      </c>
      <c r="F513" s="115" t="s">
        <v>1093</v>
      </c>
      <c r="G513" s="115" t="s">
        <v>788</v>
      </c>
      <c r="H513" s="14" t="s">
        <v>603</v>
      </c>
      <c r="I513" s="2">
        <f>I514+I515+I516+I517</f>
        <v>350</v>
      </c>
      <c r="J513" s="2">
        <f>J514+J515+J516+J517</f>
        <v>200</v>
      </c>
      <c r="K513" s="2">
        <f>K514+K515+K516+K517</f>
        <v>200</v>
      </c>
    </row>
    <row r="514" spans="1:11" s="30" customFormat="1" ht="15" customHeight="1">
      <c r="A514" s="31"/>
      <c r="B514" s="31"/>
      <c r="C514" s="119"/>
      <c r="D514" s="134"/>
      <c r="E514" s="116"/>
      <c r="F514" s="116"/>
      <c r="G514" s="116"/>
      <c r="H514" s="14" t="s">
        <v>604</v>
      </c>
      <c r="I514" s="2">
        <f aca="true" t="shared" si="13" ref="I514:K517">I519+I524+I529</f>
        <v>350</v>
      </c>
      <c r="J514" s="2">
        <f t="shared" si="13"/>
        <v>200</v>
      </c>
      <c r="K514" s="2">
        <f t="shared" si="13"/>
        <v>200</v>
      </c>
    </row>
    <row r="515" spans="1:11" s="30" customFormat="1" ht="15" customHeight="1">
      <c r="A515" s="31"/>
      <c r="B515" s="31"/>
      <c r="C515" s="119"/>
      <c r="D515" s="134"/>
      <c r="E515" s="116"/>
      <c r="F515" s="116"/>
      <c r="G515" s="116"/>
      <c r="H515" s="14" t="s">
        <v>605</v>
      </c>
      <c r="I515" s="2">
        <f t="shared" si="13"/>
        <v>0</v>
      </c>
      <c r="J515" s="2">
        <f t="shared" si="13"/>
        <v>0</v>
      </c>
      <c r="K515" s="2">
        <f t="shared" si="13"/>
        <v>0</v>
      </c>
    </row>
    <row r="516" spans="1:11" s="12" customFormat="1" ht="15" customHeight="1">
      <c r="A516" s="18"/>
      <c r="B516" s="18"/>
      <c r="C516" s="119"/>
      <c r="D516" s="134"/>
      <c r="E516" s="116"/>
      <c r="F516" s="116"/>
      <c r="G516" s="116"/>
      <c r="H516" s="14" t="s">
        <v>606</v>
      </c>
      <c r="I516" s="2">
        <f t="shared" si="13"/>
        <v>0</v>
      </c>
      <c r="J516" s="2">
        <f t="shared" si="13"/>
        <v>0</v>
      </c>
      <c r="K516" s="2">
        <f t="shared" si="13"/>
        <v>0</v>
      </c>
    </row>
    <row r="517" spans="1:11" s="12" customFormat="1" ht="16.5" customHeight="1">
      <c r="A517" s="18"/>
      <c r="B517" s="18"/>
      <c r="C517" s="120"/>
      <c r="D517" s="135"/>
      <c r="E517" s="117"/>
      <c r="F517" s="117"/>
      <c r="G517" s="117"/>
      <c r="H517" s="14" t="s">
        <v>234</v>
      </c>
      <c r="I517" s="2">
        <f t="shared" si="13"/>
        <v>0</v>
      </c>
      <c r="J517" s="2">
        <f t="shared" si="13"/>
        <v>0</v>
      </c>
      <c r="K517" s="2">
        <f t="shared" si="13"/>
        <v>0</v>
      </c>
    </row>
    <row r="518" spans="1:11" s="12" customFormat="1" ht="15" customHeight="1">
      <c r="A518" s="18"/>
      <c r="B518" s="18"/>
      <c r="C518" s="118" t="s">
        <v>797</v>
      </c>
      <c r="D518" s="133" t="s">
        <v>789</v>
      </c>
      <c r="E518" s="115" t="s">
        <v>787</v>
      </c>
      <c r="F518" s="115" t="s">
        <v>790</v>
      </c>
      <c r="G518" s="115" t="s">
        <v>791</v>
      </c>
      <c r="H518" s="14" t="s">
        <v>603</v>
      </c>
      <c r="I518" s="2">
        <f>I519+I520+I521+I522</f>
        <v>30</v>
      </c>
      <c r="J518" s="2">
        <f>J519+J520+J521+J522</f>
        <v>15</v>
      </c>
      <c r="K518" s="2">
        <f>K519+K520+K521+K522</f>
        <v>15</v>
      </c>
    </row>
    <row r="519" spans="1:11" s="12" customFormat="1" ht="15" customHeight="1">
      <c r="A519" s="18"/>
      <c r="B519" s="18"/>
      <c r="C519" s="119"/>
      <c r="D519" s="134"/>
      <c r="E519" s="116"/>
      <c r="F519" s="116"/>
      <c r="G519" s="116"/>
      <c r="H519" s="14" t="s">
        <v>604</v>
      </c>
      <c r="I519" s="2">
        <v>30</v>
      </c>
      <c r="J519" s="2">
        <v>15</v>
      </c>
      <c r="K519" s="2">
        <v>15</v>
      </c>
    </row>
    <row r="520" spans="1:11" s="12" customFormat="1" ht="15" customHeight="1">
      <c r="A520" s="18"/>
      <c r="B520" s="18"/>
      <c r="C520" s="119"/>
      <c r="D520" s="134"/>
      <c r="E520" s="116"/>
      <c r="F520" s="116"/>
      <c r="G520" s="116"/>
      <c r="H520" s="14" t="s">
        <v>605</v>
      </c>
      <c r="I520" s="2">
        <v>0</v>
      </c>
      <c r="J520" s="2">
        <v>0</v>
      </c>
      <c r="K520" s="2">
        <v>0</v>
      </c>
    </row>
    <row r="521" spans="1:11" s="12" customFormat="1" ht="18.75" customHeight="1">
      <c r="A521" s="18"/>
      <c r="B521" s="18"/>
      <c r="C521" s="119"/>
      <c r="D521" s="134"/>
      <c r="E521" s="116"/>
      <c r="F521" s="116"/>
      <c r="G521" s="116"/>
      <c r="H521" s="14" t="s">
        <v>606</v>
      </c>
      <c r="I521" s="2">
        <v>0</v>
      </c>
      <c r="J521" s="2">
        <v>0</v>
      </c>
      <c r="K521" s="2">
        <v>0</v>
      </c>
    </row>
    <row r="522" spans="1:11" s="12" customFormat="1" ht="15" customHeight="1">
      <c r="A522" s="18"/>
      <c r="B522" s="18"/>
      <c r="C522" s="120"/>
      <c r="D522" s="135"/>
      <c r="E522" s="117"/>
      <c r="F522" s="117"/>
      <c r="G522" s="117"/>
      <c r="H522" s="14" t="s">
        <v>234</v>
      </c>
      <c r="I522" s="2">
        <v>0</v>
      </c>
      <c r="J522" s="2">
        <v>0</v>
      </c>
      <c r="K522" s="2">
        <v>0</v>
      </c>
    </row>
    <row r="523" spans="1:11" s="12" customFormat="1" ht="15" customHeight="1">
      <c r="A523" s="18"/>
      <c r="B523" s="18"/>
      <c r="C523" s="118" t="s">
        <v>798</v>
      </c>
      <c r="D523" s="133" t="s">
        <v>336</v>
      </c>
      <c r="E523" s="115" t="s">
        <v>637</v>
      </c>
      <c r="F523" s="115" t="s">
        <v>792</v>
      </c>
      <c r="G523" s="115" t="s">
        <v>791</v>
      </c>
      <c r="H523" s="14" t="s">
        <v>603</v>
      </c>
      <c r="I523" s="2">
        <f>I524+I525+I526+I527</f>
        <v>270</v>
      </c>
      <c r="J523" s="2">
        <f>J524+J525+J526+J527</f>
        <v>135</v>
      </c>
      <c r="K523" s="2">
        <f>K524+K525+K526+K527</f>
        <v>135</v>
      </c>
    </row>
    <row r="524" spans="1:11" s="12" customFormat="1" ht="15" customHeight="1">
      <c r="A524" s="18"/>
      <c r="B524" s="18"/>
      <c r="C524" s="119"/>
      <c r="D524" s="134"/>
      <c r="E524" s="116"/>
      <c r="F524" s="116"/>
      <c r="G524" s="116"/>
      <c r="H524" s="14" t="s">
        <v>604</v>
      </c>
      <c r="I524" s="2">
        <v>270</v>
      </c>
      <c r="J524" s="2">
        <v>135</v>
      </c>
      <c r="K524" s="2">
        <v>135</v>
      </c>
    </row>
    <row r="525" spans="1:11" s="12" customFormat="1" ht="15" customHeight="1">
      <c r="A525" s="18"/>
      <c r="B525" s="18"/>
      <c r="C525" s="119"/>
      <c r="D525" s="134"/>
      <c r="E525" s="116"/>
      <c r="F525" s="116"/>
      <c r="G525" s="116"/>
      <c r="H525" s="14" t="s">
        <v>605</v>
      </c>
      <c r="I525" s="2">
        <v>0</v>
      </c>
      <c r="J525" s="2">
        <v>0</v>
      </c>
      <c r="K525" s="2">
        <v>0</v>
      </c>
    </row>
    <row r="526" spans="1:11" s="12" customFormat="1" ht="18" customHeight="1">
      <c r="A526" s="18"/>
      <c r="B526" s="18"/>
      <c r="C526" s="119"/>
      <c r="D526" s="134"/>
      <c r="E526" s="116"/>
      <c r="F526" s="116"/>
      <c r="G526" s="116"/>
      <c r="H526" s="14" t="s">
        <v>606</v>
      </c>
      <c r="I526" s="2">
        <v>0</v>
      </c>
      <c r="J526" s="2">
        <v>0</v>
      </c>
      <c r="K526" s="2">
        <v>0</v>
      </c>
    </row>
    <row r="527" spans="1:11" s="12" customFormat="1" ht="15" customHeight="1">
      <c r="A527" s="18"/>
      <c r="B527" s="18"/>
      <c r="C527" s="120"/>
      <c r="D527" s="135"/>
      <c r="E527" s="117"/>
      <c r="F527" s="117"/>
      <c r="G527" s="117"/>
      <c r="H527" s="14" t="s">
        <v>234</v>
      </c>
      <c r="I527" s="2">
        <v>0</v>
      </c>
      <c r="J527" s="2">
        <v>0</v>
      </c>
      <c r="K527" s="2">
        <v>0</v>
      </c>
    </row>
    <row r="528" spans="1:11" s="12" customFormat="1" ht="15.75" customHeight="1">
      <c r="A528" s="18"/>
      <c r="B528" s="18"/>
      <c r="C528" s="118" t="s">
        <v>793</v>
      </c>
      <c r="D528" s="133" t="s">
        <v>337</v>
      </c>
      <c r="E528" s="115" t="s">
        <v>330</v>
      </c>
      <c r="F528" s="115">
        <v>2017</v>
      </c>
      <c r="G528" s="115">
        <v>2019</v>
      </c>
      <c r="H528" s="14" t="s">
        <v>603</v>
      </c>
      <c r="I528" s="2">
        <f>I529+I530+I531+I532</f>
        <v>50</v>
      </c>
      <c r="J528" s="2">
        <f>J529+J530+J531+J532</f>
        <v>50</v>
      </c>
      <c r="K528" s="2">
        <f>K529+K530+K531+K532</f>
        <v>50</v>
      </c>
    </row>
    <row r="529" spans="1:11" s="12" customFormat="1" ht="13.5" customHeight="1">
      <c r="A529" s="18"/>
      <c r="B529" s="18"/>
      <c r="C529" s="119"/>
      <c r="D529" s="134"/>
      <c r="E529" s="116"/>
      <c r="F529" s="116"/>
      <c r="G529" s="116"/>
      <c r="H529" s="14" t="s">
        <v>580</v>
      </c>
      <c r="I529" s="2">
        <v>50</v>
      </c>
      <c r="J529" s="2">
        <v>50</v>
      </c>
      <c r="K529" s="2">
        <v>50</v>
      </c>
    </row>
    <row r="530" spans="1:11" s="12" customFormat="1" ht="13.5" customHeight="1">
      <c r="A530" s="18"/>
      <c r="B530" s="18"/>
      <c r="C530" s="119"/>
      <c r="D530" s="134"/>
      <c r="E530" s="116"/>
      <c r="F530" s="116"/>
      <c r="G530" s="116"/>
      <c r="H530" s="14" t="s">
        <v>605</v>
      </c>
      <c r="I530" s="2">
        <v>0</v>
      </c>
      <c r="J530" s="2">
        <v>0</v>
      </c>
      <c r="K530" s="2">
        <v>0</v>
      </c>
    </row>
    <row r="531" spans="1:11" s="12" customFormat="1" ht="13.5" customHeight="1">
      <c r="A531" s="18"/>
      <c r="B531" s="18"/>
      <c r="C531" s="119"/>
      <c r="D531" s="134"/>
      <c r="E531" s="116"/>
      <c r="F531" s="116"/>
      <c r="G531" s="116"/>
      <c r="H531" s="14" t="s">
        <v>606</v>
      </c>
      <c r="I531" s="2">
        <v>0</v>
      </c>
      <c r="J531" s="2">
        <v>0</v>
      </c>
      <c r="K531" s="2">
        <v>0</v>
      </c>
    </row>
    <row r="532" spans="1:11" s="12" customFormat="1" ht="19.5" customHeight="1">
      <c r="A532" s="18"/>
      <c r="B532" s="18"/>
      <c r="C532" s="120"/>
      <c r="D532" s="135"/>
      <c r="E532" s="117"/>
      <c r="F532" s="117"/>
      <c r="G532" s="117"/>
      <c r="H532" s="14" t="s">
        <v>234</v>
      </c>
      <c r="I532" s="2">
        <v>0</v>
      </c>
      <c r="J532" s="2">
        <v>0</v>
      </c>
      <c r="K532" s="2">
        <v>0</v>
      </c>
    </row>
    <row r="533" spans="1:11" s="30" customFormat="1" ht="15" customHeight="1">
      <c r="A533" s="31"/>
      <c r="B533" s="31"/>
      <c r="C533" s="118" t="s">
        <v>936</v>
      </c>
      <c r="D533" s="133" t="s">
        <v>937</v>
      </c>
      <c r="E533" s="115" t="s">
        <v>787</v>
      </c>
      <c r="F533" s="115" t="s">
        <v>939</v>
      </c>
      <c r="G533" s="115" t="s">
        <v>940</v>
      </c>
      <c r="H533" s="14" t="s">
        <v>603</v>
      </c>
      <c r="I533" s="2">
        <f>I534+I535+I536+I537</f>
        <v>28690</v>
      </c>
      <c r="J533" s="2">
        <f>J534+J535+J536+J537</f>
        <v>0</v>
      </c>
      <c r="K533" s="2">
        <f>K534+K535+K536+K537</f>
        <v>0</v>
      </c>
    </row>
    <row r="534" spans="1:11" s="30" customFormat="1" ht="15" customHeight="1">
      <c r="A534" s="31"/>
      <c r="B534" s="31"/>
      <c r="C534" s="119"/>
      <c r="D534" s="134"/>
      <c r="E534" s="116"/>
      <c r="F534" s="116"/>
      <c r="G534" s="116"/>
      <c r="H534" s="14" t="s">
        <v>604</v>
      </c>
      <c r="I534" s="2">
        <f>I539+I544+I549</f>
        <v>2869</v>
      </c>
      <c r="J534" s="2">
        <v>0</v>
      </c>
      <c r="K534" s="2">
        <v>0</v>
      </c>
    </row>
    <row r="535" spans="1:11" s="30" customFormat="1" ht="15" customHeight="1">
      <c r="A535" s="31"/>
      <c r="B535" s="31"/>
      <c r="C535" s="119"/>
      <c r="D535" s="134"/>
      <c r="E535" s="116"/>
      <c r="F535" s="116"/>
      <c r="G535" s="116"/>
      <c r="H535" s="14" t="s">
        <v>605</v>
      </c>
      <c r="I535" s="2">
        <f>I540+I545+I550</f>
        <v>25821</v>
      </c>
      <c r="J535" s="2">
        <f>J555+J560+J565</f>
        <v>0</v>
      </c>
      <c r="K535" s="2">
        <f>K555+K560+K565</f>
        <v>0</v>
      </c>
    </row>
    <row r="536" spans="1:11" s="12" customFormat="1" ht="15" customHeight="1">
      <c r="A536" s="18"/>
      <c r="B536" s="18"/>
      <c r="C536" s="119"/>
      <c r="D536" s="134"/>
      <c r="E536" s="116"/>
      <c r="F536" s="116"/>
      <c r="G536" s="116"/>
      <c r="H536" s="14" t="s">
        <v>606</v>
      </c>
      <c r="I536" s="2">
        <f>I541+I546+I551</f>
        <v>0</v>
      </c>
      <c r="J536" s="2">
        <v>0</v>
      </c>
      <c r="K536" s="2">
        <v>0</v>
      </c>
    </row>
    <row r="537" spans="1:11" s="12" customFormat="1" ht="16.5" customHeight="1">
      <c r="A537" s="18"/>
      <c r="B537" s="18"/>
      <c r="C537" s="120"/>
      <c r="D537" s="135"/>
      <c r="E537" s="117"/>
      <c r="F537" s="117"/>
      <c r="G537" s="117"/>
      <c r="H537" s="14" t="s">
        <v>234</v>
      </c>
      <c r="I537" s="2">
        <f>I542+I547+I552</f>
        <v>0</v>
      </c>
      <c r="J537" s="2">
        <v>0</v>
      </c>
      <c r="K537" s="2">
        <v>0</v>
      </c>
    </row>
    <row r="538" spans="1:11" s="30" customFormat="1" ht="15" customHeight="1">
      <c r="A538" s="31"/>
      <c r="B538" s="31"/>
      <c r="C538" s="118" t="s">
        <v>941</v>
      </c>
      <c r="D538" s="133" t="s">
        <v>532</v>
      </c>
      <c r="E538" s="115" t="s">
        <v>784</v>
      </c>
      <c r="F538" s="115" t="s">
        <v>939</v>
      </c>
      <c r="G538" s="115" t="s">
        <v>940</v>
      </c>
      <c r="H538" s="14" t="s">
        <v>603</v>
      </c>
      <c r="I538" s="2">
        <f>I539+I540+I541+I542</f>
        <v>6500</v>
      </c>
      <c r="J538" s="2">
        <f>J539+J540+J541+J542</f>
        <v>0</v>
      </c>
      <c r="K538" s="2">
        <f>K539+K540+K541+K542</f>
        <v>0</v>
      </c>
    </row>
    <row r="539" spans="1:11" s="30" customFormat="1" ht="15" customHeight="1">
      <c r="A539" s="31"/>
      <c r="B539" s="31"/>
      <c r="C539" s="119"/>
      <c r="D539" s="134"/>
      <c r="E539" s="116"/>
      <c r="F539" s="116"/>
      <c r="G539" s="116"/>
      <c r="H539" s="14" t="s">
        <v>604</v>
      </c>
      <c r="I539" s="2">
        <v>650</v>
      </c>
      <c r="J539" s="2">
        <v>0</v>
      </c>
      <c r="K539" s="2">
        <v>0</v>
      </c>
    </row>
    <row r="540" spans="1:11" s="30" customFormat="1" ht="15" customHeight="1">
      <c r="A540" s="31"/>
      <c r="B540" s="31"/>
      <c r="C540" s="119"/>
      <c r="D540" s="134"/>
      <c r="E540" s="116"/>
      <c r="F540" s="116"/>
      <c r="G540" s="116"/>
      <c r="H540" s="14" t="s">
        <v>605</v>
      </c>
      <c r="I540" s="2">
        <v>5850</v>
      </c>
      <c r="J540" s="2">
        <f>J560+J565+J570</f>
        <v>0</v>
      </c>
      <c r="K540" s="2">
        <f>K560+K565+K570</f>
        <v>0</v>
      </c>
    </row>
    <row r="541" spans="1:11" s="12" customFormat="1" ht="15" customHeight="1">
      <c r="A541" s="18"/>
      <c r="B541" s="18"/>
      <c r="C541" s="119"/>
      <c r="D541" s="134"/>
      <c r="E541" s="116"/>
      <c r="F541" s="116"/>
      <c r="G541" s="116"/>
      <c r="H541" s="14" t="s">
        <v>606</v>
      </c>
      <c r="I541" s="2">
        <v>0</v>
      </c>
      <c r="J541" s="2">
        <v>0</v>
      </c>
      <c r="K541" s="2">
        <v>0</v>
      </c>
    </row>
    <row r="542" spans="1:11" s="12" customFormat="1" ht="16.5" customHeight="1">
      <c r="A542" s="18"/>
      <c r="B542" s="18"/>
      <c r="C542" s="120"/>
      <c r="D542" s="135"/>
      <c r="E542" s="117"/>
      <c r="F542" s="117"/>
      <c r="G542" s="117"/>
      <c r="H542" s="14" t="s">
        <v>234</v>
      </c>
      <c r="I542" s="2">
        <v>0</v>
      </c>
      <c r="J542" s="2">
        <v>0</v>
      </c>
      <c r="K542" s="2">
        <v>0</v>
      </c>
    </row>
    <row r="543" spans="1:11" s="30" customFormat="1" ht="15" customHeight="1">
      <c r="A543" s="31"/>
      <c r="B543" s="31"/>
      <c r="C543" s="118" t="s">
        <v>942</v>
      </c>
      <c r="D543" s="133" t="s">
        <v>533</v>
      </c>
      <c r="E543" s="115" t="s">
        <v>785</v>
      </c>
      <c r="F543" s="115" t="s">
        <v>939</v>
      </c>
      <c r="G543" s="115" t="s">
        <v>940</v>
      </c>
      <c r="H543" s="14" t="s">
        <v>603</v>
      </c>
      <c r="I543" s="2">
        <f>I544+I545+I546+I547</f>
        <v>6500</v>
      </c>
      <c r="J543" s="2">
        <f>J544+J545+J546+J547</f>
        <v>0</v>
      </c>
      <c r="K543" s="2">
        <f>K544+K545+K546+K547</f>
        <v>0</v>
      </c>
    </row>
    <row r="544" spans="1:11" s="30" customFormat="1" ht="15" customHeight="1">
      <c r="A544" s="31"/>
      <c r="B544" s="31"/>
      <c r="C544" s="119"/>
      <c r="D544" s="134"/>
      <c r="E544" s="116"/>
      <c r="F544" s="116"/>
      <c r="G544" s="116"/>
      <c r="H544" s="14" t="s">
        <v>604</v>
      </c>
      <c r="I544" s="2">
        <v>650</v>
      </c>
      <c r="J544" s="2">
        <v>0</v>
      </c>
      <c r="K544" s="2">
        <v>0</v>
      </c>
    </row>
    <row r="545" spans="1:11" s="30" customFormat="1" ht="15" customHeight="1">
      <c r="A545" s="31"/>
      <c r="B545" s="31"/>
      <c r="C545" s="119"/>
      <c r="D545" s="134"/>
      <c r="E545" s="116"/>
      <c r="F545" s="116"/>
      <c r="G545" s="116"/>
      <c r="H545" s="14" t="s">
        <v>605</v>
      </c>
      <c r="I545" s="2">
        <v>5850</v>
      </c>
      <c r="J545" s="2">
        <f>J565+J570+J575</f>
        <v>0</v>
      </c>
      <c r="K545" s="2">
        <f>K565+K570+K575</f>
        <v>0</v>
      </c>
    </row>
    <row r="546" spans="1:11" s="12" customFormat="1" ht="15" customHeight="1">
      <c r="A546" s="18"/>
      <c r="B546" s="18"/>
      <c r="C546" s="119"/>
      <c r="D546" s="134"/>
      <c r="E546" s="116"/>
      <c r="F546" s="116"/>
      <c r="G546" s="116"/>
      <c r="H546" s="14" t="s">
        <v>606</v>
      </c>
      <c r="I546" s="2">
        <v>0</v>
      </c>
      <c r="J546" s="2">
        <v>0</v>
      </c>
      <c r="K546" s="2">
        <v>0</v>
      </c>
    </row>
    <row r="547" spans="1:11" s="12" customFormat="1" ht="16.5" customHeight="1">
      <c r="A547" s="18"/>
      <c r="B547" s="18"/>
      <c r="C547" s="120"/>
      <c r="D547" s="135"/>
      <c r="E547" s="117"/>
      <c r="F547" s="117"/>
      <c r="G547" s="117"/>
      <c r="H547" s="14" t="s">
        <v>234</v>
      </c>
      <c r="I547" s="2">
        <v>0</v>
      </c>
      <c r="J547" s="2">
        <v>0</v>
      </c>
      <c r="K547" s="2">
        <v>0</v>
      </c>
    </row>
    <row r="548" spans="1:11" s="30" customFormat="1" ht="15" customHeight="1">
      <c r="A548" s="31"/>
      <c r="B548" s="31"/>
      <c r="C548" s="118" t="s">
        <v>943</v>
      </c>
      <c r="D548" s="133" t="s">
        <v>534</v>
      </c>
      <c r="E548" s="115" t="s">
        <v>535</v>
      </c>
      <c r="F548" s="115" t="s">
        <v>939</v>
      </c>
      <c r="G548" s="115" t="s">
        <v>940</v>
      </c>
      <c r="H548" s="14" t="s">
        <v>603</v>
      </c>
      <c r="I548" s="2">
        <f>I549+I550+I551+I552</f>
        <v>15690</v>
      </c>
      <c r="J548" s="2">
        <f>J549+J550+J551+J552</f>
        <v>0</v>
      </c>
      <c r="K548" s="2">
        <f>K549+K550+K551+K552</f>
        <v>0</v>
      </c>
    </row>
    <row r="549" spans="1:11" s="30" customFormat="1" ht="15" customHeight="1">
      <c r="A549" s="31"/>
      <c r="B549" s="31"/>
      <c r="C549" s="119"/>
      <c r="D549" s="134"/>
      <c r="E549" s="116"/>
      <c r="F549" s="116"/>
      <c r="G549" s="116"/>
      <c r="H549" s="14" t="s">
        <v>604</v>
      </c>
      <c r="I549" s="2">
        <v>1569</v>
      </c>
      <c r="J549" s="2">
        <v>0</v>
      </c>
      <c r="K549" s="2">
        <v>0</v>
      </c>
    </row>
    <row r="550" spans="1:11" s="30" customFormat="1" ht="15" customHeight="1">
      <c r="A550" s="31"/>
      <c r="B550" s="31"/>
      <c r="C550" s="119"/>
      <c r="D550" s="134"/>
      <c r="E550" s="116"/>
      <c r="F550" s="116"/>
      <c r="G550" s="116"/>
      <c r="H550" s="14" t="s">
        <v>605</v>
      </c>
      <c r="I550" s="2">
        <v>14121</v>
      </c>
      <c r="J550" s="2">
        <f>J570+J575+J580</f>
        <v>0</v>
      </c>
      <c r="K550" s="2">
        <f>K570+K575+K580</f>
        <v>0</v>
      </c>
    </row>
    <row r="551" spans="1:11" s="12" customFormat="1" ht="15" customHeight="1">
      <c r="A551" s="18"/>
      <c r="B551" s="18"/>
      <c r="C551" s="119"/>
      <c r="D551" s="134"/>
      <c r="E551" s="116"/>
      <c r="F551" s="116"/>
      <c r="G551" s="116"/>
      <c r="H551" s="14" t="s">
        <v>606</v>
      </c>
      <c r="I551" s="2">
        <v>0</v>
      </c>
      <c r="J551" s="2">
        <v>0</v>
      </c>
      <c r="K551" s="2">
        <v>0</v>
      </c>
    </row>
    <row r="552" spans="1:11" s="12" customFormat="1" ht="16.5" customHeight="1">
      <c r="A552" s="18"/>
      <c r="B552" s="18"/>
      <c r="C552" s="120"/>
      <c r="D552" s="135"/>
      <c r="E552" s="117"/>
      <c r="F552" s="117"/>
      <c r="G552" s="117"/>
      <c r="H552" s="14" t="s">
        <v>234</v>
      </c>
      <c r="I552" s="2">
        <v>0</v>
      </c>
      <c r="J552" s="2">
        <v>0</v>
      </c>
      <c r="K552" s="2">
        <v>0</v>
      </c>
    </row>
    <row r="553" spans="1:11" s="7" customFormat="1" ht="20.25" customHeight="1">
      <c r="A553" s="6"/>
      <c r="B553" s="10"/>
      <c r="C553" s="139" t="s">
        <v>158</v>
      </c>
      <c r="D553" s="151" t="s">
        <v>801</v>
      </c>
      <c r="E553" s="127" t="s">
        <v>634</v>
      </c>
      <c r="F553" s="127">
        <v>2017</v>
      </c>
      <c r="G553" s="127">
        <v>2019</v>
      </c>
      <c r="H553" s="57" t="s">
        <v>603</v>
      </c>
      <c r="I553" s="4">
        <f>I554+I555+I556+I557</f>
        <v>152258</v>
      </c>
      <c r="J553" s="4">
        <f>J554+J555+J556+J557</f>
        <v>164904.5</v>
      </c>
      <c r="K553" s="4">
        <f>K554+K555+K556+K557</f>
        <v>166120.19999999998</v>
      </c>
    </row>
    <row r="554" spans="1:11" s="7" customFormat="1" ht="14.25" customHeight="1">
      <c r="A554" s="6"/>
      <c r="B554" s="10"/>
      <c r="C554" s="140"/>
      <c r="D554" s="152"/>
      <c r="E554" s="128"/>
      <c r="F554" s="128"/>
      <c r="G554" s="128"/>
      <c r="H554" s="57" t="s">
        <v>604</v>
      </c>
      <c r="I554" s="4">
        <f aca="true" t="shared" si="14" ref="I554:K557">I559+I564+I619+I664+I674</f>
        <v>110207</v>
      </c>
      <c r="J554" s="4">
        <f t="shared" si="14"/>
        <v>121869.2</v>
      </c>
      <c r="K554" s="4">
        <f t="shared" si="14"/>
        <v>122076.2</v>
      </c>
    </row>
    <row r="555" spans="1:11" s="7" customFormat="1" ht="14.25" customHeight="1">
      <c r="A555" s="6"/>
      <c r="B555" s="10"/>
      <c r="C555" s="140"/>
      <c r="D555" s="152"/>
      <c r="E555" s="128"/>
      <c r="F555" s="128"/>
      <c r="G555" s="128"/>
      <c r="H555" s="57" t="s">
        <v>605</v>
      </c>
      <c r="I555" s="4">
        <f t="shared" si="14"/>
        <v>0</v>
      </c>
      <c r="J555" s="4">
        <f t="shared" si="14"/>
        <v>0</v>
      </c>
      <c r="K555" s="4">
        <f t="shared" si="14"/>
        <v>0</v>
      </c>
    </row>
    <row r="556" spans="1:11" s="7" customFormat="1" ht="18.75" customHeight="1">
      <c r="A556" s="6"/>
      <c r="B556" s="10"/>
      <c r="C556" s="140"/>
      <c r="D556" s="152"/>
      <c r="E556" s="128"/>
      <c r="F556" s="128"/>
      <c r="G556" s="128"/>
      <c r="H556" s="57" t="s">
        <v>606</v>
      </c>
      <c r="I556" s="4">
        <f t="shared" si="14"/>
        <v>21107.7</v>
      </c>
      <c r="J556" s="4">
        <f t="shared" si="14"/>
        <v>21107.7</v>
      </c>
      <c r="K556" s="4">
        <f t="shared" si="14"/>
        <v>21107.7</v>
      </c>
    </row>
    <row r="557" spans="1:11" s="9" customFormat="1" ht="15" customHeight="1">
      <c r="A557" s="10"/>
      <c r="B557" s="10"/>
      <c r="C557" s="141"/>
      <c r="D557" s="153"/>
      <c r="E557" s="129"/>
      <c r="F557" s="129"/>
      <c r="G557" s="129"/>
      <c r="H557" s="57" t="s">
        <v>234</v>
      </c>
      <c r="I557" s="4">
        <f t="shared" si="14"/>
        <v>20943.3</v>
      </c>
      <c r="J557" s="4">
        <f t="shared" si="14"/>
        <v>21927.6</v>
      </c>
      <c r="K557" s="4">
        <f t="shared" si="14"/>
        <v>22936.3</v>
      </c>
    </row>
    <row r="558" spans="1:11" s="15" customFormat="1" ht="20.25" customHeight="1">
      <c r="A558" s="13"/>
      <c r="B558" s="13"/>
      <c r="C558" s="118" t="s">
        <v>802</v>
      </c>
      <c r="D558" s="133" t="s">
        <v>803</v>
      </c>
      <c r="E558" s="115" t="s">
        <v>231</v>
      </c>
      <c r="F558" s="115" t="s">
        <v>804</v>
      </c>
      <c r="G558" s="115">
        <v>2019</v>
      </c>
      <c r="H558" s="14" t="s">
        <v>603</v>
      </c>
      <c r="I558" s="2">
        <f>I559+I560+I561+I562</f>
        <v>149258</v>
      </c>
      <c r="J558" s="2">
        <f>J559+J560+J561+J562</f>
        <v>162104.5</v>
      </c>
      <c r="K558" s="2">
        <f>K559+K560+K561+K562</f>
        <v>163320.19999999998</v>
      </c>
    </row>
    <row r="559" spans="1:11" s="15" customFormat="1" ht="18" customHeight="1">
      <c r="A559" s="13"/>
      <c r="B559" s="13"/>
      <c r="C559" s="119"/>
      <c r="D559" s="134"/>
      <c r="E559" s="116"/>
      <c r="F559" s="116"/>
      <c r="G559" s="116"/>
      <c r="H559" s="14" t="s">
        <v>604</v>
      </c>
      <c r="I559" s="2">
        <v>107207</v>
      </c>
      <c r="J559" s="2">
        <v>119069.2</v>
      </c>
      <c r="K559" s="2">
        <v>119276.2</v>
      </c>
    </row>
    <row r="560" spans="1:11" s="15" customFormat="1" ht="18" customHeight="1">
      <c r="A560" s="13"/>
      <c r="B560" s="13"/>
      <c r="C560" s="119"/>
      <c r="D560" s="134"/>
      <c r="E560" s="116"/>
      <c r="F560" s="116"/>
      <c r="G560" s="116"/>
      <c r="H560" s="14" t="s">
        <v>605</v>
      </c>
      <c r="I560" s="2">
        <v>0</v>
      </c>
      <c r="J560" s="2">
        <v>0</v>
      </c>
      <c r="K560" s="2">
        <v>0</v>
      </c>
    </row>
    <row r="561" spans="1:11" s="15" customFormat="1" ht="19.5" customHeight="1">
      <c r="A561" s="13"/>
      <c r="B561" s="13"/>
      <c r="C561" s="119"/>
      <c r="D561" s="134"/>
      <c r="E561" s="116"/>
      <c r="F561" s="116"/>
      <c r="G561" s="116"/>
      <c r="H561" s="14" t="s">
        <v>606</v>
      </c>
      <c r="I561" s="2">
        <v>21107.7</v>
      </c>
      <c r="J561" s="2">
        <v>21107.7</v>
      </c>
      <c r="K561" s="2">
        <v>21107.7</v>
      </c>
    </row>
    <row r="562" spans="1:11" s="15" customFormat="1" ht="16.5" customHeight="1">
      <c r="A562" s="13"/>
      <c r="B562" s="13"/>
      <c r="C562" s="120"/>
      <c r="D562" s="135"/>
      <c r="E562" s="117"/>
      <c r="F562" s="117"/>
      <c r="G562" s="117"/>
      <c r="H562" s="14" t="s">
        <v>234</v>
      </c>
      <c r="I562" s="2">
        <v>20943.3</v>
      </c>
      <c r="J562" s="2">
        <v>21927.6</v>
      </c>
      <c r="K562" s="2">
        <v>22936.3</v>
      </c>
    </row>
    <row r="563" spans="1:11" s="15" customFormat="1" ht="19.5" customHeight="1">
      <c r="A563" s="13"/>
      <c r="B563" s="13"/>
      <c r="C563" s="118" t="s">
        <v>805</v>
      </c>
      <c r="D563" s="133" t="s">
        <v>806</v>
      </c>
      <c r="E563" s="115" t="s">
        <v>634</v>
      </c>
      <c r="F563" s="115">
        <v>2017</v>
      </c>
      <c r="G563" s="115">
        <v>2019</v>
      </c>
      <c r="H563" s="14" t="s">
        <v>603</v>
      </c>
      <c r="I563" s="2">
        <f>I564+I565+I566+I567</f>
        <v>400</v>
      </c>
      <c r="J563" s="2">
        <f>J564+J565+J566+J567</f>
        <v>400</v>
      </c>
      <c r="K563" s="2">
        <f>K564+K565+K566+K567</f>
        <v>400</v>
      </c>
    </row>
    <row r="564" spans="1:11" s="15" customFormat="1" ht="20.25" customHeight="1">
      <c r="A564" s="13"/>
      <c r="B564" s="13"/>
      <c r="C564" s="119"/>
      <c r="D564" s="134"/>
      <c r="E564" s="116"/>
      <c r="F564" s="116"/>
      <c r="G564" s="116"/>
      <c r="H564" s="14" t="s">
        <v>604</v>
      </c>
      <c r="I564" s="2">
        <f aca="true" t="shared" si="15" ref="I564:K567">I569+I574+I579+I584+I589+I594+I599+I604+I609+I614</f>
        <v>400</v>
      </c>
      <c r="J564" s="2">
        <f t="shared" si="15"/>
        <v>400</v>
      </c>
      <c r="K564" s="2">
        <f t="shared" si="15"/>
        <v>400</v>
      </c>
    </row>
    <row r="565" spans="1:11" s="15" customFormat="1" ht="20.25" customHeight="1">
      <c r="A565" s="13"/>
      <c r="B565" s="13"/>
      <c r="C565" s="119"/>
      <c r="D565" s="134"/>
      <c r="E565" s="116"/>
      <c r="F565" s="116"/>
      <c r="G565" s="116"/>
      <c r="H565" s="14" t="s">
        <v>605</v>
      </c>
      <c r="I565" s="2">
        <f t="shared" si="15"/>
        <v>0</v>
      </c>
      <c r="J565" s="2">
        <f t="shared" si="15"/>
        <v>0</v>
      </c>
      <c r="K565" s="2">
        <f t="shared" si="15"/>
        <v>0</v>
      </c>
    </row>
    <row r="566" spans="1:11" s="15" customFormat="1" ht="17.25" customHeight="1">
      <c r="A566" s="13"/>
      <c r="B566" s="13"/>
      <c r="C566" s="119"/>
      <c r="D566" s="134"/>
      <c r="E566" s="116"/>
      <c r="F566" s="116"/>
      <c r="G566" s="116"/>
      <c r="H566" s="14" t="s">
        <v>606</v>
      </c>
      <c r="I566" s="2">
        <f t="shared" si="15"/>
        <v>0</v>
      </c>
      <c r="J566" s="2">
        <f t="shared" si="15"/>
        <v>0</v>
      </c>
      <c r="K566" s="2">
        <f t="shared" si="15"/>
        <v>0</v>
      </c>
    </row>
    <row r="567" spans="1:11" s="15" customFormat="1" ht="15" customHeight="1">
      <c r="A567" s="13"/>
      <c r="B567" s="13"/>
      <c r="C567" s="120"/>
      <c r="D567" s="135"/>
      <c r="E567" s="117"/>
      <c r="F567" s="117"/>
      <c r="G567" s="117"/>
      <c r="H567" s="14" t="s">
        <v>234</v>
      </c>
      <c r="I567" s="2">
        <f t="shared" si="15"/>
        <v>0</v>
      </c>
      <c r="J567" s="2">
        <f t="shared" si="15"/>
        <v>0</v>
      </c>
      <c r="K567" s="2">
        <f t="shared" si="15"/>
        <v>0</v>
      </c>
    </row>
    <row r="568" spans="1:11" s="15" customFormat="1" ht="16.5" customHeight="1">
      <c r="A568" s="13"/>
      <c r="B568" s="13"/>
      <c r="C568" s="118" t="s">
        <v>807</v>
      </c>
      <c r="D568" s="85" t="s">
        <v>808</v>
      </c>
      <c r="E568" s="115" t="s">
        <v>809</v>
      </c>
      <c r="F568" s="115">
        <v>2017</v>
      </c>
      <c r="G568" s="115">
        <v>2019</v>
      </c>
      <c r="H568" s="14" t="s">
        <v>603</v>
      </c>
      <c r="I568" s="2">
        <f>I569+I570+I571+I572</f>
        <v>200</v>
      </c>
      <c r="J568" s="2">
        <f>J569+J570+J571+J572</f>
        <v>200</v>
      </c>
      <c r="K568" s="2">
        <f>K569+K570+K571+K572</f>
        <v>200</v>
      </c>
    </row>
    <row r="569" spans="1:11" s="15" customFormat="1" ht="17.25" customHeight="1">
      <c r="A569" s="13"/>
      <c r="B569" s="13"/>
      <c r="C569" s="119"/>
      <c r="D569" s="86"/>
      <c r="E569" s="116"/>
      <c r="F569" s="116"/>
      <c r="G569" s="116"/>
      <c r="H569" s="14" t="s">
        <v>604</v>
      </c>
      <c r="I569" s="2">
        <v>200</v>
      </c>
      <c r="J569" s="2">
        <v>200</v>
      </c>
      <c r="K569" s="2">
        <v>200</v>
      </c>
    </row>
    <row r="570" spans="1:11" s="15" customFormat="1" ht="17.25" customHeight="1">
      <c r="A570" s="13"/>
      <c r="B570" s="13"/>
      <c r="C570" s="119"/>
      <c r="D570" s="86"/>
      <c r="E570" s="116"/>
      <c r="F570" s="116"/>
      <c r="G570" s="116"/>
      <c r="H570" s="14" t="s">
        <v>605</v>
      </c>
      <c r="I570" s="2">
        <v>0</v>
      </c>
      <c r="J570" s="2">
        <v>0</v>
      </c>
      <c r="K570" s="2">
        <v>0</v>
      </c>
    </row>
    <row r="571" spans="1:11" s="15" customFormat="1" ht="20.25" customHeight="1">
      <c r="A571" s="13"/>
      <c r="B571" s="13"/>
      <c r="C571" s="119"/>
      <c r="D571" s="86"/>
      <c r="E571" s="116"/>
      <c r="F571" s="116"/>
      <c r="G571" s="116"/>
      <c r="H571" s="14" t="s">
        <v>606</v>
      </c>
      <c r="I571" s="2">
        <v>0</v>
      </c>
      <c r="J571" s="2">
        <v>0</v>
      </c>
      <c r="K571" s="2">
        <v>0</v>
      </c>
    </row>
    <row r="572" spans="1:11" s="15" customFormat="1" ht="16.5" customHeight="1">
      <c r="A572" s="13"/>
      <c r="B572" s="13"/>
      <c r="C572" s="120"/>
      <c r="D572" s="87"/>
      <c r="E572" s="117"/>
      <c r="F572" s="117"/>
      <c r="G572" s="117"/>
      <c r="H572" s="14" t="s">
        <v>234</v>
      </c>
      <c r="I572" s="2">
        <v>0</v>
      </c>
      <c r="J572" s="2">
        <v>0</v>
      </c>
      <c r="K572" s="2">
        <v>0</v>
      </c>
    </row>
    <row r="573" spans="1:11" s="15" customFormat="1" ht="18" customHeight="1">
      <c r="A573" s="13"/>
      <c r="B573" s="13"/>
      <c r="C573" s="118" t="s">
        <v>810</v>
      </c>
      <c r="D573" s="133" t="s">
        <v>338</v>
      </c>
      <c r="E573" s="115" t="s">
        <v>811</v>
      </c>
      <c r="F573" s="115" t="s">
        <v>812</v>
      </c>
      <c r="G573" s="115" t="s">
        <v>813</v>
      </c>
      <c r="H573" s="14" t="s">
        <v>603</v>
      </c>
      <c r="I573" s="2">
        <f>I574+I575+I576+I577</f>
        <v>50</v>
      </c>
      <c r="J573" s="2">
        <f>J574+J575+J576+J577</f>
        <v>0</v>
      </c>
      <c r="K573" s="2">
        <f>K574+K575+K576+K577</f>
        <v>0</v>
      </c>
    </row>
    <row r="574" spans="1:11" s="15" customFormat="1" ht="18" customHeight="1">
      <c r="A574" s="13"/>
      <c r="B574" s="13"/>
      <c r="C574" s="119"/>
      <c r="D574" s="134"/>
      <c r="E574" s="116"/>
      <c r="F574" s="116"/>
      <c r="G574" s="116"/>
      <c r="H574" s="14" t="s">
        <v>604</v>
      </c>
      <c r="I574" s="2">
        <v>50</v>
      </c>
      <c r="J574" s="2">
        <v>0</v>
      </c>
      <c r="K574" s="2">
        <v>0</v>
      </c>
    </row>
    <row r="575" spans="1:11" s="15" customFormat="1" ht="15.75" customHeight="1">
      <c r="A575" s="13"/>
      <c r="B575" s="13"/>
      <c r="C575" s="119"/>
      <c r="D575" s="134"/>
      <c r="E575" s="116"/>
      <c r="F575" s="116"/>
      <c r="G575" s="116"/>
      <c r="H575" s="14" t="s">
        <v>605</v>
      </c>
      <c r="I575" s="2">
        <v>0</v>
      </c>
      <c r="J575" s="2">
        <v>0</v>
      </c>
      <c r="K575" s="2">
        <v>0</v>
      </c>
    </row>
    <row r="576" spans="1:11" s="15" customFormat="1" ht="16.5" customHeight="1">
      <c r="A576" s="13"/>
      <c r="B576" s="13"/>
      <c r="C576" s="119"/>
      <c r="D576" s="134"/>
      <c r="E576" s="116"/>
      <c r="F576" s="116"/>
      <c r="G576" s="116"/>
      <c r="H576" s="14" t="s">
        <v>606</v>
      </c>
      <c r="I576" s="2">
        <v>0</v>
      </c>
      <c r="J576" s="2">
        <v>0</v>
      </c>
      <c r="K576" s="2">
        <v>0</v>
      </c>
    </row>
    <row r="577" spans="1:11" s="15" customFormat="1" ht="15" customHeight="1">
      <c r="A577" s="13"/>
      <c r="B577" s="13"/>
      <c r="C577" s="120"/>
      <c r="D577" s="135"/>
      <c r="E577" s="117"/>
      <c r="F577" s="117"/>
      <c r="G577" s="117"/>
      <c r="H577" s="14" t="s">
        <v>234</v>
      </c>
      <c r="I577" s="2">
        <v>0</v>
      </c>
      <c r="J577" s="2">
        <v>0</v>
      </c>
      <c r="K577" s="2">
        <v>0</v>
      </c>
    </row>
    <row r="578" spans="1:11" s="15" customFormat="1" ht="20.25" customHeight="1">
      <c r="A578" s="13"/>
      <c r="B578" s="13"/>
      <c r="C578" s="118" t="s">
        <v>814</v>
      </c>
      <c r="D578" s="85" t="s">
        <v>1116</v>
      </c>
      <c r="E578" s="115" t="s">
        <v>815</v>
      </c>
      <c r="F578" s="42">
        <v>2017</v>
      </c>
      <c r="G578" s="42">
        <v>2017</v>
      </c>
      <c r="H578" s="14" t="s">
        <v>603</v>
      </c>
      <c r="I578" s="2">
        <f>I579+I580+I581+I582</f>
        <v>50</v>
      </c>
      <c r="J578" s="2">
        <f>J579+J580+J581+J582</f>
        <v>0</v>
      </c>
      <c r="K578" s="2">
        <f>K579+K580+K581+K582</f>
        <v>0</v>
      </c>
    </row>
    <row r="579" spans="1:11" s="15" customFormat="1" ht="21.75" customHeight="1">
      <c r="A579" s="13"/>
      <c r="B579" s="13"/>
      <c r="C579" s="119"/>
      <c r="D579" s="86"/>
      <c r="E579" s="116"/>
      <c r="F579" s="116" t="s">
        <v>1047</v>
      </c>
      <c r="G579" s="116" t="s">
        <v>1047</v>
      </c>
      <c r="H579" s="14" t="s">
        <v>604</v>
      </c>
      <c r="I579" s="2">
        <v>50</v>
      </c>
      <c r="J579" s="2">
        <v>0</v>
      </c>
      <c r="K579" s="2">
        <v>0</v>
      </c>
    </row>
    <row r="580" spans="1:11" s="15" customFormat="1" ht="21.75" customHeight="1">
      <c r="A580" s="13"/>
      <c r="B580" s="13"/>
      <c r="C580" s="119"/>
      <c r="D580" s="86"/>
      <c r="E580" s="116"/>
      <c r="F580" s="116"/>
      <c r="G580" s="116"/>
      <c r="H580" s="14" t="s">
        <v>605</v>
      </c>
      <c r="I580" s="2">
        <v>0</v>
      </c>
      <c r="J580" s="2">
        <v>0</v>
      </c>
      <c r="K580" s="2">
        <v>0</v>
      </c>
    </row>
    <row r="581" spans="1:11" s="15" customFormat="1" ht="21.75" customHeight="1">
      <c r="A581" s="13"/>
      <c r="B581" s="13"/>
      <c r="C581" s="119"/>
      <c r="D581" s="86"/>
      <c r="E581" s="116"/>
      <c r="F581" s="16"/>
      <c r="G581" s="16"/>
      <c r="H581" s="14" t="s">
        <v>606</v>
      </c>
      <c r="I581" s="2">
        <v>0</v>
      </c>
      <c r="J581" s="2">
        <v>0</v>
      </c>
      <c r="K581" s="2">
        <v>0</v>
      </c>
    </row>
    <row r="582" spans="1:11" s="15" customFormat="1" ht="18.75" customHeight="1">
      <c r="A582" s="13"/>
      <c r="B582" s="13"/>
      <c r="C582" s="120"/>
      <c r="D582" s="87"/>
      <c r="E582" s="117"/>
      <c r="F582" s="54"/>
      <c r="G582" s="55"/>
      <c r="H582" s="14" t="s">
        <v>234</v>
      </c>
      <c r="I582" s="2">
        <v>0</v>
      </c>
      <c r="J582" s="2">
        <v>0</v>
      </c>
      <c r="K582" s="2">
        <v>0</v>
      </c>
    </row>
    <row r="583" spans="1:11" s="15" customFormat="1" ht="18.75" customHeight="1">
      <c r="A583" s="13"/>
      <c r="B583" s="13"/>
      <c r="C583" s="130" t="s">
        <v>816</v>
      </c>
      <c r="D583" s="85" t="s">
        <v>339</v>
      </c>
      <c r="E583" s="115" t="s">
        <v>817</v>
      </c>
      <c r="F583" s="42">
        <v>2017</v>
      </c>
      <c r="G583" s="42">
        <v>2017</v>
      </c>
      <c r="H583" s="45" t="s">
        <v>603</v>
      </c>
      <c r="I583" s="2">
        <f>I584+I585+I586+I587</f>
        <v>100</v>
      </c>
      <c r="J583" s="2">
        <f>J584+J585+J586+J587</f>
        <v>0</v>
      </c>
      <c r="K583" s="2">
        <f>K584+K585+K586+K587</f>
        <v>0</v>
      </c>
    </row>
    <row r="584" spans="1:11" s="15" customFormat="1" ht="18.75" customHeight="1">
      <c r="A584" s="13"/>
      <c r="B584" s="13"/>
      <c r="C584" s="131"/>
      <c r="D584" s="86"/>
      <c r="E584" s="116"/>
      <c r="F584" s="116" t="s">
        <v>512</v>
      </c>
      <c r="G584" s="116" t="s">
        <v>518</v>
      </c>
      <c r="H584" s="45" t="s">
        <v>604</v>
      </c>
      <c r="I584" s="2">
        <v>100</v>
      </c>
      <c r="J584" s="2">
        <v>0</v>
      </c>
      <c r="K584" s="2">
        <v>0</v>
      </c>
    </row>
    <row r="585" spans="1:11" s="15" customFormat="1" ht="18.75" customHeight="1">
      <c r="A585" s="13"/>
      <c r="B585" s="13"/>
      <c r="C585" s="131"/>
      <c r="D585" s="86"/>
      <c r="E585" s="116"/>
      <c r="F585" s="116"/>
      <c r="G585" s="116"/>
      <c r="H585" s="45" t="s">
        <v>605</v>
      </c>
      <c r="I585" s="2">
        <v>0</v>
      </c>
      <c r="J585" s="2">
        <v>0</v>
      </c>
      <c r="K585" s="2">
        <v>0</v>
      </c>
    </row>
    <row r="586" spans="1:11" s="15" customFormat="1" ht="18" customHeight="1">
      <c r="A586" s="13"/>
      <c r="B586" s="13"/>
      <c r="C586" s="131"/>
      <c r="D586" s="86"/>
      <c r="E586" s="116"/>
      <c r="F586" s="116"/>
      <c r="G586" s="116"/>
      <c r="H586" s="45" t="s">
        <v>606</v>
      </c>
      <c r="I586" s="2">
        <v>0</v>
      </c>
      <c r="J586" s="2">
        <v>0</v>
      </c>
      <c r="K586" s="2">
        <v>0</v>
      </c>
    </row>
    <row r="587" spans="1:11" s="15" customFormat="1" ht="17.25" customHeight="1">
      <c r="A587" s="13"/>
      <c r="B587" s="13"/>
      <c r="C587" s="132"/>
      <c r="D587" s="87"/>
      <c r="E587" s="117"/>
      <c r="F587" s="117"/>
      <c r="G587" s="117"/>
      <c r="H587" s="45" t="s">
        <v>234</v>
      </c>
      <c r="I587" s="2">
        <v>0</v>
      </c>
      <c r="J587" s="2">
        <v>0</v>
      </c>
      <c r="K587" s="2">
        <v>0</v>
      </c>
    </row>
    <row r="588" spans="1:11" s="15" customFormat="1" ht="20.25" customHeight="1">
      <c r="A588" s="13"/>
      <c r="B588" s="13"/>
      <c r="C588" s="130" t="s">
        <v>818</v>
      </c>
      <c r="D588" s="85" t="s">
        <v>340</v>
      </c>
      <c r="E588" s="115" t="s">
        <v>819</v>
      </c>
      <c r="F588" s="16" t="s">
        <v>915</v>
      </c>
      <c r="G588" s="42" t="s">
        <v>915</v>
      </c>
      <c r="H588" s="14" t="s">
        <v>603</v>
      </c>
      <c r="I588" s="2">
        <f>I589+I590+I591+I592</f>
        <v>0</v>
      </c>
      <c r="J588" s="2">
        <f>J589+J590+J591+J592</f>
        <v>50</v>
      </c>
      <c r="K588" s="2">
        <f>K589+K590+K591+K592</f>
        <v>0</v>
      </c>
    </row>
    <row r="589" spans="1:11" s="15" customFormat="1" ht="17.25" customHeight="1">
      <c r="A589" s="13"/>
      <c r="B589" s="13"/>
      <c r="C589" s="131"/>
      <c r="D589" s="86"/>
      <c r="E589" s="116"/>
      <c r="F589" s="16" t="s">
        <v>517</v>
      </c>
      <c r="G589" s="16" t="s">
        <v>517</v>
      </c>
      <c r="H589" s="14" t="s">
        <v>604</v>
      </c>
      <c r="I589" s="2">
        <v>0</v>
      </c>
      <c r="J589" s="2">
        <v>50</v>
      </c>
      <c r="K589" s="2">
        <v>0</v>
      </c>
    </row>
    <row r="590" spans="1:11" s="15" customFormat="1" ht="17.25" customHeight="1">
      <c r="A590" s="13"/>
      <c r="B590" s="13"/>
      <c r="C590" s="131"/>
      <c r="D590" s="86"/>
      <c r="E590" s="116"/>
      <c r="F590" s="54"/>
      <c r="G590" s="54"/>
      <c r="H590" s="14" t="s">
        <v>605</v>
      </c>
      <c r="I590" s="2">
        <v>0</v>
      </c>
      <c r="J590" s="2">
        <v>0</v>
      </c>
      <c r="K590" s="2">
        <v>0</v>
      </c>
    </row>
    <row r="591" spans="1:11" s="15" customFormat="1" ht="18.75" customHeight="1">
      <c r="A591" s="13"/>
      <c r="B591" s="13"/>
      <c r="C591" s="131"/>
      <c r="D591" s="86"/>
      <c r="E591" s="116"/>
      <c r="F591" s="54"/>
      <c r="G591" s="54"/>
      <c r="H591" s="14" t="s">
        <v>606</v>
      </c>
      <c r="I591" s="2">
        <v>0</v>
      </c>
      <c r="J591" s="2">
        <v>0</v>
      </c>
      <c r="K591" s="2">
        <v>0</v>
      </c>
    </row>
    <row r="592" spans="1:11" s="15" customFormat="1" ht="15" customHeight="1">
      <c r="A592" s="13"/>
      <c r="B592" s="13"/>
      <c r="C592" s="132"/>
      <c r="D592" s="87"/>
      <c r="E592" s="117"/>
      <c r="F592" s="55"/>
      <c r="G592" s="55"/>
      <c r="H592" s="14" t="s">
        <v>234</v>
      </c>
      <c r="I592" s="2">
        <v>0</v>
      </c>
      <c r="J592" s="2">
        <v>0</v>
      </c>
      <c r="K592" s="2">
        <v>0</v>
      </c>
    </row>
    <row r="593" spans="1:11" s="15" customFormat="1" ht="15" customHeight="1">
      <c r="A593" s="13"/>
      <c r="B593" s="13"/>
      <c r="C593" s="130" t="s">
        <v>820</v>
      </c>
      <c r="D593" s="133" t="s">
        <v>1002</v>
      </c>
      <c r="E593" s="115" t="s">
        <v>815</v>
      </c>
      <c r="F593" s="115" t="s">
        <v>1003</v>
      </c>
      <c r="G593" s="115" t="s">
        <v>177</v>
      </c>
      <c r="H593" s="45" t="s">
        <v>603</v>
      </c>
      <c r="I593" s="2">
        <f>I594+I595+I596+I597</f>
        <v>0</v>
      </c>
      <c r="J593" s="2">
        <f>J594+J595+J596+J597</f>
        <v>50</v>
      </c>
      <c r="K593" s="2">
        <f>K594+K595+K596+K597</f>
        <v>0</v>
      </c>
    </row>
    <row r="594" spans="1:11" s="15" customFormat="1" ht="18" customHeight="1">
      <c r="A594" s="13"/>
      <c r="B594" s="13"/>
      <c r="C594" s="131"/>
      <c r="D594" s="134"/>
      <c r="E594" s="116"/>
      <c r="F594" s="116"/>
      <c r="G594" s="116"/>
      <c r="H594" s="45" t="s">
        <v>604</v>
      </c>
      <c r="I594" s="2">
        <v>0</v>
      </c>
      <c r="J594" s="2">
        <v>50</v>
      </c>
      <c r="K594" s="2">
        <v>0</v>
      </c>
    </row>
    <row r="595" spans="1:11" s="15" customFormat="1" ht="18" customHeight="1">
      <c r="A595" s="13"/>
      <c r="B595" s="13"/>
      <c r="C595" s="131"/>
      <c r="D595" s="134"/>
      <c r="E595" s="116"/>
      <c r="F595" s="116"/>
      <c r="G595" s="116"/>
      <c r="H595" s="45" t="s">
        <v>605</v>
      </c>
      <c r="I595" s="2">
        <v>0</v>
      </c>
      <c r="J595" s="2">
        <v>0</v>
      </c>
      <c r="K595" s="2">
        <v>0</v>
      </c>
    </row>
    <row r="596" spans="1:11" s="15" customFormat="1" ht="22.5" customHeight="1">
      <c r="A596" s="13"/>
      <c r="B596" s="13"/>
      <c r="C596" s="131"/>
      <c r="D596" s="134"/>
      <c r="E596" s="116"/>
      <c r="F596" s="116"/>
      <c r="G596" s="116"/>
      <c r="H596" s="45" t="s">
        <v>606</v>
      </c>
      <c r="I596" s="2">
        <v>0</v>
      </c>
      <c r="J596" s="2">
        <v>0</v>
      </c>
      <c r="K596" s="2">
        <v>0</v>
      </c>
    </row>
    <row r="597" spans="1:11" s="15" customFormat="1" ht="18.75" customHeight="1">
      <c r="A597" s="13"/>
      <c r="B597" s="13"/>
      <c r="C597" s="132"/>
      <c r="D597" s="135"/>
      <c r="E597" s="117"/>
      <c r="F597" s="117"/>
      <c r="G597" s="117"/>
      <c r="H597" s="45" t="s">
        <v>234</v>
      </c>
      <c r="I597" s="2">
        <v>0</v>
      </c>
      <c r="J597" s="2">
        <v>0</v>
      </c>
      <c r="K597" s="2">
        <v>0</v>
      </c>
    </row>
    <row r="598" spans="1:11" s="15" customFormat="1" ht="15" customHeight="1">
      <c r="A598" s="13"/>
      <c r="B598" s="13"/>
      <c r="C598" s="130" t="s">
        <v>1004</v>
      </c>
      <c r="D598" s="85" t="s">
        <v>1005</v>
      </c>
      <c r="E598" s="115" t="s">
        <v>1006</v>
      </c>
      <c r="F598" s="115" t="s">
        <v>1007</v>
      </c>
      <c r="G598" s="115" t="s">
        <v>1008</v>
      </c>
      <c r="H598" s="14" t="s">
        <v>603</v>
      </c>
      <c r="I598" s="2">
        <f>I599+I600+I601+I602</f>
        <v>0</v>
      </c>
      <c r="J598" s="2">
        <f>J599+J600+J601+J602</f>
        <v>100</v>
      </c>
      <c r="K598" s="2">
        <f>K599+K600+K601+K602</f>
        <v>0</v>
      </c>
    </row>
    <row r="599" spans="1:11" s="15" customFormat="1" ht="15" customHeight="1">
      <c r="A599" s="13"/>
      <c r="B599" s="13"/>
      <c r="C599" s="131"/>
      <c r="D599" s="86"/>
      <c r="E599" s="116"/>
      <c r="F599" s="116"/>
      <c r="G599" s="116"/>
      <c r="H599" s="14" t="s">
        <v>604</v>
      </c>
      <c r="I599" s="2">
        <v>0</v>
      </c>
      <c r="J599" s="2">
        <v>100</v>
      </c>
      <c r="K599" s="2">
        <v>0</v>
      </c>
    </row>
    <row r="600" spans="1:11" s="15" customFormat="1" ht="15" customHeight="1">
      <c r="A600" s="13"/>
      <c r="B600" s="13"/>
      <c r="C600" s="131"/>
      <c r="D600" s="86"/>
      <c r="E600" s="116"/>
      <c r="F600" s="116"/>
      <c r="G600" s="116"/>
      <c r="H600" s="14" t="s">
        <v>605</v>
      </c>
      <c r="I600" s="2">
        <v>0</v>
      </c>
      <c r="J600" s="2">
        <v>0</v>
      </c>
      <c r="K600" s="2">
        <v>0</v>
      </c>
    </row>
    <row r="601" spans="1:11" s="15" customFormat="1" ht="15" customHeight="1">
      <c r="A601" s="13"/>
      <c r="B601" s="13"/>
      <c r="C601" s="131"/>
      <c r="D601" s="86"/>
      <c r="E601" s="116"/>
      <c r="F601" s="116"/>
      <c r="G601" s="116"/>
      <c r="H601" s="14" t="s">
        <v>606</v>
      </c>
      <c r="I601" s="2">
        <v>0</v>
      </c>
      <c r="J601" s="2">
        <v>0</v>
      </c>
      <c r="K601" s="2">
        <v>0</v>
      </c>
    </row>
    <row r="602" spans="1:11" s="15" customFormat="1" ht="15.75" customHeight="1">
      <c r="A602" s="13"/>
      <c r="B602" s="13"/>
      <c r="C602" s="132"/>
      <c r="D602" s="87"/>
      <c r="E602" s="117"/>
      <c r="F602" s="117"/>
      <c r="G602" s="117"/>
      <c r="H602" s="14" t="s">
        <v>234</v>
      </c>
      <c r="I602" s="2">
        <v>0</v>
      </c>
      <c r="J602" s="2">
        <v>0</v>
      </c>
      <c r="K602" s="2">
        <v>0</v>
      </c>
    </row>
    <row r="603" spans="1:11" s="15" customFormat="1" ht="15" customHeight="1">
      <c r="A603" s="13"/>
      <c r="B603" s="13"/>
      <c r="C603" s="130" t="s">
        <v>1009</v>
      </c>
      <c r="D603" s="85" t="s">
        <v>342</v>
      </c>
      <c r="E603" s="115" t="s">
        <v>815</v>
      </c>
      <c r="F603" s="115" t="s">
        <v>1010</v>
      </c>
      <c r="G603" s="115" t="s">
        <v>183</v>
      </c>
      <c r="H603" s="14" t="s">
        <v>603</v>
      </c>
      <c r="I603" s="2">
        <f>I604+I605+I606+I607</f>
        <v>0</v>
      </c>
      <c r="J603" s="2">
        <f>J604+J605+J606+J607</f>
        <v>0</v>
      </c>
      <c r="K603" s="2">
        <f>K604+K605+K606+K607</f>
        <v>50</v>
      </c>
    </row>
    <row r="604" spans="1:11" s="15" customFormat="1" ht="15" customHeight="1">
      <c r="A604" s="13"/>
      <c r="B604" s="13"/>
      <c r="C604" s="131"/>
      <c r="D604" s="86"/>
      <c r="E604" s="116"/>
      <c r="F604" s="116"/>
      <c r="G604" s="116"/>
      <c r="H604" s="14" t="s">
        <v>604</v>
      </c>
      <c r="I604" s="2">
        <v>0</v>
      </c>
      <c r="J604" s="2">
        <v>0</v>
      </c>
      <c r="K604" s="2">
        <v>50</v>
      </c>
    </row>
    <row r="605" spans="1:11" s="15" customFormat="1" ht="15" customHeight="1">
      <c r="A605" s="13"/>
      <c r="B605" s="13"/>
      <c r="C605" s="131"/>
      <c r="D605" s="86"/>
      <c r="E605" s="116"/>
      <c r="F605" s="116"/>
      <c r="G605" s="116"/>
      <c r="H605" s="14" t="s">
        <v>605</v>
      </c>
      <c r="I605" s="2">
        <v>0</v>
      </c>
      <c r="J605" s="2">
        <v>0</v>
      </c>
      <c r="K605" s="2">
        <v>0</v>
      </c>
    </row>
    <row r="606" spans="1:11" s="15" customFormat="1" ht="15" customHeight="1">
      <c r="A606" s="13"/>
      <c r="B606" s="13"/>
      <c r="C606" s="131"/>
      <c r="D606" s="86"/>
      <c r="E606" s="116"/>
      <c r="F606" s="116"/>
      <c r="G606" s="116"/>
      <c r="H606" s="14" t="s">
        <v>606</v>
      </c>
      <c r="I606" s="2">
        <v>0</v>
      </c>
      <c r="J606" s="2">
        <v>0</v>
      </c>
      <c r="K606" s="2">
        <v>0</v>
      </c>
    </row>
    <row r="607" spans="1:11" s="15" customFormat="1" ht="15.75" customHeight="1">
      <c r="A607" s="13"/>
      <c r="B607" s="13"/>
      <c r="C607" s="132"/>
      <c r="D607" s="87"/>
      <c r="E607" s="117"/>
      <c r="F607" s="117"/>
      <c r="G607" s="117"/>
      <c r="H607" s="14" t="s">
        <v>234</v>
      </c>
      <c r="I607" s="2">
        <v>0</v>
      </c>
      <c r="J607" s="2">
        <v>0</v>
      </c>
      <c r="K607" s="2">
        <v>0</v>
      </c>
    </row>
    <row r="608" spans="1:11" s="15" customFormat="1" ht="15" customHeight="1">
      <c r="A608" s="13"/>
      <c r="B608" s="13"/>
      <c r="C608" s="130" t="s">
        <v>1011</v>
      </c>
      <c r="D608" s="133" t="s">
        <v>341</v>
      </c>
      <c r="E608" s="115" t="s">
        <v>815</v>
      </c>
      <c r="F608" s="115" t="s">
        <v>1012</v>
      </c>
      <c r="G608" s="115" t="s">
        <v>1010</v>
      </c>
      <c r="H608" s="14" t="s">
        <v>603</v>
      </c>
      <c r="I608" s="2">
        <f>I609+I610+I611+I612</f>
        <v>0</v>
      </c>
      <c r="J608" s="2">
        <f>J609+J610+J611+J612</f>
        <v>0</v>
      </c>
      <c r="K608" s="2">
        <f>K609+K610+K611+K612</f>
        <v>85</v>
      </c>
    </row>
    <row r="609" spans="1:11" s="15" customFormat="1" ht="15" customHeight="1">
      <c r="A609" s="13"/>
      <c r="B609" s="13"/>
      <c r="C609" s="131"/>
      <c r="D609" s="134"/>
      <c r="E609" s="116"/>
      <c r="F609" s="116"/>
      <c r="G609" s="116"/>
      <c r="H609" s="14" t="s">
        <v>604</v>
      </c>
      <c r="I609" s="2">
        <v>0</v>
      </c>
      <c r="J609" s="2">
        <v>0</v>
      </c>
      <c r="K609" s="2">
        <v>85</v>
      </c>
    </row>
    <row r="610" spans="1:11" s="15" customFormat="1" ht="15" customHeight="1">
      <c r="A610" s="13"/>
      <c r="B610" s="13"/>
      <c r="C610" s="131"/>
      <c r="D610" s="134"/>
      <c r="E610" s="116"/>
      <c r="F610" s="116"/>
      <c r="G610" s="116"/>
      <c r="H610" s="14" t="s">
        <v>605</v>
      </c>
      <c r="I610" s="2">
        <v>0</v>
      </c>
      <c r="J610" s="2">
        <v>0</v>
      </c>
      <c r="K610" s="2">
        <v>0</v>
      </c>
    </row>
    <row r="611" spans="1:11" s="15" customFormat="1" ht="15" customHeight="1">
      <c r="A611" s="13"/>
      <c r="B611" s="13"/>
      <c r="C611" s="131"/>
      <c r="D611" s="134"/>
      <c r="E611" s="116"/>
      <c r="F611" s="116"/>
      <c r="G611" s="116"/>
      <c r="H611" s="14" t="s">
        <v>606</v>
      </c>
      <c r="I611" s="2">
        <v>0</v>
      </c>
      <c r="J611" s="2">
        <v>0</v>
      </c>
      <c r="K611" s="2">
        <v>0</v>
      </c>
    </row>
    <row r="612" spans="1:11" s="15" customFormat="1" ht="15.75" customHeight="1">
      <c r="A612" s="13"/>
      <c r="B612" s="13"/>
      <c r="C612" s="132"/>
      <c r="D612" s="135"/>
      <c r="E612" s="117"/>
      <c r="F612" s="117"/>
      <c r="G612" s="117"/>
      <c r="H612" s="14" t="s">
        <v>234</v>
      </c>
      <c r="I612" s="2">
        <v>0</v>
      </c>
      <c r="J612" s="2">
        <v>0</v>
      </c>
      <c r="K612" s="2">
        <v>0</v>
      </c>
    </row>
    <row r="613" spans="1:11" s="15" customFormat="1" ht="15" customHeight="1">
      <c r="A613" s="13"/>
      <c r="B613" s="13"/>
      <c r="C613" s="130" t="s">
        <v>1013</v>
      </c>
      <c r="D613" s="133" t="s">
        <v>343</v>
      </c>
      <c r="E613" s="115" t="s">
        <v>1014</v>
      </c>
      <c r="F613" s="115" t="s">
        <v>1015</v>
      </c>
      <c r="G613" s="115" t="s">
        <v>1016</v>
      </c>
      <c r="H613" s="14" t="s">
        <v>603</v>
      </c>
      <c r="I613" s="2">
        <f>I614+I615+I616+I617</f>
        <v>0</v>
      </c>
      <c r="J613" s="2">
        <f>J614+J615+J616+J617</f>
        <v>0</v>
      </c>
      <c r="K613" s="2">
        <f>K614+K615+K616+K617</f>
        <v>65</v>
      </c>
    </row>
    <row r="614" spans="1:11" s="15" customFormat="1" ht="15.75" customHeight="1">
      <c r="A614" s="13"/>
      <c r="B614" s="13"/>
      <c r="C614" s="131"/>
      <c r="D614" s="134"/>
      <c r="E614" s="116"/>
      <c r="F614" s="116"/>
      <c r="G614" s="116"/>
      <c r="H614" s="14" t="s">
        <v>604</v>
      </c>
      <c r="I614" s="2">
        <v>0</v>
      </c>
      <c r="J614" s="2">
        <v>0</v>
      </c>
      <c r="K614" s="2">
        <v>65</v>
      </c>
    </row>
    <row r="615" spans="1:11" s="15" customFormat="1" ht="15.75" customHeight="1">
      <c r="A615" s="13"/>
      <c r="B615" s="13"/>
      <c r="C615" s="131"/>
      <c r="D615" s="134"/>
      <c r="E615" s="116"/>
      <c r="F615" s="116"/>
      <c r="G615" s="116"/>
      <c r="H615" s="14" t="s">
        <v>605</v>
      </c>
      <c r="I615" s="2">
        <v>0</v>
      </c>
      <c r="J615" s="2">
        <v>0</v>
      </c>
      <c r="K615" s="2">
        <v>0</v>
      </c>
    </row>
    <row r="616" spans="1:11" s="15" customFormat="1" ht="15" customHeight="1">
      <c r="A616" s="13"/>
      <c r="B616" s="13"/>
      <c r="C616" s="131"/>
      <c r="D616" s="134"/>
      <c r="E616" s="116"/>
      <c r="F616" s="116"/>
      <c r="G616" s="116"/>
      <c r="H616" s="14" t="s">
        <v>606</v>
      </c>
      <c r="I616" s="2">
        <v>0</v>
      </c>
      <c r="J616" s="2">
        <v>0</v>
      </c>
      <c r="K616" s="2">
        <v>0</v>
      </c>
    </row>
    <row r="617" spans="1:11" s="15" customFormat="1" ht="13.5" customHeight="1">
      <c r="A617" s="13"/>
      <c r="B617" s="13"/>
      <c r="C617" s="132"/>
      <c r="D617" s="135"/>
      <c r="E617" s="117"/>
      <c r="F617" s="117"/>
      <c r="G617" s="117"/>
      <c r="H617" s="14" t="s">
        <v>234</v>
      </c>
      <c r="I617" s="2">
        <v>0</v>
      </c>
      <c r="J617" s="2">
        <v>0</v>
      </c>
      <c r="K617" s="2">
        <v>0</v>
      </c>
    </row>
    <row r="618" spans="1:11" s="15" customFormat="1" ht="15" customHeight="1">
      <c r="A618" s="13"/>
      <c r="B618" s="13"/>
      <c r="C618" s="130" t="s">
        <v>1017</v>
      </c>
      <c r="D618" s="133" t="s">
        <v>1018</v>
      </c>
      <c r="E618" s="115" t="s">
        <v>637</v>
      </c>
      <c r="F618" s="115"/>
      <c r="G618" s="115"/>
      <c r="H618" s="14" t="s">
        <v>603</v>
      </c>
      <c r="I618" s="2">
        <f>I619+I620+I621+I622</f>
        <v>850</v>
      </c>
      <c r="J618" s="2">
        <f>J619+J620+J621+J622</f>
        <v>900</v>
      </c>
      <c r="K618" s="2">
        <f>K619+K620+K621+K622</f>
        <v>650</v>
      </c>
    </row>
    <row r="619" spans="1:11" s="15" customFormat="1" ht="15" customHeight="1">
      <c r="A619" s="13"/>
      <c r="B619" s="13"/>
      <c r="C619" s="131"/>
      <c r="D619" s="134"/>
      <c r="E619" s="116"/>
      <c r="F619" s="116"/>
      <c r="G619" s="116"/>
      <c r="H619" s="14" t="s">
        <v>604</v>
      </c>
      <c r="I619" s="2">
        <f aca="true" t="shared" si="16" ref="I619:K622">I624+I629+I634+I639+I644+I649+I654+I659</f>
        <v>850</v>
      </c>
      <c r="J619" s="2">
        <f t="shared" si="16"/>
        <v>900</v>
      </c>
      <c r="K619" s="2">
        <f t="shared" si="16"/>
        <v>650</v>
      </c>
    </row>
    <row r="620" spans="1:11" s="15" customFormat="1" ht="15" customHeight="1">
      <c r="A620" s="13"/>
      <c r="B620" s="13"/>
      <c r="C620" s="131"/>
      <c r="D620" s="134"/>
      <c r="E620" s="116"/>
      <c r="F620" s="116"/>
      <c r="G620" s="116"/>
      <c r="H620" s="14" t="s">
        <v>605</v>
      </c>
      <c r="I620" s="2">
        <f t="shared" si="16"/>
        <v>0</v>
      </c>
      <c r="J620" s="2">
        <f t="shared" si="16"/>
        <v>0</v>
      </c>
      <c r="K620" s="2">
        <f t="shared" si="16"/>
        <v>0</v>
      </c>
    </row>
    <row r="621" spans="1:11" s="15" customFormat="1" ht="15" customHeight="1">
      <c r="A621" s="13"/>
      <c r="B621" s="13"/>
      <c r="C621" s="131"/>
      <c r="D621" s="134"/>
      <c r="E621" s="116"/>
      <c r="F621" s="116"/>
      <c r="G621" s="116"/>
      <c r="H621" s="14" t="s">
        <v>606</v>
      </c>
      <c r="I621" s="2">
        <f t="shared" si="16"/>
        <v>0</v>
      </c>
      <c r="J621" s="2">
        <f t="shared" si="16"/>
        <v>0</v>
      </c>
      <c r="K621" s="2">
        <f t="shared" si="16"/>
        <v>0</v>
      </c>
    </row>
    <row r="622" spans="1:11" s="15" customFormat="1" ht="15" customHeight="1">
      <c r="A622" s="13"/>
      <c r="B622" s="13"/>
      <c r="C622" s="132"/>
      <c r="D622" s="135"/>
      <c r="E622" s="117"/>
      <c r="F622" s="117"/>
      <c r="G622" s="117"/>
      <c r="H622" s="14" t="s">
        <v>234</v>
      </c>
      <c r="I622" s="2">
        <f t="shared" si="16"/>
        <v>0</v>
      </c>
      <c r="J622" s="2">
        <f t="shared" si="16"/>
        <v>0</v>
      </c>
      <c r="K622" s="2">
        <f t="shared" si="16"/>
        <v>0</v>
      </c>
    </row>
    <row r="623" spans="1:11" s="15" customFormat="1" ht="15" customHeight="1">
      <c r="A623" s="13"/>
      <c r="B623" s="13"/>
      <c r="C623" s="130" t="s">
        <v>1019</v>
      </c>
      <c r="D623" s="133" t="s">
        <v>344</v>
      </c>
      <c r="E623" s="115" t="s">
        <v>1020</v>
      </c>
      <c r="F623" s="115" t="s">
        <v>57</v>
      </c>
      <c r="G623" s="115" t="s">
        <v>58</v>
      </c>
      <c r="H623" s="14" t="s">
        <v>603</v>
      </c>
      <c r="I623" s="2">
        <f>I624+I625+I626+I627</f>
        <v>400</v>
      </c>
      <c r="J623" s="2">
        <f>J624+J625+J626+J627</f>
        <v>0</v>
      </c>
      <c r="K623" s="2">
        <f>K624+K625+K626+K627</f>
        <v>0</v>
      </c>
    </row>
    <row r="624" spans="1:11" s="15" customFormat="1" ht="15" customHeight="1">
      <c r="A624" s="13"/>
      <c r="B624" s="13"/>
      <c r="C624" s="131"/>
      <c r="D624" s="134"/>
      <c r="E624" s="116"/>
      <c r="F624" s="116"/>
      <c r="G624" s="116"/>
      <c r="H624" s="14" t="s">
        <v>604</v>
      </c>
      <c r="I624" s="2">
        <v>400</v>
      </c>
      <c r="J624" s="2">
        <v>0</v>
      </c>
      <c r="K624" s="2">
        <v>0</v>
      </c>
    </row>
    <row r="625" spans="1:11" s="15" customFormat="1" ht="15" customHeight="1">
      <c r="A625" s="13"/>
      <c r="B625" s="13"/>
      <c r="C625" s="131"/>
      <c r="D625" s="134"/>
      <c r="E625" s="116"/>
      <c r="F625" s="116"/>
      <c r="G625" s="116"/>
      <c r="H625" s="14" t="s">
        <v>605</v>
      </c>
      <c r="I625" s="2">
        <v>0</v>
      </c>
      <c r="J625" s="2">
        <v>0</v>
      </c>
      <c r="K625" s="2">
        <v>0</v>
      </c>
    </row>
    <row r="626" spans="1:11" s="15" customFormat="1" ht="13.5" customHeight="1">
      <c r="A626" s="13"/>
      <c r="B626" s="13"/>
      <c r="C626" s="131"/>
      <c r="D626" s="134"/>
      <c r="E626" s="116"/>
      <c r="F626" s="116"/>
      <c r="G626" s="116"/>
      <c r="H626" s="14" t="s">
        <v>606</v>
      </c>
      <c r="I626" s="2">
        <v>0</v>
      </c>
      <c r="J626" s="2">
        <v>0</v>
      </c>
      <c r="K626" s="2">
        <v>0</v>
      </c>
    </row>
    <row r="627" spans="1:11" s="15" customFormat="1" ht="15" customHeight="1">
      <c r="A627" s="13"/>
      <c r="B627" s="13"/>
      <c r="C627" s="132"/>
      <c r="D627" s="135"/>
      <c r="E627" s="117"/>
      <c r="F627" s="117"/>
      <c r="G627" s="117"/>
      <c r="H627" s="14" t="s">
        <v>234</v>
      </c>
      <c r="I627" s="2">
        <v>0</v>
      </c>
      <c r="J627" s="2">
        <v>0</v>
      </c>
      <c r="K627" s="2">
        <v>0</v>
      </c>
    </row>
    <row r="628" spans="1:11" s="15" customFormat="1" ht="15" customHeight="1">
      <c r="A628" s="13"/>
      <c r="B628" s="13"/>
      <c r="C628" s="130" t="s">
        <v>59</v>
      </c>
      <c r="D628" s="85" t="s">
        <v>345</v>
      </c>
      <c r="E628" s="115" t="s">
        <v>60</v>
      </c>
      <c r="F628" s="115" t="s">
        <v>1094</v>
      </c>
      <c r="G628" s="115" t="s">
        <v>61</v>
      </c>
      <c r="H628" s="14" t="s">
        <v>603</v>
      </c>
      <c r="I628" s="2">
        <f>I629+I630+I631+I632</f>
        <v>300</v>
      </c>
      <c r="J628" s="2">
        <f>J629+J630+J631+J632</f>
        <v>0</v>
      </c>
      <c r="K628" s="2">
        <f>K629+K630+K631+K632</f>
        <v>0</v>
      </c>
    </row>
    <row r="629" spans="1:11" s="15" customFormat="1" ht="15" customHeight="1">
      <c r="A629" s="13"/>
      <c r="B629" s="13"/>
      <c r="C629" s="131"/>
      <c r="D629" s="86"/>
      <c r="E629" s="116"/>
      <c r="F629" s="116"/>
      <c r="G629" s="116"/>
      <c r="H629" s="14" t="s">
        <v>604</v>
      </c>
      <c r="I629" s="2">
        <v>300</v>
      </c>
      <c r="J629" s="2">
        <v>0</v>
      </c>
      <c r="K629" s="2">
        <v>0</v>
      </c>
    </row>
    <row r="630" spans="1:11" s="15" customFormat="1" ht="15" customHeight="1">
      <c r="A630" s="13"/>
      <c r="B630" s="13"/>
      <c r="C630" s="131"/>
      <c r="D630" s="86"/>
      <c r="E630" s="116"/>
      <c r="F630" s="116"/>
      <c r="G630" s="116"/>
      <c r="H630" s="14" t="s">
        <v>605</v>
      </c>
      <c r="I630" s="2">
        <v>0</v>
      </c>
      <c r="J630" s="2">
        <v>0</v>
      </c>
      <c r="K630" s="2">
        <v>0</v>
      </c>
    </row>
    <row r="631" spans="1:11" s="15" customFormat="1" ht="15" customHeight="1">
      <c r="A631" s="13"/>
      <c r="B631" s="13"/>
      <c r="C631" s="131"/>
      <c r="D631" s="86"/>
      <c r="E631" s="116"/>
      <c r="F631" s="116"/>
      <c r="G631" s="116"/>
      <c r="H631" s="14" t="s">
        <v>606</v>
      </c>
      <c r="I631" s="2">
        <v>0</v>
      </c>
      <c r="J631" s="2">
        <v>0</v>
      </c>
      <c r="K631" s="2">
        <v>0</v>
      </c>
    </row>
    <row r="632" spans="1:11" s="15" customFormat="1" ht="15" customHeight="1">
      <c r="A632" s="13"/>
      <c r="B632" s="13"/>
      <c r="C632" s="132"/>
      <c r="D632" s="87"/>
      <c r="E632" s="117"/>
      <c r="F632" s="117"/>
      <c r="G632" s="117"/>
      <c r="H632" s="14" t="s">
        <v>234</v>
      </c>
      <c r="I632" s="2">
        <v>0</v>
      </c>
      <c r="J632" s="2">
        <v>0</v>
      </c>
      <c r="K632" s="2">
        <v>0</v>
      </c>
    </row>
    <row r="633" spans="1:11" s="15" customFormat="1" ht="15" customHeight="1">
      <c r="A633" s="13"/>
      <c r="B633" s="13"/>
      <c r="C633" s="130" t="s">
        <v>62</v>
      </c>
      <c r="D633" s="85" t="s">
        <v>63</v>
      </c>
      <c r="E633" s="115" t="s">
        <v>817</v>
      </c>
      <c r="F633" s="115" t="s">
        <v>1048</v>
      </c>
      <c r="G633" s="115" t="s">
        <v>1049</v>
      </c>
      <c r="H633" s="14" t="s">
        <v>603</v>
      </c>
      <c r="I633" s="2">
        <f>I634+I635+I636+I637</f>
        <v>150</v>
      </c>
      <c r="J633" s="2">
        <f>J634+J635+J636+J637</f>
        <v>0</v>
      </c>
      <c r="K633" s="2">
        <f>K634+K635+K636+K637</f>
        <v>0</v>
      </c>
    </row>
    <row r="634" spans="1:11" s="15" customFormat="1" ht="15" customHeight="1">
      <c r="A634" s="13"/>
      <c r="B634" s="13"/>
      <c r="C634" s="131"/>
      <c r="D634" s="86"/>
      <c r="E634" s="116"/>
      <c r="F634" s="116"/>
      <c r="G634" s="116"/>
      <c r="H634" s="14" t="s">
        <v>604</v>
      </c>
      <c r="I634" s="2">
        <v>150</v>
      </c>
      <c r="J634" s="2">
        <v>0</v>
      </c>
      <c r="K634" s="2">
        <v>0</v>
      </c>
    </row>
    <row r="635" spans="1:11" s="15" customFormat="1" ht="15" customHeight="1">
      <c r="A635" s="13"/>
      <c r="B635" s="13"/>
      <c r="C635" s="131"/>
      <c r="D635" s="86"/>
      <c r="E635" s="116"/>
      <c r="F635" s="116"/>
      <c r="G635" s="116"/>
      <c r="H635" s="14" t="s">
        <v>605</v>
      </c>
      <c r="I635" s="2">
        <v>0</v>
      </c>
      <c r="J635" s="2">
        <v>0</v>
      </c>
      <c r="K635" s="2">
        <v>0</v>
      </c>
    </row>
    <row r="636" spans="1:11" s="15" customFormat="1" ht="15" customHeight="1">
      <c r="A636" s="13"/>
      <c r="B636" s="13"/>
      <c r="C636" s="131"/>
      <c r="D636" s="86"/>
      <c r="E636" s="116"/>
      <c r="F636" s="116"/>
      <c r="G636" s="116"/>
      <c r="H636" s="14" t="s">
        <v>606</v>
      </c>
      <c r="I636" s="2">
        <v>0</v>
      </c>
      <c r="J636" s="2">
        <v>0</v>
      </c>
      <c r="K636" s="2">
        <v>0</v>
      </c>
    </row>
    <row r="637" spans="1:11" s="15" customFormat="1" ht="15.75" customHeight="1">
      <c r="A637" s="13"/>
      <c r="B637" s="13"/>
      <c r="C637" s="132"/>
      <c r="D637" s="87"/>
      <c r="E637" s="117"/>
      <c r="F637" s="117"/>
      <c r="G637" s="117"/>
      <c r="H637" s="14" t="s">
        <v>234</v>
      </c>
      <c r="I637" s="2">
        <v>0</v>
      </c>
      <c r="J637" s="2">
        <v>0</v>
      </c>
      <c r="K637" s="2">
        <v>0</v>
      </c>
    </row>
    <row r="638" spans="1:11" s="15" customFormat="1" ht="17.25" customHeight="1">
      <c r="A638" s="13"/>
      <c r="B638" s="13"/>
      <c r="C638" s="130" t="s">
        <v>64</v>
      </c>
      <c r="D638" s="85" t="s">
        <v>346</v>
      </c>
      <c r="E638" s="115" t="s">
        <v>65</v>
      </c>
      <c r="F638" s="115" t="s">
        <v>66</v>
      </c>
      <c r="G638" s="115" t="s">
        <v>67</v>
      </c>
      <c r="H638" s="14" t="s">
        <v>603</v>
      </c>
      <c r="I638" s="2">
        <f>I639+I640+I641+I642</f>
        <v>0</v>
      </c>
      <c r="J638" s="2">
        <f>J639+J640+J641+J642</f>
        <v>800</v>
      </c>
      <c r="K638" s="2">
        <f>K639+K640+K641+K642</f>
        <v>0</v>
      </c>
    </row>
    <row r="639" spans="1:11" s="15" customFormat="1" ht="15" customHeight="1">
      <c r="A639" s="13"/>
      <c r="B639" s="13"/>
      <c r="C639" s="131"/>
      <c r="D639" s="86"/>
      <c r="E639" s="116"/>
      <c r="F639" s="116"/>
      <c r="G639" s="116"/>
      <c r="H639" s="14" t="s">
        <v>604</v>
      </c>
      <c r="I639" s="2">
        <v>0</v>
      </c>
      <c r="J639" s="2">
        <v>800</v>
      </c>
      <c r="K639" s="2">
        <v>0</v>
      </c>
    </row>
    <row r="640" spans="1:11" s="15" customFormat="1" ht="15" customHeight="1">
      <c r="A640" s="13"/>
      <c r="B640" s="13"/>
      <c r="C640" s="131"/>
      <c r="D640" s="86"/>
      <c r="E640" s="116"/>
      <c r="F640" s="116"/>
      <c r="G640" s="116"/>
      <c r="H640" s="14" t="s">
        <v>605</v>
      </c>
      <c r="I640" s="2">
        <v>0</v>
      </c>
      <c r="J640" s="2">
        <v>0</v>
      </c>
      <c r="K640" s="2">
        <v>0</v>
      </c>
    </row>
    <row r="641" spans="1:11" s="15" customFormat="1" ht="15" customHeight="1">
      <c r="A641" s="13"/>
      <c r="B641" s="13"/>
      <c r="C641" s="131"/>
      <c r="D641" s="86"/>
      <c r="E641" s="116"/>
      <c r="F641" s="116"/>
      <c r="G641" s="116"/>
      <c r="H641" s="14" t="s">
        <v>606</v>
      </c>
      <c r="I641" s="2">
        <v>0</v>
      </c>
      <c r="J641" s="2">
        <v>0</v>
      </c>
      <c r="K641" s="2">
        <v>0</v>
      </c>
    </row>
    <row r="642" spans="1:11" s="15" customFormat="1" ht="15.75" customHeight="1">
      <c r="A642" s="13"/>
      <c r="B642" s="13"/>
      <c r="C642" s="132"/>
      <c r="D642" s="87"/>
      <c r="E642" s="117"/>
      <c r="F642" s="117"/>
      <c r="G642" s="117"/>
      <c r="H642" s="14" t="s">
        <v>234</v>
      </c>
      <c r="I642" s="2">
        <v>0</v>
      </c>
      <c r="J642" s="2">
        <v>0</v>
      </c>
      <c r="K642" s="2">
        <v>0</v>
      </c>
    </row>
    <row r="643" spans="1:11" s="15" customFormat="1" ht="18.75" customHeight="1">
      <c r="A643" s="13"/>
      <c r="B643" s="13"/>
      <c r="C643" s="130" t="s">
        <v>68</v>
      </c>
      <c r="D643" s="85" t="s">
        <v>347</v>
      </c>
      <c r="E643" s="115" t="s">
        <v>69</v>
      </c>
      <c r="F643" s="115" t="s">
        <v>70</v>
      </c>
      <c r="G643" s="115" t="s">
        <v>71</v>
      </c>
      <c r="H643" s="14" t="s">
        <v>603</v>
      </c>
      <c r="I643" s="2">
        <f>I644+I645+I646+I647</f>
        <v>0</v>
      </c>
      <c r="J643" s="2">
        <f>J644+J645+J646+J647</f>
        <v>100</v>
      </c>
      <c r="K643" s="2">
        <f>K644+K645+K646+K647</f>
        <v>0</v>
      </c>
    </row>
    <row r="644" spans="1:11" s="15" customFormat="1" ht="13.5" customHeight="1">
      <c r="A644" s="13"/>
      <c r="B644" s="13"/>
      <c r="C644" s="131"/>
      <c r="D644" s="86"/>
      <c r="E644" s="116"/>
      <c r="F644" s="116"/>
      <c r="G644" s="116"/>
      <c r="H644" s="14" t="s">
        <v>604</v>
      </c>
      <c r="I644" s="2">
        <v>0</v>
      </c>
      <c r="J644" s="2">
        <v>100</v>
      </c>
      <c r="K644" s="2">
        <v>0</v>
      </c>
    </row>
    <row r="645" spans="1:11" s="15" customFormat="1" ht="13.5" customHeight="1">
      <c r="A645" s="13"/>
      <c r="B645" s="13"/>
      <c r="C645" s="131"/>
      <c r="D645" s="86"/>
      <c r="E645" s="116"/>
      <c r="F645" s="116"/>
      <c r="G645" s="116"/>
      <c r="H645" s="14" t="s">
        <v>605</v>
      </c>
      <c r="I645" s="2">
        <v>0</v>
      </c>
      <c r="J645" s="2">
        <v>0</v>
      </c>
      <c r="K645" s="2">
        <v>0</v>
      </c>
    </row>
    <row r="646" spans="1:11" s="15" customFormat="1" ht="15" customHeight="1">
      <c r="A646" s="13"/>
      <c r="B646" s="13"/>
      <c r="C646" s="131"/>
      <c r="D646" s="86"/>
      <c r="E646" s="116"/>
      <c r="F646" s="116"/>
      <c r="G646" s="116"/>
      <c r="H646" s="14" t="s">
        <v>606</v>
      </c>
      <c r="I646" s="2">
        <v>0</v>
      </c>
      <c r="J646" s="2">
        <v>0</v>
      </c>
      <c r="K646" s="2">
        <v>0</v>
      </c>
    </row>
    <row r="647" spans="3:11" s="13" customFormat="1" ht="15" customHeight="1">
      <c r="C647" s="132"/>
      <c r="D647" s="87"/>
      <c r="E647" s="117"/>
      <c r="F647" s="117"/>
      <c r="G647" s="117"/>
      <c r="H647" s="14" t="s">
        <v>234</v>
      </c>
      <c r="I647" s="2">
        <v>0</v>
      </c>
      <c r="J647" s="2">
        <v>0</v>
      </c>
      <c r="K647" s="2">
        <v>0</v>
      </c>
    </row>
    <row r="648" spans="3:11" s="13" customFormat="1" ht="15" customHeight="1">
      <c r="C648" s="130" t="s">
        <v>72</v>
      </c>
      <c r="D648" s="85" t="s">
        <v>348</v>
      </c>
      <c r="E648" s="115" t="s">
        <v>858</v>
      </c>
      <c r="F648" s="115" t="s">
        <v>859</v>
      </c>
      <c r="G648" s="115" t="s">
        <v>860</v>
      </c>
      <c r="H648" s="14" t="s">
        <v>603</v>
      </c>
      <c r="I648" s="2">
        <f>I649+I650+I651+I652</f>
        <v>0</v>
      </c>
      <c r="J648" s="2">
        <f>J649+J650+J651+J652</f>
        <v>0</v>
      </c>
      <c r="K648" s="2">
        <f>K649+K650+K651+K652</f>
        <v>400</v>
      </c>
    </row>
    <row r="649" spans="3:11" s="13" customFormat="1" ht="15" customHeight="1">
      <c r="C649" s="131"/>
      <c r="D649" s="86"/>
      <c r="E649" s="116"/>
      <c r="F649" s="116"/>
      <c r="G649" s="116"/>
      <c r="H649" s="14" t="s">
        <v>604</v>
      </c>
      <c r="I649" s="2">
        <v>0</v>
      </c>
      <c r="J649" s="2">
        <v>0</v>
      </c>
      <c r="K649" s="2">
        <v>400</v>
      </c>
    </row>
    <row r="650" spans="3:11" s="13" customFormat="1" ht="15" customHeight="1">
      <c r="C650" s="131"/>
      <c r="D650" s="86"/>
      <c r="E650" s="116"/>
      <c r="F650" s="116"/>
      <c r="G650" s="116"/>
      <c r="H650" s="14" t="s">
        <v>605</v>
      </c>
      <c r="I650" s="2">
        <v>0</v>
      </c>
      <c r="J650" s="2">
        <v>0</v>
      </c>
      <c r="K650" s="2">
        <v>0</v>
      </c>
    </row>
    <row r="651" spans="3:11" s="13" customFormat="1" ht="15" customHeight="1">
      <c r="C651" s="131"/>
      <c r="D651" s="86"/>
      <c r="E651" s="116"/>
      <c r="F651" s="116"/>
      <c r="G651" s="116"/>
      <c r="H651" s="14" t="s">
        <v>606</v>
      </c>
      <c r="I651" s="2">
        <v>0</v>
      </c>
      <c r="J651" s="2">
        <v>0</v>
      </c>
      <c r="K651" s="2">
        <v>0</v>
      </c>
    </row>
    <row r="652" spans="3:11" s="13" customFormat="1" ht="15" customHeight="1">
      <c r="C652" s="132"/>
      <c r="D652" s="87"/>
      <c r="E652" s="117"/>
      <c r="F652" s="117"/>
      <c r="G652" s="117"/>
      <c r="H652" s="14" t="s">
        <v>234</v>
      </c>
      <c r="I652" s="2">
        <v>0</v>
      </c>
      <c r="J652" s="2">
        <v>0</v>
      </c>
      <c r="K652" s="2">
        <v>0</v>
      </c>
    </row>
    <row r="653" spans="3:11" s="13" customFormat="1" ht="15" customHeight="1">
      <c r="C653" s="130" t="s">
        <v>861</v>
      </c>
      <c r="D653" s="85" t="s">
        <v>349</v>
      </c>
      <c r="E653" s="115" t="s">
        <v>862</v>
      </c>
      <c r="F653" s="115" t="s">
        <v>863</v>
      </c>
      <c r="G653" s="115" t="s">
        <v>864</v>
      </c>
      <c r="H653" s="14" t="s">
        <v>603</v>
      </c>
      <c r="I653" s="2">
        <f>I654+I655+I656+I657</f>
        <v>0</v>
      </c>
      <c r="J653" s="2">
        <f>J654+J655+J656+J657</f>
        <v>0</v>
      </c>
      <c r="K653" s="2">
        <f>K654+K655+K656+K657</f>
        <v>200</v>
      </c>
    </row>
    <row r="654" spans="3:11" s="13" customFormat="1" ht="15" customHeight="1">
      <c r="C654" s="131"/>
      <c r="D654" s="86"/>
      <c r="E654" s="116"/>
      <c r="F654" s="116"/>
      <c r="G654" s="116"/>
      <c r="H654" s="14" t="s">
        <v>604</v>
      </c>
      <c r="I654" s="2">
        <v>0</v>
      </c>
      <c r="J654" s="2">
        <v>0</v>
      </c>
      <c r="K654" s="2">
        <v>200</v>
      </c>
    </row>
    <row r="655" spans="3:11" s="13" customFormat="1" ht="15" customHeight="1">
      <c r="C655" s="131"/>
      <c r="D655" s="86"/>
      <c r="E655" s="116"/>
      <c r="F655" s="116"/>
      <c r="G655" s="116"/>
      <c r="H655" s="14" t="s">
        <v>605</v>
      </c>
      <c r="I655" s="2">
        <v>0</v>
      </c>
      <c r="J655" s="2">
        <v>0</v>
      </c>
      <c r="K655" s="2">
        <v>0</v>
      </c>
    </row>
    <row r="656" spans="3:11" s="13" customFormat="1" ht="15" customHeight="1">
      <c r="C656" s="131"/>
      <c r="D656" s="86"/>
      <c r="E656" s="116"/>
      <c r="F656" s="116"/>
      <c r="G656" s="116"/>
      <c r="H656" s="14" t="s">
        <v>606</v>
      </c>
      <c r="I656" s="2">
        <v>0</v>
      </c>
      <c r="J656" s="2">
        <v>0</v>
      </c>
      <c r="K656" s="2">
        <v>0</v>
      </c>
    </row>
    <row r="657" spans="3:11" s="13" customFormat="1" ht="15.75" customHeight="1">
      <c r="C657" s="132"/>
      <c r="D657" s="87"/>
      <c r="E657" s="117"/>
      <c r="F657" s="117"/>
      <c r="G657" s="117"/>
      <c r="H657" s="14" t="s">
        <v>234</v>
      </c>
      <c r="I657" s="2">
        <v>0</v>
      </c>
      <c r="J657" s="2">
        <v>0</v>
      </c>
      <c r="K657" s="2">
        <v>0</v>
      </c>
    </row>
    <row r="658" spans="3:11" s="13" customFormat="1" ht="15.75" customHeight="1">
      <c r="C658" s="130" t="s">
        <v>865</v>
      </c>
      <c r="D658" s="85" t="s">
        <v>350</v>
      </c>
      <c r="E658" s="115" t="s">
        <v>866</v>
      </c>
      <c r="F658" s="115" t="s">
        <v>867</v>
      </c>
      <c r="G658" s="115" t="s">
        <v>1010</v>
      </c>
      <c r="H658" s="14" t="s">
        <v>603</v>
      </c>
      <c r="I658" s="2">
        <f>I659+I660+I661+I662</f>
        <v>0</v>
      </c>
      <c r="J658" s="2">
        <f>J659+J660+J661+J662</f>
        <v>0</v>
      </c>
      <c r="K658" s="2">
        <f>K659+K660+K661+K662</f>
        <v>50</v>
      </c>
    </row>
    <row r="659" spans="3:11" s="13" customFormat="1" ht="15.75" customHeight="1">
      <c r="C659" s="131"/>
      <c r="D659" s="86"/>
      <c r="E659" s="116"/>
      <c r="F659" s="116"/>
      <c r="G659" s="116"/>
      <c r="H659" s="14" t="s">
        <v>604</v>
      </c>
      <c r="I659" s="2">
        <v>0</v>
      </c>
      <c r="J659" s="2">
        <v>0</v>
      </c>
      <c r="K659" s="2">
        <v>50</v>
      </c>
    </row>
    <row r="660" spans="3:11" s="13" customFormat="1" ht="15.75" customHeight="1">
      <c r="C660" s="131"/>
      <c r="D660" s="86"/>
      <c r="E660" s="116"/>
      <c r="F660" s="116"/>
      <c r="G660" s="116"/>
      <c r="H660" s="14" t="s">
        <v>605</v>
      </c>
      <c r="I660" s="2">
        <v>0</v>
      </c>
      <c r="J660" s="2">
        <v>0</v>
      </c>
      <c r="K660" s="2">
        <v>0</v>
      </c>
    </row>
    <row r="661" spans="3:11" s="13" customFormat="1" ht="15.75" customHeight="1">
      <c r="C661" s="131"/>
      <c r="D661" s="86"/>
      <c r="E661" s="116"/>
      <c r="F661" s="116"/>
      <c r="G661" s="116"/>
      <c r="H661" s="14" t="s">
        <v>606</v>
      </c>
      <c r="I661" s="2">
        <v>0</v>
      </c>
      <c r="J661" s="2">
        <v>0</v>
      </c>
      <c r="K661" s="2">
        <v>0</v>
      </c>
    </row>
    <row r="662" spans="3:11" s="13" customFormat="1" ht="15.75" customHeight="1">
      <c r="C662" s="132"/>
      <c r="D662" s="87"/>
      <c r="E662" s="117"/>
      <c r="F662" s="117"/>
      <c r="G662" s="117"/>
      <c r="H662" s="14" t="s">
        <v>234</v>
      </c>
      <c r="I662" s="2">
        <v>0</v>
      </c>
      <c r="J662" s="2">
        <v>0</v>
      </c>
      <c r="K662" s="2">
        <v>0</v>
      </c>
    </row>
    <row r="663" spans="2:11" s="13" customFormat="1" ht="22.5" customHeight="1">
      <c r="B663" s="35"/>
      <c r="C663" s="130" t="s">
        <v>868</v>
      </c>
      <c r="D663" s="133" t="s">
        <v>399</v>
      </c>
      <c r="E663" s="115" t="s">
        <v>634</v>
      </c>
      <c r="F663" s="115" t="s">
        <v>897</v>
      </c>
      <c r="G663" s="115" t="s">
        <v>898</v>
      </c>
      <c r="H663" s="14" t="s">
        <v>603</v>
      </c>
      <c r="I663" s="2">
        <f>I664+I665+I666+I667</f>
        <v>500</v>
      </c>
      <c r="J663" s="2">
        <f>J664+J665+J666+J667</f>
        <v>500</v>
      </c>
      <c r="K663" s="2">
        <f>K664+K665+K666+K667</f>
        <v>450</v>
      </c>
    </row>
    <row r="664" spans="3:11" s="13" customFormat="1" ht="15" customHeight="1">
      <c r="C664" s="131"/>
      <c r="D664" s="134"/>
      <c r="E664" s="116"/>
      <c r="F664" s="116"/>
      <c r="G664" s="116"/>
      <c r="H664" s="14" t="s">
        <v>604</v>
      </c>
      <c r="I664" s="2">
        <f aca="true" t="shared" si="17" ref="I664:K667">I669</f>
        <v>500</v>
      </c>
      <c r="J664" s="2">
        <f t="shared" si="17"/>
        <v>500</v>
      </c>
      <c r="K664" s="2">
        <f t="shared" si="17"/>
        <v>450</v>
      </c>
    </row>
    <row r="665" spans="3:11" s="13" customFormat="1" ht="15" customHeight="1">
      <c r="C665" s="131"/>
      <c r="D665" s="134"/>
      <c r="E665" s="116"/>
      <c r="F665" s="116"/>
      <c r="G665" s="116"/>
      <c r="H665" s="14" t="s">
        <v>605</v>
      </c>
      <c r="I665" s="2">
        <f t="shared" si="17"/>
        <v>0</v>
      </c>
      <c r="J665" s="2">
        <f t="shared" si="17"/>
        <v>0</v>
      </c>
      <c r="K665" s="2">
        <f t="shared" si="17"/>
        <v>0</v>
      </c>
    </row>
    <row r="666" spans="3:11" s="13" customFormat="1" ht="15" customHeight="1">
      <c r="C666" s="131"/>
      <c r="D666" s="134"/>
      <c r="E666" s="116"/>
      <c r="F666" s="116"/>
      <c r="G666" s="116"/>
      <c r="H666" s="14" t="s">
        <v>606</v>
      </c>
      <c r="I666" s="2">
        <f t="shared" si="17"/>
        <v>0</v>
      </c>
      <c r="J666" s="2">
        <f t="shared" si="17"/>
        <v>0</v>
      </c>
      <c r="K666" s="2">
        <f t="shared" si="17"/>
        <v>0</v>
      </c>
    </row>
    <row r="667" spans="3:11" s="13" customFormat="1" ht="15" customHeight="1">
      <c r="C667" s="132"/>
      <c r="D667" s="135"/>
      <c r="E667" s="117"/>
      <c r="F667" s="117"/>
      <c r="G667" s="117"/>
      <c r="H667" s="14" t="s">
        <v>234</v>
      </c>
      <c r="I667" s="2">
        <f t="shared" si="17"/>
        <v>0</v>
      </c>
      <c r="J667" s="2">
        <f t="shared" si="17"/>
        <v>0</v>
      </c>
      <c r="K667" s="2">
        <f t="shared" si="17"/>
        <v>0</v>
      </c>
    </row>
    <row r="668" spans="3:11" s="13" customFormat="1" ht="20.25" customHeight="1">
      <c r="C668" s="130" t="s">
        <v>400</v>
      </c>
      <c r="D668" s="133" t="s">
        <v>401</v>
      </c>
      <c r="E668" s="115" t="s">
        <v>637</v>
      </c>
      <c r="F668" s="115" t="s">
        <v>897</v>
      </c>
      <c r="G668" s="115" t="s">
        <v>898</v>
      </c>
      <c r="H668" s="14" t="s">
        <v>603</v>
      </c>
      <c r="I668" s="2">
        <f>I669+I670+I671+I672</f>
        <v>500</v>
      </c>
      <c r="J668" s="2">
        <f>J669+J670+J671+J672</f>
        <v>500</v>
      </c>
      <c r="K668" s="2">
        <f>K669+K670+K671+K672</f>
        <v>450</v>
      </c>
    </row>
    <row r="669" spans="3:11" s="13" customFormat="1" ht="15" customHeight="1">
      <c r="C669" s="131"/>
      <c r="D669" s="134"/>
      <c r="E669" s="116"/>
      <c r="F669" s="116"/>
      <c r="G669" s="116"/>
      <c r="H669" s="14" t="s">
        <v>604</v>
      </c>
      <c r="I669" s="2">
        <v>500</v>
      </c>
      <c r="J669" s="2">
        <v>500</v>
      </c>
      <c r="K669" s="2">
        <v>450</v>
      </c>
    </row>
    <row r="670" spans="3:11" s="13" customFormat="1" ht="15" customHeight="1">
      <c r="C670" s="131"/>
      <c r="D670" s="134"/>
      <c r="E670" s="116"/>
      <c r="F670" s="116"/>
      <c r="G670" s="116"/>
      <c r="H670" s="14" t="s">
        <v>605</v>
      </c>
      <c r="I670" s="2">
        <v>0</v>
      </c>
      <c r="J670" s="2">
        <v>0</v>
      </c>
      <c r="K670" s="2">
        <v>0</v>
      </c>
    </row>
    <row r="671" spans="3:11" s="13" customFormat="1" ht="15" customHeight="1">
      <c r="C671" s="131"/>
      <c r="D671" s="134"/>
      <c r="E671" s="116"/>
      <c r="F671" s="116"/>
      <c r="G671" s="116"/>
      <c r="H671" s="14" t="s">
        <v>606</v>
      </c>
      <c r="I671" s="2">
        <v>0</v>
      </c>
      <c r="J671" s="2">
        <v>0</v>
      </c>
      <c r="K671" s="2">
        <v>0</v>
      </c>
    </row>
    <row r="672" spans="3:11" s="13" customFormat="1" ht="18" customHeight="1">
      <c r="C672" s="132"/>
      <c r="D672" s="135"/>
      <c r="E672" s="117"/>
      <c r="F672" s="117"/>
      <c r="G672" s="117"/>
      <c r="H672" s="14" t="s">
        <v>234</v>
      </c>
      <c r="I672" s="2">
        <v>0</v>
      </c>
      <c r="J672" s="2">
        <v>0</v>
      </c>
      <c r="K672" s="2">
        <v>0</v>
      </c>
    </row>
    <row r="673" spans="1:11" s="13" customFormat="1" ht="18.75" customHeight="1">
      <c r="A673" s="36"/>
      <c r="C673" s="130" t="s">
        <v>402</v>
      </c>
      <c r="D673" s="133" t="s">
        <v>403</v>
      </c>
      <c r="E673" s="115" t="s">
        <v>282</v>
      </c>
      <c r="F673" s="115" t="s">
        <v>897</v>
      </c>
      <c r="G673" s="115" t="s">
        <v>898</v>
      </c>
      <c r="H673" s="14" t="s">
        <v>603</v>
      </c>
      <c r="I673" s="2">
        <f>I674+I675+I676+I677</f>
        <v>1250</v>
      </c>
      <c r="J673" s="2">
        <f>J674+J675+J676+J677</f>
        <v>1000</v>
      </c>
      <c r="K673" s="2">
        <f>K674+K675+K676+K677</f>
        <v>1300</v>
      </c>
    </row>
    <row r="674" spans="3:11" s="13" customFormat="1" ht="20.25" customHeight="1">
      <c r="C674" s="131"/>
      <c r="D674" s="134"/>
      <c r="E674" s="116"/>
      <c r="F674" s="116"/>
      <c r="G674" s="116"/>
      <c r="H674" s="14" t="s">
        <v>604</v>
      </c>
      <c r="I674" s="2">
        <f aca="true" t="shared" si="18" ref="I674:K677">I679+I684+I689+I694+I699+I704+I709+I714+I719</f>
        <v>1250</v>
      </c>
      <c r="J674" s="2">
        <f t="shared" si="18"/>
        <v>1000</v>
      </c>
      <c r="K674" s="2">
        <f t="shared" si="18"/>
        <v>1300</v>
      </c>
    </row>
    <row r="675" spans="3:11" s="13" customFormat="1" ht="20.25" customHeight="1">
      <c r="C675" s="131"/>
      <c r="D675" s="134"/>
      <c r="E675" s="116"/>
      <c r="F675" s="116"/>
      <c r="G675" s="116"/>
      <c r="H675" s="14" t="s">
        <v>605</v>
      </c>
      <c r="I675" s="2">
        <f t="shared" si="18"/>
        <v>0</v>
      </c>
      <c r="J675" s="2">
        <f t="shared" si="18"/>
        <v>0</v>
      </c>
      <c r="K675" s="2">
        <f t="shared" si="18"/>
        <v>0</v>
      </c>
    </row>
    <row r="676" spans="3:11" s="13" customFormat="1" ht="15.75" customHeight="1">
      <c r="C676" s="131"/>
      <c r="D676" s="134"/>
      <c r="E676" s="116"/>
      <c r="F676" s="116"/>
      <c r="G676" s="116"/>
      <c r="H676" s="14" t="s">
        <v>606</v>
      </c>
      <c r="I676" s="2">
        <f t="shared" si="18"/>
        <v>0</v>
      </c>
      <c r="J676" s="2">
        <f t="shared" si="18"/>
        <v>0</v>
      </c>
      <c r="K676" s="2">
        <f t="shared" si="18"/>
        <v>0</v>
      </c>
    </row>
    <row r="677" spans="3:11" s="13" customFormat="1" ht="18" customHeight="1">
      <c r="C677" s="132"/>
      <c r="D677" s="135"/>
      <c r="E677" s="117"/>
      <c r="F677" s="117"/>
      <c r="G677" s="117"/>
      <c r="H677" s="14" t="s">
        <v>234</v>
      </c>
      <c r="I677" s="2">
        <f t="shared" si="18"/>
        <v>0</v>
      </c>
      <c r="J677" s="2">
        <f t="shared" si="18"/>
        <v>0</v>
      </c>
      <c r="K677" s="2">
        <f t="shared" si="18"/>
        <v>0</v>
      </c>
    </row>
    <row r="678" spans="3:11" s="13" customFormat="1" ht="18.75" customHeight="1">
      <c r="C678" s="130" t="s">
        <v>404</v>
      </c>
      <c r="D678" s="133" t="s">
        <v>405</v>
      </c>
      <c r="E678" s="115" t="s">
        <v>406</v>
      </c>
      <c r="F678" s="115">
        <v>2017</v>
      </c>
      <c r="G678" s="115">
        <v>2019</v>
      </c>
      <c r="H678" s="14" t="s">
        <v>603</v>
      </c>
      <c r="I678" s="2">
        <f>I679+I680+I681+I682</f>
        <v>1000</v>
      </c>
      <c r="J678" s="2">
        <f>J679+J680+J681+J682</f>
        <v>700</v>
      </c>
      <c r="K678" s="2">
        <f>K679+K680+K681+K682</f>
        <v>900</v>
      </c>
    </row>
    <row r="679" spans="3:11" s="13" customFormat="1" ht="18" customHeight="1">
      <c r="C679" s="131"/>
      <c r="D679" s="134"/>
      <c r="E679" s="116"/>
      <c r="F679" s="116"/>
      <c r="G679" s="116"/>
      <c r="H679" s="14" t="s">
        <v>604</v>
      </c>
      <c r="I679" s="2">
        <v>1000</v>
      </c>
      <c r="J679" s="2">
        <v>700</v>
      </c>
      <c r="K679" s="2">
        <v>900</v>
      </c>
    </row>
    <row r="680" spans="3:11" s="13" customFormat="1" ht="18" customHeight="1">
      <c r="C680" s="131"/>
      <c r="D680" s="134"/>
      <c r="E680" s="116"/>
      <c r="F680" s="116"/>
      <c r="G680" s="116"/>
      <c r="H680" s="14" t="s">
        <v>605</v>
      </c>
      <c r="I680" s="2">
        <v>0</v>
      </c>
      <c r="J680" s="2">
        <v>0</v>
      </c>
      <c r="K680" s="2">
        <v>0</v>
      </c>
    </row>
    <row r="681" spans="3:11" s="13" customFormat="1" ht="18" customHeight="1">
      <c r="C681" s="131"/>
      <c r="D681" s="134"/>
      <c r="E681" s="116"/>
      <c r="F681" s="116"/>
      <c r="G681" s="116"/>
      <c r="H681" s="14" t="s">
        <v>606</v>
      </c>
      <c r="I681" s="2">
        <v>0</v>
      </c>
      <c r="J681" s="2">
        <v>0</v>
      </c>
      <c r="K681" s="2">
        <v>0</v>
      </c>
    </row>
    <row r="682" spans="3:11" s="13" customFormat="1" ht="18" customHeight="1">
      <c r="C682" s="132"/>
      <c r="D682" s="135"/>
      <c r="E682" s="117"/>
      <c r="F682" s="117"/>
      <c r="G682" s="117"/>
      <c r="H682" s="14" t="s">
        <v>234</v>
      </c>
      <c r="I682" s="2">
        <v>0</v>
      </c>
      <c r="J682" s="2">
        <v>0</v>
      </c>
      <c r="K682" s="2">
        <v>0</v>
      </c>
    </row>
    <row r="683" spans="3:11" s="13" customFormat="1" ht="18.75" customHeight="1">
      <c r="C683" s="130" t="s">
        <v>407</v>
      </c>
      <c r="D683" s="85" t="s">
        <v>1120</v>
      </c>
      <c r="E683" s="115" t="s">
        <v>408</v>
      </c>
      <c r="F683" s="115" t="s">
        <v>1050</v>
      </c>
      <c r="G683" s="115" t="s">
        <v>1050</v>
      </c>
      <c r="H683" s="14" t="s">
        <v>603</v>
      </c>
      <c r="I683" s="2">
        <f>I684+I685+I686+I687</f>
        <v>100</v>
      </c>
      <c r="J683" s="2">
        <f>J684+J685+J686+J687</f>
        <v>0</v>
      </c>
      <c r="K683" s="2">
        <f>K684+K685+K686+K687</f>
        <v>0</v>
      </c>
    </row>
    <row r="684" spans="3:11" s="13" customFormat="1" ht="18" customHeight="1">
      <c r="C684" s="131"/>
      <c r="D684" s="86"/>
      <c r="E684" s="116"/>
      <c r="F684" s="116"/>
      <c r="G684" s="116"/>
      <c r="H684" s="14" t="s">
        <v>604</v>
      </c>
      <c r="I684" s="2">
        <v>100</v>
      </c>
      <c r="J684" s="2">
        <v>0</v>
      </c>
      <c r="K684" s="2">
        <v>0</v>
      </c>
    </row>
    <row r="685" spans="3:11" s="13" customFormat="1" ht="18" customHeight="1">
      <c r="C685" s="131"/>
      <c r="D685" s="86"/>
      <c r="E685" s="116"/>
      <c r="F685" s="116"/>
      <c r="G685" s="116"/>
      <c r="H685" s="14" t="s">
        <v>605</v>
      </c>
      <c r="I685" s="2">
        <v>0</v>
      </c>
      <c r="J685" s="2">
        <v>0</v>
      </c>
      <c r="K685" s="2">
        <v>0</v>
      </c>
    </row>
    <row r="686" spans="3:11" s="13" customFormat="1" ht="17.25" customHeight="1">
      <c r="C686" s="131"/>
      <c r="D686" s="86"/>
      <c r="E686" s="116"/>
      <c r="F686" s="116"/>
      <c r="G686" s="116"/>
      <c r="H686" s="14" t="s">
        <v>606</v>
      </c>
      <c r="I686" s="2">
        <v>0</v>
      </c>
      <c r="J686" s="2">
        <v>0</v>
      </c>
      <c r="K686" s="2">
        <v>0</v>
      </c>
    </row>
    <row r="687" spans="3:11" s="13" customFormat="1" ht="17.25" customHeight="1">
      <c r="C687" s="132"/>
      <c r="D687" s="87"/>
      <c r="E687" s="117"/>
      <c r="F687" s="117"/>
      <c r="G687" s="117"/>
      <c r="H687" s="14" t="s">
        <v>234</v>
      </c>
      <c r="I687" s="2">
        <v>0</v>
      </c>
      <c r="J687" s="2">
        <v>0</v>
      </c>
      <c r="K687" s="2">
        <v>0</v>
      </c>
    </row>
    <row r="688" spans="3:11" s="13" customFormat="1" ht="17.25" customHeight="1">
      <c r="C688" s="130" t="s">
        <v>409</v>
      </c>
      <c r="D688" s="85" t="s">
        <v>351</v>
      </c>
      <c r="E688" s="115" t="s">
        <v>866</v>
      </c>
      <c r="F688" s="115" t="s">
        <v>693</v>
      </c>
      <c r="G688" s="115" t="s">
        <v>693</v>
      </c>
      <c r="H688" s="14" t="s">
        <v>603</v>
      </c>
      <c r="I688" s="2">
        <f>I689+I690+I691+I692</f>
        <v>100</v>
      </c>
      <c r="J688" s="2">
        <f>J689+J690+J691+J692</f>
        <v>0</v>
      </c>
      <c r="K688" s="2">
        <f>K689+K690+K691+K692</f>
        <v>0</v>
      </c>
    </row>
    <row r="689" spans="3:11" s="13" customFormat="1" ht="17.25" customHeight="1">
      <c r="C689" s="131"/>
      <c r="D689" s="86"/>
      <c r="E689" s="116"/>
      <c r="F689" s="116"/>
      <c r="G689" s="116"/>
      <c r="H689" s="14" t="s">
        <v>604</v>
      </c>
      <c r="I689" s="2">
        <v>100</v>
      </c>
      <c r="J689" s="2">
        <v>0</v>
      </c>
      <c r="K689" s="2">
        <v>0</v>
      </c>
    </row>
    <row r="690" spans="3:11" s="13" customFormat="1" ht="17.25" customHeight="1">
      <c r="C690" s="131"/>
      <c r="D690" s="86"/>
      <c r="E690" s="116"/>
      <c r="F690" s="116"/>
      <c r="G690" s="116"/>
      <c r="H690" s="14" t="s">
        <v>605</v>
      </c>
      <c r="I690" s="2">
        <v>0</v>
      </c>
      <c r="J690" s="2">
        <v>0</v>
      </c>
      <c r="K690" s="2">
        <v>0</v>
      </c>
    </row>
    <row r="691" spans="3:11" s="13" customFormat="1" ht="17.25" customHeight="1">
      <c r="C691" s="131"/>
      <c r="D691" s="86"/>
      <c r="E691" s="116"/>
      <c r="F691" s="116"/>
      <c r="G691" s="116"/>
      <c r="H691" s="14" t="s">
        <v>606</v>
      </c>
      <c r="I691" s="2">
        <v>0</v>
      </c>
      <c r="J691" s="2">
        <v>0</v>
      </c>
      <c r="K691" s="2">
        <v>0</v>
      </c>
    </row>
    <row r="692" spans="3:11" s="13" customFormat="1" ht="17.25" customHeight="1">
      <c r="C692" s="132"/>
      <c r="D692" s="87"/>
      <c r="E692" s="117"/>
      <c r="F692" s="117"/>
      <c r="G692" s="117"/>
      <c r="H692" s="14" t="s">
        <v>234</v>
      </c>
      <c r="I692" s="2">
        <v>0</v>
      </c>
      <c r="J692" s="2">
        <v>0</v>
      </c>
      <c r="K692" s="2">
        <v>0</v>
      </c>
    </row>
    <row r="693" spans="3:11" s="13" customFormat="1" ht="17.25" customHeight="1">
      <c r="C693" s="130" t="s">
        <v>410</v>
      </c>
      <c r="D693" s="85" t="s">
        <v>352</v>
      </c>
      <c r="E693" s="115" t="s">
        <v>411</v>
      </c>
      <c r="F693" s="115" t="s">
        <v>915</v>
      </c>
      <c r="G693" s="115" t="s">
        <v>915</v>
      </c>
      <c r="H693" s="14" t="s">
        <v>603</v>
      </c>
      <c r="I693" s="2">
        <f>I694+I695+I696+I697</f>
        <v>0</v>
      </c>
      <c r="J693" s="2">
        <f>J694+J695+J696+J697</f>
        <v>200</v>
      </c>
      <c r="K693" s="2">
        <f>K694+K695+K696+K697</f>
        <v>0</v>
      </c>
    </row>
    <row r="694" spans="3:11" s="13" customFormat="1" ht="17.25" customHeight="1">
      <c r="C694" s="131"/>
      <c r="D694" s="86"/>
      <c r="E694" s="116"/>
      <c r="F694" s="116"/>
      <c r="G694" s="116"/>
      <c r="H694" s="14" t="s">
        <v>604</v>
      </c>
      <c r="I694" s="2">
        <v>0</v>
      </c>
      <c r="J694" s="2">
        <v>200</v>
      </c>
      <c r="K694" s="2">
        <v>0</v>
      </c>
    </row>
    <row r="695" spans="3:11" s="13" customFormat="1" ht="17.25" customHeight="1">
      <c r="C695" s="131"/>
      <c r="D695" s="86"/>
      <c r="E695" s="116"/>
      <c r="F695" s="116"/>
      <c r="G695" s="116"/>
      <c r="H695" s="14" t="s">
        <v>605</v>
      </c>
      <c r="I695" s="2">
        <v>0</v>
      </c>
      <c r="J695" s="2">
        <v>0</v>
      </c>
      <c r="K695" s="2">
        <v>0</v>
      </c>
    </row>
    <row r="696" spans="3:11" s="13" customFormat="1" ht="17.25" customHeight="1">
      <c r="C696" s="131"/>
      <c r="D696" s="86"/>
      <c r="E696" s="116"/>
      <c r="F696" s="116"/>
      <c r="G696" s="116"/>
      <c r="H696" s="14" t="s">
        <v>606</v>
      </c>
      <c r="I696" s="2">
        <v>0</v>
      </c>
      <c r="J696" s="2">
        <v>0</v>
      </c>
      <c r="K696" s="2">
        <v>0</v>
      </c>
    </row>
    <row r="697" spans="3:11" s="13" customFormat="1" ht="17.25" customHeight="1">
      <c r="C697" s="132"/>
      <c r="D697" s="87"/>
      <c r="E697" s="117"/>
      <c r="F697" s="117"/>
      <c r="G697" s="117"/>
      <c r="H697" s="14" t="s">
        <v>234</v>
      </c>
      <c r="I697" s="2">
        <v>0</v>
      </c>
      <c r="J697" s="2">
        <v>0</v>
      </c>
      <c r="K697" s="2">
        <v>0</v>
      </c>
    </row>
    <row r="698" spans="3:11" s="13" customFormat="1" ht="17.25" customHeight="1">
      <c r="C698" s="130" t="s">
        <v>412</v>
      </c>
      <c r="D698" s="85" t="s">
        <v>353</v>
      </c>
      <c r="E698" s="115" t="s">
        <v>411</v>
      </c>
      <c r="F698" s="115">
        <v>2019</v>
      </c>
      <c r="G698" s="115">
        <v>2019</v>
      </c>
      <c r="H698" s="14" t="s">
        <v>603</v>
      </c>
      <c r="I698" s="2">
        <f>I699+I700+I701+I702</f>
        <v>0</v>
      </c>
      <c r="J698" s="2">
        <f>J699+J700+J701+J702</f>
        <v>0</v>
      </c>
      <c r="K698" s="2">
        <f>K699+K700+K701+K702</f>
        <v>100</v>
      </c>
    </row>
    <row r="699" spans="3:11" s="13" customFormat="1" ht="17.25" customHeight="1">
      <c r="C699" s="131"/>
      <c r="D699" s="86"/>
      <c r="E699" s="116"/>
      <c r="F699" s="116"/>
      <c r="G699" s="116"/>
      <c r="H699" s="14" t="s">
        <v>604</v>
      </c>
      <c r="I699" s="2">
        <v>0</v>
      </c>
      <c r="J699" s="2">
        <v>0</v>
      </c>
      <c r="K699" s="2">
        <v>100</v>
      </c>
    </row>
    <row r="700" spans="3:11" s="13" customFormat="1" ht="17.25" customHeight="1">
      <c r="C700" s="131"/>
      <c r="D700" s="86"/>
      <c r="E700" s="116"/>
      <c r="F700" s="116"/>
      <c r="G700" s="116"/>
      <c r="H700" s="14" t="s">
        <v>605</v>
      </c>
      <c r="I700" s="2">
        <v>0</v>
      </c>
      <c r="J700" s="2">
        <v>0</v>
      </c>
      <c r="K700" s="2">
        <v>0</v>
      </c>
    </row>
    <row r="701" spans="3:11" s="13" customFormat="1" ht="17.25" customHeight="1">
      <c r="C701" s="131"/>
      <c r="D701" s="86"/>
      <c r="E701" s="116"/>
      <c r="F701" s="116"/>
      <c r="G701" s="116"/>
      <c r="H701" s="14" t="s">
        <v>606</v>
      </c>
      <c r="I701" s="2">
        <v>0</v>
      </c>
      <c r="J701" s="2">
        <v>0</v>
      </c>
      <c r="K701" s="2">
        <v>0</v>
      </c>
    </row>
    <row r="702" spans="3:11" s="13" customFormat="1" ht="17.25" customHeight="1">
      <c r="C702" s="132"/>
      <c r="D702" s="87"/>
      <c r="E702" s="117"/>
      <c r="F702" s="117"/>
      <c r="G702" s="117"/>
      <c r="H702" s="14" t="s">
        <v>234</v>
      </c>
      <c r="I702" s="2">
        <v>0</v>
      </c>
      <c r="J702" s="2">
        <v>0</v>
      </c>
      <c r="K702" s="2">
        <v>0</v>
      </c>
    </row>
    <row r="703" spans="3:11" s="13" customFormat="1" ht="17.25" customHeight="1">
      <c r="C703" s="130" t="s">
        <v>413</v>
      </c>
      <c r="D703" s="85" t="s">
        <v>354</v>
      </c>
      <c r="E703" s="115" t="s">
        <v>414</v>
      </c>
      <c r="F703" s="115">
        <v>2019</v>
      </c>
      <c r="G703" s="115">
        <v>2019</v>
      </c>
      <c r="H703" s="14" t="s">
        <v>603</v>
      </c>
      <c r="I703" s="2">
        <f>I704+I705+I706+I707</f>
        <v>0</v>
      </c>
      <c r="J703" s="2">
        <f>J704+J705+J706+J707</f>
        <v>0</v>
      </c>
      <c r="K703" s="2">
        <f>K704+K705+K706+K707</f>
        <v>100</v>
      </c>
    </row>
    <row r="704" spans="3:11" s="13" customFormat="1" ht="17.25" customHeight="1">
      <c r="C704" s="131"/>
      <c r="D704" s="86"/>
      <c r="E704" s="116"/>
      <c r="F704" s="116"/>
      <c r="G704" s="116"/>
      <c r="H704" s="14" t="s">
        <v>604</v>
      </c>
      <c r="I704" s="2">
        <v>0</v>
      </c>
      <c r="J704" s="2">
        <v>0</v>
      </c>
      <c r="K704" s="2">
        <v>100</v>
      </c>
    </row>
    <row r="705" spans="3:11" s="13" customFormat="1" ht="17.25" customHeight="1">
      <c r="C705" s="131"/>
      <c r="D705" s="86"/>
      <c r="E705" s="116"/>
      <c r="F705" s="116"/>
      <c r="G705" s="116"/>
      <c r="H705" s="14" t="s">
        <v>605</v>
      </c>
      <c r="I705" s="2">
        <v>0</v>
      </c>
      <c r="J705" s="2">
        <v>0</v>
      </c>
      <c r="K705" s="2"/>
    </row>
    <row r="706" spans="3:11" s="13" customFormat="1" ht="17.25" customHeight="1">
      <c r="C706" s="131"/>
      <c r="D706" s="86"/>
      <c r="E706" s="116"/>
      <c r="F706" s="116"/>
      <c r="G706" s="116"/>
      <c r="H706" s="14" t="s">
        <v>606</v>
      </c>
      <c r="I706" s="2">
        <v>0</v>
      </c>
      <c r="J706" s="2">
        <v>0</v>
      </c>
      <c r="K706" s="2">
        <v>0</v>
      </c>
    </row>
    <row r="707" spans="3:11" s="13" customFormat="1" ht="16.5" customHeight="1">
      <c r="C707" s="132"/>
      <c r="D707" s="87"/>
      <c r="E707" s="117"/>
      <c r="F707" s="117"/>
      <c r="G707" s="117"/>
      <c r="H707" s="14" t="s">
        <v>234</v>
      </c>
      <c r="I707" s="2">
        <v>0</v>
      </c>
      <c r="J707" s="2">
        <v>0</v>
      </c>
      <c r="K707" s="2">
        <v>0</v>
      </c>
    </row>
    <row r="708" spans="3:11" s="13" customFormat="1" ht="18.75" customHeight="1">
      <c r="C708" s="130" t="s">
        <v>8</v>
      </c>
      <c r="D708" s="85" t="s">
        <v>9</v>
      </c>
      <c r="E708" s="115" t="s">
        <v>817</v>
      </c>
      <c r="F708" s="115" t="s">
        <v>416</v>
      </c>
      <c r="G708" s="115" t="s">
        <v>417</v>
      </c>
      <c r="H708" s="14" t="s">
        <v>603</v>
      </c>
      <c r="I708" s="2">
        <f>I709+I710+I711+I712</f>
        <v>0</v>
      </c>
      <c r="J708" s="2">
        <f>J709+J710+J711+J712</f>
        <v>50</v>
      </c>
      <c r="K708" s="2">
        <f>K709+K710+K711+K712</f>
        <v>0</v>
      </c>
    </row>
    <row r="709" spans="3:11" s="13" customFormat="1" ht="15" customHeight="1">
      <c r="C709" s="131"/>
      <c r="D709" s="86"/>
      <c r="E709" s="116"/>
      <c r="F709" s="116"/>
      <c r="G709" s="116"/>
      <c r="H709" s="14" t="s">
        <v>604</v>
      </c>
      <c r="I709" s="2">
        <v>0</v>
      </c>
      <c r="J709" s="2">
        <v>50</v>
      </c>
      <c r="K709" s="2">
        <v>0</v>
      </c>
    </row>
    <row r="710" spans="3:11" s="13" customFormat="1" ht="15" customHeight="1">
      <c r="C710" s="131"/>
      <c r="D710" s="86"/>
      <c r="E710" s="116"/>
      <c r="F710" s="116"/>
      <c r="G710" s="116"/>
      <c r="H710" s="14" t="s">
        <v>605</v>
      </c>
      <c r="I710" s="2">
        <v>0</v>
      </c>
      <c r="J710" s="2">
        <v>0</v>
      </c>
      <c r="K710" s="2">
        <v>0</v>
      </c>
    </row>
    <row r="711" spans="1:11" s="15" customFormat="1" ht="15" customHeight="1">
      <c r="A711" s="13"/>
      <c r="B711" s="13"/>
      <c r="C711" s="131"/>
      <c r="D711" s="86"/>
      <c r="E711" s="116"/>
      <c r="F711" s="116"/>
      <c r="G711" s="116"/>
      <c r="H711" s="14" t="s">
        <v>606</v>
      </c>
      <c r="I711" s="2">
        <v>0</v>
      </c>
      <c r="J711" s="2">
        <v>0</v>
      </c>
      <c r="K711" s="2">
        <v>0</v>
      </c>
    </row>
    <row r="712" spans="1:11" s="15" customFormat="1" ht="20.25" customHeight="1">
      <c r="A712" s="13"/>
      <c r="B712" s="13"/>
      <c r="C712" s="132"/>
      <c r="D712" s="87"/>
      <c r="E712" s="117"/>
      <c r="F712" s="117"/>
      <c r="G712" s="117"/>
      <c r="H712" s="14" t="s">
        <v>234</v>
      </c>
      <c r="I712" s="2">
        <v>0</v>
      </c>
      <c r="J712" s="2">
        <v>0</v>
      </c>
      <c r="K712" s="2">
        <v>0</v>
      </c>
    </row>
    <row r="713" spans="1:11" s="15" customFormat="1" ht="15" customHeight="1">
      <c r="A713" s="13"/>
      <c r="B713" s="13"/>
      <c r="C713" s="130" t="s">
        <v>415</v>
      </c>
      <c r="D713" s="85" t="s">
        <v>10</v>
      </c>
      <c r="E713" s="115" t="s">
        <v>817</v>
      </c>
      <c r="F713" s="115" t="s">
        <v>419</v>
      </c>
      <c r="G713" s="115" t="s">
        <v>420</v>
      </c>
      <c r="H713" s="14" t="s">
        <v>603</v>
      </c>
      <c r="I713" s="2">
        <f>I714+I715+I716+I717</f>
        <v>0</v>
      </c>
      <c r="J713" s="2">
        <f>J714+J715+J716+J717</f>
        <v>0</v>
      </c>
      <c r="K713" s="2">
        <f>K714+K715+K716+K717</f>
        <v>150</v>
      </c>
    </row>
    <row r="714" spans="1:11" s="15" customFormat="1" ht="15" customHeight="1">
      <c r="A714" s="13"/>
      <c r="B714" s="13"/>
      <c r="C714" s="131"/>
      <c r="D714" s="86"/>
      <c r="E714" s="116"/>
      <c r="F714" s="116"/>
      <c r="G714" s="116"/>
      <c r="H714" s="14" t="s">
        <v>604</v>
      </c>
      <c r="I714" s="2">
        <v>0</v>
      </c>
      <c r="J714" s="2">
        <v>0</v>
      </c>
      <c r="K714" s="2">
        <v>150</v>
      </c>
    </row>
    <row r="715" spans="1:11" s="15" customFormat="1" ht="15" customHeight="1">
      <c r="A715" s="13"/>
      <c r="B715" s="13"/>
      <c r="C715" s="131"/>
      <c r="D715" s="86"/>
      <c r="E715" s="116"/>
      <c r="F715" s="116"/>
      <c r="G715" s="116"/>
      <c r="H715" s="14" t="s">
        <v>605</v>
      </c>
      <c r="I715" s="2">
        <v>0</v>
      </c>
      <c r="J715" s="2">
        <v>0</v>
      </c>
      <c r="K715" s="2">
        <v>0</v>
      </c>
    </row>
    <row r="716" spans="1:11" s="15" customFormat="1" ht="15" customHeight="1">
      <c r="A716" s="13"/>
      <c r="B716" s="13"/>
      <c r="C716" s="131"/>
      <c r="D716" s="86"/>
      <c r="E716" s="116"/>
      <c r="F716" s="116"/>
      <c r="G716" s="116"/>
      <c r="H716" s="14" t="s">
        <v>606</v>
      </c>
      <c r="I716" s="2">
        <v>0</v>
      </c>
      <c r="J716" s="2">
        <v>0</v>
      </c>
      <c r="K716" s="2">
        <v>0</v>
      </c>
    </row>
    <row r="717" spans="1:11" s="15" customFormat="1" ht="15.75" customHeight="1">
      <c r="A717" s="13"/>
      <c r="B717" s="13"/>
      <c r="C717" s="132"/>
      <c r="D717" s="87"/>
      <c r="E717" s="117"/>
      <c r="F717" s="117"/>
      <c r="G717" s="117"/>
      <c r="H717" s="14" t="s">
        <v>234</v>
      </c>
      <c r="I717" s="2">
        <v>0</v>
      </c>
      <c r="J717" s="2">
        <v>0</v>
      </c>
      <c r="K717" s="2">
        <v>0</v>
      </c>
    </row>
    <row r="718" spans="1:11" s="15" customFormat="1" ht="15.75" customHeight="1">
      <c r="A718" s="13"/>
      <c r="B718" s="13"/>
      <c r="C718" s="130" t="s">
        <v>418</v>
      </c>
      <c r="D718" s="85" t="s">
        <v>1121</v>
      </c>
      <c r="E718" s="115" t="s">
        <v>330</v>
      </c>
      <c r="F718" s="115" t="s">
        <v>897</v>
      </c>
      <c r="G718" s="115" t="s">
        <v>898</v>
      </c>
      <c r="H718" s="14" t="s">
        <v>603</v>
      </c>
      <c r="I718" s="2">
        <f>I719+I720+I721+I722</f>
        <v>50</v>
      </c>
      <c r="J718" s="2">
        <f>J719+J720+J721+J722</f>
        <v>50</v>
      </c>
      <c r="K718" s="2">
        <f>K719+K720+K721+K722</f>
        <v>50</v>
      </c>
    </row>
    <row r="719" spans="1:11" s="15" customFormat="1" ht="15.75" customHeight="1">
      <c r="A719" s="13"/>
      <c r="B719" s="13"/>
      <c r="C719" s="131"/>
      <c r="D719" s="86"/>
      <c r="E719" s="116"/>
      <c r="F719" s="116"/>
      <c r="G719" s="116"/>
      <c r="H719" s="14" t="s">
        <v>604</v>
      </c>
      <c r="I719" s="2">
        <v>50</v>
      </c>
      <c r="J719" s="2">
        <v>50</v>
      </c>
      <c r="K719" s="2">
        <v>50</v>
      </c>
    </row>
    <row r="720" spans="1:11" s="15" customFormat="1" ht="15.75" customHeight="1">
      <c r="A720" s="13"/>
      <c r="B720" s="13"/>
      <c r="C720" s="131"/>
      <c r="D720" s="86"/>
      <c r="E720" s="116"/>
      <c r="F720" s="116"/>
      <c r="G720" s="116"/>
      <c r="H720" s="14" t="s">
        <v>605</v>
      </c>
      <c r="I720" s="2">
        <v>0</v>
      </c>
      <c r="J720" s="2">
        <v>0</v>
      </c>
      <c r="K720" s="2">
        <v>0</v>
      </c>
    </row>
    <row r="721" spans="1:11" s="15" customFormat="1" ht="15.75" customHeight="1">
      <c r="A721" s="13"/>
      <c r="B721" s="13"/>
      <c r="C721" s="131"/>
      <c r="D721" s="86"/>
      <c r="E721" s="116"/>
      <c r="F721" s="116"/>
      <c r="G721" s="116"/>
      <c r="H721" s="14" t="s">
        <v>606</v>
      </c>
      <c r="I721" s="2">
        <v>0</v>
      </c>
      <c r="J721" s="2">
        <v>0</v>
      </c>
      <c r="K721" s="2">
        <v>0</v>
      </c>
    </row>
    <row r="722" spans="1:11" s="15" customFormat="1" ht="15.75" customHeight="1">
      <c r="A722" s="13"/>
      <c r="B722" s="13"/>
      <c r="C722" s="132"/>
      <c r="D722" s="87"/>
      <c r="E722" s="117"/>
      <c r="F722" s="117"/>
      <c r="G722" s="117"/>
      <c r="H722" s="14" t="s">
        <v>234</v>
      </c>
      <c r="I722" s="2">
        <v>0</v>
      </c>
      <c r="J722" s="2">
        <v>0</v>
      </c>
      <c r="K722" s="2">
        <v>0</v>
      </c>
    </row>
    <row r="723" spans="1:11" s="9" customFormat="1" ht="15" customHeight="1">
      <c r="A723" s="10"/>
      <c r="B723" s="10"/>
      <c r="C723" s="103" t="s">
        <v>421</v>
      </c>
      <c r="D723" s="151" t="s">
        <v>157</v>
      </c>
      <c r="E723" s="127" t="s">
        <v>504</v>
      </c>
      <c r="F723" s="127">
        <v>2017</v>
      </c>
      <c r="G723" s="127">
        <v>2019</v>
      </c>
      <c r="H723" s="8" t="s">
        <v>603</v>
      </c>
      <c r="I723" s="4">
        <f>I724+I725+I726+I727</f>
        <v>240087.2</v>
      </c>
      <c r="J723" s="4">
        <f>J724+J725+J726+J727</f>
        <v>223788.5</v>
      </c>
      <c r="K723" s="4">
        <f>K724+K725+K726+K727</f>
        <v>210151.1</v>
      </c>
    </row>
    <row r="724" spans="1:11" s="9" customFormat="1" ht="14.25" customHeight="1">
      <c r="A724" s="10"/>
      <c r="B724" s="10"/>
      <c r="C724" s="104"/>
      <c r="D724" s="152"/>
      <c r="E724" s="128"/>
      <c r="F724" s="128"/>
      <c r="G724" s="128"/>
      <c r="H724" s="8" t="s">
        <v>604</v>
      </c>
      <c r="I724" s="4">
        <f>I729+I734+I759+I819</f>
        <v>86203.2</v>
      </c>
      <c r="J724" s="4">
        <f>J729+J734+J759+J819</f>
        <v>90221.8</v>
      </c>
      <c r="K724" s="4">
        <f>K729+K734+K759+K819</f>
        <v>89992.9</v>
      </c>
    </row>
    <row r="725" spans="1:11" s="9" customFormat="1" ht="15" customHeight="1">
      <c r="A725" s="10"/>
      <c r="B725" s="10"/>
      <c r="C725" s="104"/>
      <c r="D725" s="152"/>
      <c r="E725" s="128"/>
      <c r="F725" s="128"/>
      <c r="G725" s="128"/>
      <c r="H725" s="8" t="s">
        <v>605</v>
      </c>
      <c r="I725" s="4">
        <f>I730+I735+I760+I820+I850</f>
        <v>4462.4</v>
      </c>
      <c r="J725" s="4">
        <f>J730+J735+J760+J820+J850</f>
        <v>0</v>
      </c>
      <c r="K725" s="4">
        <f>K730+K735+K760+K820+K850</f>
        <v>0</v>
      </c>
    </row>
    <row r="726" spans="1:11" s="9" customFormat="1" ht="15" customHeight="1">
      <c r="A726" s="10"/>
      <c r="B726" s="10"/>
      <c r="C726" s="104"/>
      <c r="D726" s="152"/>
      <c r="E726" s="128"/>
      <c r="F726" s="128"/>
      <c r="G726" s="128"/>
      <c r="H726" s="8" t="s">
        <v>606</v>
      </c>
      <c r="I726" s="4">
        <f aca="true" t="shared" si="19" ref="I726:K727">I731+I736+I761+I821+I851</f>
        <v>147851.4</v>
      </c>
      <c r="J726" s="4">
        <f t="shared" si="19"/>
        <v>131922.7</v>
      </c>
      <c r="K726" s="4">
        <f t="shared" si="19"/>
        <v>118438.6</v>
      </c>
    </row>
    <row r="727" spans="1:11" s="9" customFormat="1" ht="15" customHeight="1">
      <c r="A727" s="10"/>
      <c r="B727" s="10"/>
      <c r="C727" s="105"/>
      <c r="D727" s="153"/>
      <c r="E727" s="129"/>
      <c r="F727" s="129"/>
      <c r="G727" s="129"/>
      <c r="H727" s="8" t="s">
        <v>234</v>
      </c>
      <c r="I727" s="4">
        <f t="shared" si="19"/>
        <v>1570.2</v>
      </c>
      <c r="J727" s="4">
        <f t="shared" si="19"/>
        <v>1644</v>
      </c>
      <c r="K727" s="4">
        <f t="shared" si="19"/>
        <v>1719.6</v>
      </c>
    </row>
    <row r="728" spans="1:11" s="15" customFormat="1" ht="23.25" customHeight="1">
      <c r="A728" s="13"/>
      <c r="B728" s="13"/>
      <c r="C728" s="154" t="s">
        <v>243</v>
      </c>
      <c r="D728" s="133" t="s">
        <v>297</v>
      </c>
      <c r="E728" s="115" t="s">
        <v>634</v>
      </c>
      <c r="F728" s="115" t="s">
        <v>458</v>
      </c>
      <c r="G728" s="115" t="s">
        <v>737</v>
      </c>
      <c r="H728" s="14" t="s">
        <v>603</v>
      </c>
      <c r="I728" s="2">
        <f>I729+I730+I731+I732</f>
        <v>231189.1</v>
      </c>
      <c r="J728" s="2">
        <f>J729+J730+J731+J732</f>
        <v>221088.5</v>
      </c>
      <c r="K728" s="2">
        <f>K729+K730+K731+K732</f>
        <v>207451.1</v>
      </c>
    </row>
    <row r="729" spans="1:11" s="15" customFormat="1" ht="18" customHeight="1">
      <c r="A729" s="13"/>
      <c r="B729" s="13"/>
      <c r="C729" s="155"/>
      <c r="D729" s="134"/>
      <c r="E729" s="116"/>
      <c r="F729" s="116"/>
      <c r="G729" s="116"/>
      <c r="H729" s="14" t="s">
        <v>604</v>
      </c>
      <c r="I729" s="2">
        <v>81767.5</v>
      </c>
      <c r="J729" s="2">
        <v>87521.8</v>
      </c>
      <c r="K729" s="2">
        <v>87292.9</v>
      </c>
    </row>
    <row r="730" spans="1:11" s="15" customFormat="1" ht="15" customHeight="1">
      <c r="A730" s="13"/>
      <c r="B730" s="13"/>
      <c r="C730" s="155"/>
      <c r="D730" s="134"/>
      <c r="E730" s="116"/>
      <c r="F730" s="116"/>
      <c r="G730" s="116"/>
      <c r="H730" s="14" t="s">
        <v>605</v>
      </c>
      <c r="I730" s="2">
        <v>0</v>
      </c>
      <c r="J730" s="2">
        <v>0</v>
      </c>
      <c r="K730" s="2">
        <v>0</v>
      </c>
    </row>
    <row r="731" spans="1:11" s="15" customFormat="1" ht="15" customHeight="1">
      <c r="A731" s="13"/>
      <c r="B731" s="13"/>
      <c r="C731" s="155"/>
      <c r="D731" s="134"/>
      <c r="E731" s="116"/>
      <c r="F731" s="116"/>
      <c r="G731" s="116"/>
      <c r="H731" s="14" t="s">
        <v>606</v>
      </c>
      <c r="I731" s="2">
        <v>147851.4</v>
      </c>
      <c r="J731" s="2">
        <v>131922.7</v>
      </c>
      <c r="K731" s="2">
        <v>118438.6</v>
      </c>
    </row>
    <row r="732" spans="1:11" s="15" customFormat="1" ht="15" customHeight="1">
      <c r="A732" s="13"/>
      <c r="B732" s="13"/>
      <c r="C732" s="156"/>
      <c r="D732" s="135"/>
      <c r="E732" s="117"/>
      <c r="F732" s="117"/>
      <c r="G732" s="117"/>
      <c r="H732" s="14" t="s">
        <v>234</v>
      </c>
      <c r="I732" s="2">
        <v>1570.2</v>
      </c>
      <c r="J732" s="2">
        <v>1644</v>
      </c>
      <c r="K732" s="2">
        <v>1719.6</v>
      </c>
    </row>
    <row r="733" spans="1:11" s="15" customFormat="1" ht="18" customHeight="1">
      <c r="A733" s="13"/>
      <c r="B733" s="13"/>
      <c r="C733" s="148" t="s">
        <v>244</v>
      </c>
      <c r="D733" s="85" t="s">
        <v>298</v>
      </c>
      <c r="E733" s="115" t="s">
        <v>948</v>
      </c>
      <c r="F733" s="115">
        <v>2017</v>
      </c>
      <c r="G733" s="115">
        <v>2019</v>
      </c>
      <c r="H733" s="14" t="s">
        <v>603</v>
      </c>
      <c r="I733" s="2">
        <f>I734+I735+I736+I737</f>
        <v>3392.7</v>
      </c>
      <c r="J733" s="2">
        <f>J734+J735+J736+J737</f>
        <v>1000</v>
      </c>
      <c r="K733" s="2">
        <f>K734+K735+K736+K737</f>
        <v>1000</v>
      </c>
    </row>
    <row r="734" spans="1:11" s="15" customFormat="1" ht="15" customHeight="1">
      <c r="A734" s="13"/>
      <c r="B734" s="13"/>
      <c r="C734" s="149"/>
      <c r="D734" s="86"/>
      <c r="E734" s="116"/>
      <c r="F734" s="116"/>
      <c r="G734" s="116"/>
      <c r="H734" s="14" t="s">
        <v>604</v>
      </c>
      <c r="I734" s="2">
        <f>I739+I744+I749+I754</f>
        <v>2685.7</v>
      </c>
      <c r="J734" s="2">
        <f>J739+J744+J749+J754</f>
        <v>1000</v>
      </c>
      <c r="K734" s="2">
        <f>K739+K744+K749+K754</f>
        <v>1000</v>
      </c>
    </row>
    <row r="735" spans="1:11" s="15" customFormat="1" ht="15" customHeight="1">
      <c r="A735" s="13"/>
      <c r="B735" s="13"/>
      <c r="C735" s="149"/>
      <c r="D735" s="86"/>
      <c r="E735" s="116"/>
      <c r="F735" s="116"/>
      <c r="G735" s="116"/>
      <c r="H735" s="14" t="s">
        <v>605</v>
      </c>
      <c r="I735" s="2">
        <f>I740+I745+I750+I755</f>
        <v>707</v>
      </c>
      <c r="J735" s="2">
        <v>0</v>
      </c>
      <c r="K735" s="2">
        <v>0</v>
      </c>
    </row>
    <row r="736" spans="1:11" s="15" customFormat="1" ht="15" customHeight="1">
      <c r="A736" s="13"/>
      <c r="B736" s="13"/>
      <c r="C736" s="149"/>
      <c r="D736" s="86"/>
      <c r="E736" s="116"/>
      <c r="F736" s="116"/>
      <c r="G736" s="116"/>
      <c r="H736" s="14" t="s">
        <v>606</v>
      </c>
      <c r="I736" s="2">
        <f>I741+I746+I751+I756</f>
        <v>0</v>
      </c>
      <c r="J736" s="2">
        <f>J741+J746+J751+J756</f>
        <v>0</v>
      </c>
      <c r="K736" s="2">
        <f>K741+K746+K751+K756</f>
        <v>0</v>
      </c>
    </row>
    <row r="737" spans="1:11" s="15" customFormat="1" ht="15" customHeight="1">
      <c r="A737" s="13"/>
      <c r="B737" s="13"/>
      <c r="C737" s="150"/>
      <c r="D737" s="87"/>
      <c r="E737" s="117"/>
      <c r="F737" s="117"/>
      <c r="G737" s="117"/>
      <c r="H737" s="14" t="s">
        <v>234</v>
      </c>
      <c r="I737" s="2">
        <f>I742+I747+I752+I757</f>
        <v>0</v>
      </c>
      <c r="J737" s="2">
        <f>J742+J747+J752+J757</f>
        <v>0</v>
      </c>
      <c r="K737" s="2">
        <f>K742+K747+K752+K757</f>
        <v>0</v>
      </c>
    </row>
    <row r="738" spans="1:11" s="15" customFormat="1" ht="15" customHeight="1">
      <c r="A738" s="13"/>
      <c r="B738" s="13"/>
      <c r="C738" s="88" t="s">
        <v>245</v>
      </c>
      <c r="D738" s="85" t="s">
        <v>672</v>
      </c>
      <c r="E738" s="115" t="s">
        <v>224</v>
      </c>
      <c r="F738" s="115" t="s">
        <v>693</v>
      </c>
      <c r="G738" s="115" t="s">
        <v>694</v>
      </c>
      <c r="H738" s="14" t="s">
        <v>603</v>
      </c>
      <c r="I738" s="2">
        <f>I739+I740+I741+I742</f>
        <v>400</v>
      </c>
      <c r="J738" s="2">
        <f>J739+J740+J741+J742</f>
        <v>400</v>
      </c>
      <c r="K738" s="2">
        <f>K739+K740+K741+K742</f>
        <v>400</v>
      </c>
    </row>
    <row r="739" spans="1:11" s="15" customFormat="1" ht="15" customHeight="1">
      <c r="A739" s="13"/>
      <c r="B739" s="13"/>
      <c r="C739" s="89"/>
      <c r="D739" s="86"/>
      <c r="E739" s="116"/>
      <c r="F739" s="116"/>
      <c r="G739" s="116"/>
      <c r="H739" s="14" t="s">
        <v>604</v>
      </c>
      <c r="I739" s="2">
        <v>400</v>
      </c>
      <c r="J739" s="2">
        <v>400</v>
      </c>
      <c r="K739" s="2">
        <v>400</v>
      </c>
    </row>
    <row r="740" spans="1:11" s="15" customFormat="1" ht="15" customHeight="1">
      <c r="A740" s="13"/>
      <c r="B740" s="13"/>
      <c r="C740" s="89"/>
      <c r="D740" s="86"/>
      <c r="E740" s="116"/>
      <c r="F740" s="116"/>
      <c r="G740" s="116"/>
      <c r="H740" s="14" t="s">
        <v>605</v>
      </c>
      <c r="I740" s="2">
        <v>0</v>
      </c>
      <c r="J740" s="2">
        <v>0</v>
      </c>
      <c r="K740" s="2">
        <v>0</v>
      </c>
    </row>
    <row r="741" spans="1:11" s="15" customFormat="1" ht="15" customHeight="1">
      <c r="A741" s="13"/>
      <c r="B741" s="13"/>
      <c r="C741" s="89"/>
      <c r="D741" s="86"/>
      <c r="E741" s="116"/>
      <c r="F741" s="116"/>
      <c r="G741" s="116"/>
      <c r="H741" s="14" t="s">
        <v>606</v>
      </c>
      <c r="I741" s="2">
        <v>0</v>
      </c>
      <c r="J741" s="2">
        <v>0</v>
      </c>
      <c r="K741" s="2">
        <v>0</v>
      </c>
    </row>
    <row r="742" spans="1:11" s="15" customFormat="1" ht="15" customHeight="1">
      <c r="A742" s="13"/>
      <c r="B742" s="13"/>
      <c r="C742" s="90"/>
      <c r="D742" s="87"/>
      <c r="E742" s="117"/>
      <c r="F742" s="117"/>
      <c r="G742" s="117"/>
      <c r="H742" s="14" t="s">
        <v>234</v>
      </c>
      <c r="I742" s="2">
        <v>0</v>
      </c>
      <c r="J742" s="2">
        <v>0</v>
      </c>
      <c r="K742" s="2">
        <v>0</v>
      </c>
    </row>
    <row r="743" spans="1:11" s="15" customFormat="1" ht="15" customHeight="1">
      <c r="A743" s="13"/>
      <c r="B743" s="13"/>
      <c r="C743" s="88" t="s">
        <v>246</v>
      </c>
      <c r="D743" s="85" t="s">
        <v>673</v>
      </c>
      <c r="E743" s="115" t="s">
        <v>683</v>
      </c>
      <c r="F743" s="115" t="s">
        <v>693</v>
      </c>
      <c r="G743" s="115" t="s">
        <v>694</v>
      </c>
      <c r="H743" s="14" t="s">
        <v>603</v>
      </c>
      <c r="I743" s="2">
        <f>I744+I745+I746+I747</f>
        <v>350</v>
      </c>
      <c r="J743" s="2">
        <f>J744+J745+J746+J747</f>
        <v>300</v>
      </c>
      <c r="K743" s="2">
        <f>K744+K745+K746+K747</f>
        <v>300</v>
      </c>
    </row>
    <row r="744" spans="1:11" s="15" customFormat="1" ht="15.75" customHeight="1">
      <c r="A744" s="13"/>
      <c r="B744" s="13"/>
      <c r="C744" s="89"/>
      <c r="D744" s="86"/>
      <c r="E744" s="116"/>
      <c r="F744" s="116"/>
      <c r="G744" s="116"/>
      <c r="H744" s="14" t="s">
        <v>604</v>
      </c>
      <c r="I744" s="2">
        <v>350</v>
      </c>
      <c r="J744" s="2">
        <v>300</v>
      </c>
      <c r="K744" s="2">
        <v>300</v>
      </c>
    </row>
    <row r="745" spans="1:11" s="15" customFormat="1" ht="15" customHeight="1">
      <c r="A745" s="13"/>
      <c r="B745" s="13"/>
      <c r="C745" s="89"/>
      <c r="D745" s="86"/>
      <c r="E745" s="116"/>
      <c r="F745" s="116"/>
      <c r="G745" s="116"/>
      <c r="H745" s="14" t="s">
        <v>605</v>
      </c>
      <c r="I745" s="2">
        <v>0</v>
      </c>
      <c r="J745" s="2">
        <v>0</v>
      </c>
      <c r="K745" s="2">
        <v>0</v>
      </c>
    </row>
    <row r="746" spans="1:11" s="15" customFormat="1" ht="15" customHeight="1">
      <c r="A746" s="13"/>
      <c r="B746" s="13"/>
      <c r="C746" s="89"/>
      <c r="D746" s="86"/>
      <c r="E746" s="116"/>
      <c r="F746" s="116"/>
      <c r="G746" s="116"/>
      <c r="H746" s="14" t="s">
        <v>606</v>
      </c>
      <c r="I746" s="2">
        <v>0</v>
      </c>
      <c r="J746" s="2">
        <v>0</v>
      </c>
      <c r="K746" s="2">
        <v>0</v>
      </c>
    </row>
    <row r="747" spans="1:11" s="15" customFormat="1" ht="15" customHeight="1">
      <c r="A747" s="13"/>
      <c r="B747" s="13"/>
      <c r="C747" s="90"/>
      <c r="D747" s="87"/>
      <c r="E747" s="117"/>
      <c r="F747" s="117"/>
      <c r="G747" s="117"/>
      <c r="H747" s="14" t="s">
        <v>234</v>
      </c>
      <c r="I747" s="2">
        <v>0</v>
      </c>
      <c r="J747" s="2">
        <v>0</v>
      </c>
      <c r="K747" s="2">
        <v>0</v>
      </c>
    </row>
    <row r="748" spans="1:11" s="15" customFormat="1" ht="15" customHeight="1">
      <c r="A748" s="13"/>
      <c r="B748" s="13"/>
      <c r="C748" s="88" t="s">
        <v>247</v>
      </c>
      <c r="D748" s="85" t="s">
        <v>674</v>
      </c>
      <c r="E748" s="115" t="s">
        <v>223</v>
      </c>
      <c r="F748" s="115" t="s">
        <v>693</v>
      </c>
      <c r="G748" s="115" t="s">
        <v>694</v>
      </c>
      <c r="H748" s="14" t="s">
        <v>603</v>
      </c>
      <c r="I748" s="2">
        <f>I749+I750+I751+I752</f>
        <v>400</v>
      </c>
      <c r="J748" s="2">
        <f>J749+J750+J751+J752</f>
        <v>300</v>
      </c>
      <c r="K748" s="2">
        <f>K749+K750+K751+K752</f>
        <v>300</v>
      </c>
    </row>
    <row r="749" spans="1:11" s="15" customFormat="1" ht="15" customHeight="1">
      <c r="A749" s="13"/>
      <c r="B749" s="13"/>
      <c r="C749" s="89"/>
      <c r="D749" s="86"/>
      <c r="E749" s="116"/>
      <c r="F749" s="116"/>
      <c r="G749" s="116"/>
      <c r="H749" s="14" t="s">
        <v>604</v>
      </c>
      <c r="I749" s="2">
        <v>400</v>
      </c>
      <c r="J749" s="2">
        <v>300</v>
      </c>
      <c r="K749" s="2">
        <v>300</v>
      </c>
    </row>
    <row r="750" spans="1:11" s="15" customFormat="1" ht="15" customHeight="1">
      <c r="A750" s="13"/>
      <c r="B750" s="13"/>
      <c r="C750" s="89"/>
      <c r="D750" s="86"/>
      <c r="E750" s="116"/>
      <c r="F750" s="116"/>
      <c r="G750" s="116"/>
      <c r="H750" s="14" t="s">
        <v>605</v>
      </c>
      <c r="I750" s="2">
        <v>0</v>
      </c>
      <c r="J750" s="2">
        <v>0</v>
      </c>
      <c r="K750" s="2">
        <v>0</v>
      </c>
    </row>
    <row r="751" spans="1:11" s="15" customFormat="1" ht="15" customHeight="1">
      <c r="A751" s="13"/>
      <c r="B751" s="13"/>
      <c r="C751" s="89"/>
      <c r="D751" s="86"/>
      <c r="E751" s="116"/>
      <c r="F751" s="116"/>
      <c r="G751" s="116"/>
      <c r="H751" s="14" t="s">
        <v>606</v>
      </c>
      <c r="I751" s="2">
        <v>0</v>
      </c>
      <c r="J751" s="2">
        <v>0</v>
      </c>
      <c r="K751" s="2">
        <v>0</v>
      </c>
    </row>
    <row r="752" spans="1:11" s="15" customFormat="1" ht="15" customHeight="1">
      <c r="A752" s="13"/>
      <c r="B752" s="13"/>
      <c r="C752" s="90"/>
      <c r="D752" s="87"/>
      <c r="E752" s="117"/>
      <c r="F752" s="117"/>
      <c r="G752" s="117"/>
      <c r="H752" s="14" t="s">
        <v>234</v>
      </c>
      <c r="I752" s="2">
        <v>0</v>
      </c>
      <c r="J752" s="2">
        <v>0</v>
      </c>
      <c r="K752" s="2">
        <v>0</v>
      </c>
    </row>
    <row r="753" spans="1:11" s="15" customFormat="1" ht="15" customHeight="1">
      <c r="A753" s="13"/>
      <c r="B753" s="13"/>
      <c r="C753" s="88" t="s">
        <v>248</v>
      </c>
      <c r="D753" s="85" t="s">
        <v>225</v>
      </c>
      <c r="E753" s="115" t="s">
        <v>948</v>
      </c>
      <c r="F753" s="115" t="s">
        <v>693</v>
      </c>
      <c r="G753" s="115" t="s">
        <v>693</v>
      </c>
      <c r="H753" s="14" t="s">
        <v>603</v>
      </c>
      <c r="I753" s="2">
        <f>I754+I755</f>
        <v>2242.7</v>
      </c>
      <c r="J753" s="2">
        <f>J754+J755</f>
        <v>0</v>
      </c>
      <c r="K753" s="2">
        <f>K754+K755</f>
        <v>0</v>
      </c>
    </row>
    <row r="754" spans="1:11" s="15" customFormat="1" ht="18" customHeight="1">
      <c r="A754" s="13"/>
      <c r="B754" s="13"/>
      <c r="C754" s="89"/>
      <c r="D754" s="86"/>
      <c r="E754" s="116"/>
      <c r="F754" s="116"/>
      <c r="G754" s="116"/>
      <c r="H754" s="14" t="s">
        <v>604</v>
      </c>
      <c r="I754" s="2">
        <v>1535.7</v>
      </c>
      <c r="J754" s="2">
        <v>0</v>
      </c>
      <c r="K754" s="2">
        <v>0</v>
      </c>
    </row>
    <row r="755" spans="1:11" s="15" customFormat="1" ht="15" customHeight="1">
      <c r="A755" s="13"/>
      <c r="B755" s="13"/>
      <c r="C755" s="89"/>
      <c r="D755" s="86"/>
      <c r="E755" s="116"/>
      <c r="F755" s="116"/>
      <c r="G755" s="116"/>
      <c r="H755" s="14" t="s">
        <v>605</v>
      </c>
      <c r="I755" s="2">
        <v>707</v>
      </c>
      <c r="J755" s="2">
        <v>0</v>
      </c>
      <c r="K755" s="2">
        <v>0</v>
      </c>
    </row>
    <row r="756" spans="1:11" s="15" customFormat="1" ht="15" customHeight="1">
      <c r="A756" s="13"/>
      <c r="B756" s="13"/>
      <c r="C756" s="89"/>
      <c r="D756" s="86"/>
      <c r="E756" s="116"/>
      <c r="F756" s="116"/>
      <c r="G756" s="116"/>
      <c r="H756" s="14" t="s">
        <v>606</v>
      </c>
      <c r="I756" s="2">
        <v>0</v>
      </c>
      <c r="J756" s="2">
        <v>0</v>
      </c>
      <c r="K756" s="2">
        <v>0</v>
      </c>
    </row>
    <row r="757" spans="1:11" s="15" customFormat="1" ht="15" customHeight="1">
      <c r="A757" s="13"/>
      <c r="B757" s="13"/>
      <c r="C757" s="90"/>
      <c r="D757" s="87"/>
      <c r="E757" s="117"/>
      <c r="F757" s="117"/>
      <c r="G757" s="117"/>
      <c r="H757" s="14" t="s">
        <v>234</v>
      </c>
      <c r="I757" s="2">
        <v>0</v>
      </c>
      <c r="J757" s="2">
        <v>0</v>
      </c>
      <c r="K757" s="2">
        <v>0</v>
      </c>
    </row>
    <row r="758" spans="1:11" s="15" customFormat="1" ht="18" customHeight="1">
      <c r="A758" s="13"/>
      <c r="B758" s="13"/>
      <c r="C758" s="88" t="s">
        <v>249</v>
      </c>
      <c r="D758" s="85" t="s">
        <v>680</v>
      </c>
      <c r="E758" s="115" t="s">
        <v>637</v>
      </c>
      <c r="F758" s="115">
        <v>2017</v>
      </c>
      <c r="G758" s="115">
        <v>2019</v>
      </c>
      <c r="H758" s="14" t="s">
        <v>603</v>
      </c>
      <c r="I758" s="2">
        <f>I759+I760+I761+I762</f>
        <v>1565</v>
      </c>
      <c r="J758" s="2">
        <f>J759+J760+J761+J762</f>
        <v>1515</v>
      </c>
      <c r="K758" s="2">
        <f>K759+K760+K761+K762</f>
        <v>1515</v>
      </c>
    </row>
    <row r="759" spans="1:11" s="15" customFormat="1" ht="17.25" customHeight="1">
      <c r="A759" s="13"/>
      <c r="B759" s="13"/>
      <c r="C759" s="89"/>
      <c r="D759" s="86"/>
      <c r="E759" s="116"/>
      <c r="F759" s="116"/>
      <c r="G759" s="116"/>
      <c r="H759" s="14" t="s">
        <v>604</v>
      </c>
      <c r="I759" s="2">
        <f>I764+I769+I774+I779+I784+I789+I794+I799+I804+I809+I814</f>
        <v>1565</v>
      </c>
      <c r="J759" s="2">
        <f>J764+J769+J774+J779+J784+J789+J794+J799+J804+J809+J814</f>
        <v>1515</v>
      </c>
      <c r="K759" s="2">
        <f>K764+K769+K774+K779+K784+K789+K794+K799+K804+K809+K814</f>
        <v>1515</v>
      </c>
    </row>
    <row r="760" spans="1:11" s="15" customFormat="1" ht="19.5" customHeight="1">
      <c r="A760" s="13"/>
      <c r="B760" s="13"/>
      <c r="C760" s="89"/>
      <c r="D760" s="86"/>
      <c r="E760" s="116"/>
      <c r="F760" s="116"/>
      <c r="G760" s="116"/>
      <c r="H760" s="14" t="s">
        <v>605</v>
      </c>
      <c r="I760" s="2">
        <f aca="true" t="shared" si="20" ref="I760:K762">I765+I770+I775+I780+I785+I790+I795+I800+I805</f>
        <v>0</v>
      </c>
      <c r="J760" s="2">
        <f t="shared" si="20"/>
        <v>0</v>
      </c>
      <c r="K760" s="2">
        <f t="shared" si="20"/>
        <v>0</v>
      </c>
    </row>
    <row r="761" spans="1:11" s="15" customFormat="1" ht="19.5" customHeight="1">
      <c r="A761" s="13"/>
      <c r="B761" s="13"/>
      <c r="C761" s="89"/>
      <c r="D761" s="86"/>
      <c r="E761" s="116"/>
      <c r="F761" s="116"/>
      <c r="G761" s="116"/>
      <c r="H761" s="14" t="s">
        <v>606</v>
      </c>
      <c r="I761" s="2">
        <f t="shared" si="20"/>
        <v>0</v>
      </c>
      <c r="J761" s="2">
        <f t="shared" si="20"/>
        <v>0</v>
      </c>
      <c r="K761" s="2">
        <f t="shared" si="20"/>
        <v>0</v>
      </c>
    </row>
    <row r="762" spans="1:11" s="15" customFormat="1" ht="19.5" customHeight="1">
      <c r="A762" s="13"/>
      <c r="B762" s="13"/>
      <c r="C762" s="90"/>
      <c r="D762" s="87"/>
      <c r="E762" s="117"/>
      <c r="F762" s="117"/>
      <c r="G762" s="117"/>
      <c r="H762" s="14" t="s">
        <v>234</v>
      </c>
      <c r="I762" s="2">
        <f t="shared" si="20"/>
        <v>0</v>
      </c>
      <c r="J762" s="2">
        <f t="shared" si="20"/>
        <v>0</v>
      </c>
      <c r="K762" s="2">
        <f t="shared" si="20"/>
        <v>0</v>
      </c>
    </row>
    <row r="763" spans="1:11" s="15" customFormat="1" ht="16.5" customHeight="1">
      <c r="A763" s="13"/>
      <c r="B763" s="13"/>
      <c r="C763" s="88" t="s">
        <v>250</v>
      </c>
      <c r="D763" s="85" t="s">
        <v>681</v>
      </c>
      <c r="E763" s="115" t="s">
        <v>224</v>
      </c>
      <c r="F763" s="115" t="s">
        <v>705</v>
      </c>
      <c r="G763" s="115" t="s">
        <v>707</v>
      </c>
      <c r="H763" s="14" t="s">
        <v>603</v>
      </c>
      <c r="I763" s="2">
        <f>I764+I765+I766+I767</f>
        <v>465</v>
      </c>
      <c r="J763" s="2">
        <f>J764+J765+J766+J767</f>
        <v>600</v>
      </c>
      <c r="K763" s="2">
        <f>K764+K765+K766+K767</f>
        <v>500</v>
      </c>
    </row>
    <row r="764" spans="1:11" s="15" customFormat="1" ht="17.25" customHeight="1">
      <c r="A764" s="13"/>
      <c r="B764" s="13"/>
      <c r="C764" s="89"/>
      <c r="D764" s="86"/>
      <c r="E764" s="116"/>
      <c r="F764" s="116"/>
      <c r="G764" s="116"/>
      <c r="H764" s="14" t="s">
        <v>604</v>
      </c>
      <c r="I764" s="2">
        <v>465</v>
      </c>
      <c r="J764" s="2">
        <v>600</v>
      </c>
      <c r="K764" s="2">
        <v>500</v>
      </c>
    </row>
    <row r="765" spans="1:11" s="15" customFormat="1" ht="14.25" customHeight="1">
      <c r="A765" s="13"/>
      <c r="B765" s="13"/>
      <c r="C765" s="89"/>
      <c r="D765" s="86"/>
      <c r="E765" s="116"/>
      <c r="F765" s="116"/>
      <c r="G765" s="116"/>
      <c r="H765" s="14" t="s">
        <v>605</v>
      </c>
      <c r="I765" s="2">
        <v>0</v>
      </c>
      <c r="J765" s="2">
        <v>0</v>
      </c>
      <c r="K765" s="2">
        <v>0</v>
      </c>
    </row>
    <row r="766" spans="1:11" s="15" customFormat="1" ht="16.5" customHeight="1">
      <c r="A766" s="13"/>
      <c r="B766" s="13"/>
      <c r="C766" s="89"/>
      <c r="D766" s="86"/>
      <c r="E766" s="116"/>
      <c r="F766" s="116"/>
      <c r="G766" s="116"/>
      <c r="H766" s="14" t="s">
        <v>606</v>
      </c>
      <c r="I766" s="2">
        <v>0</v>
      </c>
      <c r="J766" s="2">
        <v>0</v>
      </c>
      <c r="K766" s="2">
        <v>0</v>
      </c>
    </row>
    <row r="767" spans="1:11" s="15" customFormat="1" ht="16.5" customHeight="1">
      <c r="A767" s="13"/>
      <c r="B767" s="13"/>
      <c r="C767" s="90"/>
      <c r="D767" s="87"/>
      <c r="E767" s="117"/>
      <c r="F767" s="117"/>
      <c r="G767" s="117"/>
      <c r="H767" s="14" t="s">
        <v>234</v>
      </c>
      <c r="I767" s="2">
        <v>0</v>
      </c>
      <c r="J767" s="2">
        <v>0</v>
      </c>
      <c r="K767" s="2">
        <v>0</v>
      </c>
    </row>
    <row r="768" spans="1:11" s="15" customFormat="1" ht="16.5" customHeight="1">
      <c r="A768" s="13"/>
      <c r="B768" s="13"/>
      <c r="C768" s="88" t="s">
        <v>251</v>
      </c>
      <c r="D768" s="85" t="s">
        <v>695</v>
      </c>
      <c r="E768" s="115" t="s">
        <v>126</v>
      </c>
      <c r="F768" s="115" t="s">
        <v>706</v>
      </c>
      <c r="G768" s="115" t="s">
        <v>1128</v>
      </c>
      <c r="H768" s="14" t="s">
        <v>603</v>
      </c>
      <c r="I768" s="2">
        <f>I769+I770+I771+I772</f>
        <v>100</v>
      </c>
      <c r="J768" s="2">
        <f>J769+J770+J771+J772</f>
        <v>0</v>
      </c>
      <c r="K768" s="2">
        <f>K769+K770+K771+K772</f>
        <v>0</v>
      </c>
    </row>
    <row r="769" spans="1:11" s="15" customFormat="1" ht="15" customHeight="1">
      <c r="A769" s="13"/>
      <c r="B769" s="13"/>
      <c r="C769" s="89"/>
      <c r="D769" s="86"/>
      <c r="E769" s="116"/>
      <c r="F769" s="116"/>
      <c r="G769" s="116"/>
      <c r="H769" s="14" t="s">
        <v>604</v>
      </c>
      <c r="I769" s="2">
        <v>100</v>
      </c>
      <c r="J769" s="2">
        <v>0</v>
      </c>
      <c r="K769" s="2">
        <v>0</v>
      </c>
    </row>
    <row r="770" spans="1:11" s="15" customFormat="1" ht="15" customHeight="1">
      <c r="A770" s="13"/>
      <c r="B770" s="13"/>
      <c r="C770" s="89"/>
      <c r="D770" s="86"/>
      <c r="E770" s="116"/>
      <c r="F770" s="116"/>
      <c r="G770" s="116"/>
      <c r="H770" s="14" t="s">
        <v>605</v>
      </c>
      <c r="I770" s="2">
        <v>0</v>
      </c>
      <c r="J770" s="2">
        <v>0</v>
      </c>
      <c r="K770" s="2">
        <v>0</v>
      </c>
    </row>
    <row r="771" spans="1:11" s="15" customFormat="1" ht="15" customHeight="1">
      <c r="A771" s="13"/>
      <c r="B771" s="13"/>
      <c r="C771" s="89"/>
      <c r="D771" s="86"/>
      <c r="E771" s="116"/>
      <c r="F771" s="116"/>
      <c r="G771" s="116"/>
      <c r="H771" s="14" t="s">
        <v>606</v>
      </c>
      <c r="I771" s="2">
        <v>0</v>
      </c>
      <c r="J771" s="2">
        <v>0</v>
      </c>
      <c r="K771" s="2">
        <v>0</v>
      </c>
    </row>
    <row r="772" spans="1:11" s="15" customFormat="1" ht="15" customHeight="1">
      <c r="A772" s="13"/>
      <c r="B772" s="13"/>
      <c r="C772" s="90"/>
      <c r="D772" s="87"/>
      <c r="E772" s="117"/>
      <c r="F772" s="117"/>
      <c r="G772" s="117"/>
      <c r="H772" s="14" t="s">
        <v>234</v>
      </c>
      <c r="I772" s="2">
        <v>0</v>
      </c>
      <c r="J772" s="2">
        <v>0</v>
      </c>
      <c r="K772" s="2">
        <v>0</v>
      </c>
    </row>
    <row r="773" spans="1:11" s="15" customFormat="1" ht="15" customHeight="1">
      <c r="A773" s="13"/>
      <c r="B773" s="13"/>
      <c r="C773" s="88" t="s">
        <v>252</v>
      </c>
      <c r="D773" s="85" t="s">
        <v>1084</v>
      </c>
      <c r="E773" s="115" t="s">
        <v>683</v>
      </c>
      <c r="F773" s="115" t="s">
        <v>698</v>
      </c>
      <c r="G773" s="115" t="s">
        <v>697</v>
      </c>
      <c r="H773" s="14" t="s">
        <v>603</v>
      </c>
      <c r="I773" s="2">
        <f>I774+I775+I776+I777</f>
        <v>300</v>
      </c>
      <c r="J773" s="2">
        <f>J774+J775+J776+J777</f>
        <v>0</v>
      </c>
      <c r="K773" s="2">
        <f>K774+K775+K776+K777</f>
        <v>0</v>
      </c>
    </row>
    <row r="774" spans="1:11" s="15" customFormat="1" ht="20.25" customHeight="1">
      <c r="A774" s="13"/>
      <c r="B774" s="13"/>
      <c r="C774" s="89"/>
      <c r="D774" s="86"/>
      <c r="E774" s="116"/>
      <c r="F774" s="116"/>
      <c r="G774" s="116"/>
      <c r="H774" s="14" t="s">
        <v>604</v>
      </c>
      <c r="I774" s="2">
        <v>300</v>
      </c>
      <c r="J774" s="2">
        <v>0</v>
      </c>
      <c r="K774" s="2">
        <v>0</v>
      </c>
    </row>
    <row r="775" spans="1:11" s="15" customFormat="1" ht="18" customHeight="1">
      <c r="A775" s="13"/>
      <c r="B775" s="13"/>
      <c r="C775" s="89"/>
      <c r="D775" s="86"/>
      <c r="E775" s="116"/>
      <c r="F775" s="116"/>
      <c r="G775" s="116"/>
      <c r="H775" s="14" t="s">
        <v>605</v>
      </c>
      <c r="I775" s="2">
        <v>0</v>
      </c>
      <c r="J775" s="2">
        <v>0</v>
      </c>
      <c r="K775" s="2">
        <v>0</v>
      </c>
    </row>
    <row r="776" spans="1:11" s="15" customFormat="1" ht="20.25" customHeight="1">
      <c r="A776" s="13"/>
      <c r="B776" s="13"/>
      <c r="C776" s="89"/>
      <c r="D776" s="86"/>
      <c r="E776" s="116"/>
      <c r="F776" s="116"/>
      <c r="G776" s="116"/>
      <c r="H776" s="14" t="s">
        <v>606</v>
      </c>
      <c r="I776" s="2">
        <v>0</v>
      </c>
      <c r="J776" s="2">
        <v>0</v>
      </c>
      <c r="K776" s="2">
        <v>0</v>
      </c>
    </row>
    <row r="777" spans="1:11" s="15" customFormat="1" ht="24" customHeight="1">
      <c r="A777" s="13"/>
      <c r="B777" s="13"/>
      <c r="C777" s="90"/>
      <c r="D777" s="87"/>
      <c r="E777" s="117"/>
      <c r="F777" s="117"/>
      <c r="G777" s="117"/>
      <c r="H777" s="14" t="s">
        <v>234</v>
      </c>
      <c r="I777" s="2">
        <v>0</v>
      </c>
      <c r="J777" s="2">
        <v>0</v>
      </c>
      <c r="K777" s="2">
        <v>0</v>
      </c>
    </row>
    <row r="778" spans="1:11" s="15" customFormat="1" ht="15" customHeight="1">
      <c r="A778" s="13"/>
      <c r="B778" s="13"/>
      <c r="C778" s="88" t="s">
        <v>559</v>
      </c>
      <c r="D778" s="85" t="s">
        <v>699</v>
      </c>
      <c r="E778" s="115" t="s">
        <v>683</v>
      </c>
      <c r="F778" s="115" t="s">
        <v>700</v>
      </c>
      <c r="G778" s="115" t="s">
        <v>701</v>
      </c>
      <c r="H778" s="14" t="s">
        <v>603</v>
      </c>
      <c r="I778" s="2">
        <f>I780+I779+I781+I782</f>
        <v>0</v>
      </c>
      <c r="J778" s="2">
        <f>J780+J779+J781+J782</f>
        <v>265</v>
      </c>
      <c r="K778" s="2">
        <f>K780+K779+K781+K782</f>
        <v>0</v>
      </c>
    </row>
    <row r="779" spans="1:11" s="15" customFormat="1" ht="14.25" customHeight="1">
      <c r="A779" s="13"/>
      <c r="B779" s="26"/>
      <c r="C779" s="89"/>
      <c r="D779" s="86"/>
      <c r="E779" s="116"/>
      <c r="F779" s="116"/>
      <c r="G779" s="116"/>
      <c r="H779" s="14" t="s">
        <v>604</v>
      </c>
      <c r="I779" s="2">
        <v>0</v>
      </c>
      <c r="J779" s="2">
        <v>265</v>
      </c>
      <c r="K779" s="2">
        <v>0</v>
      </c>
    </row>
    <row r="780" spans="1:11" s="15" customFormat="1" ht="19.5" customHeight="1">
      <c r="A780" s="13"/>
      <c r="B780" s="26"/>
      <c r="C780" s="89"/>
      <c r="D780" s="86"/>
      <c r="E780" s="116"/>
      <c r="F780" s="116"/>
      <c r="G780" s="116"/>
      <c r="H780" s="14" t="s">
        <v>605</v>
      </c>
      <c r="I780" s="2">
        <v>0</v>
      </c>
      <c r="J780" s="2">
        <v>0</v>
      </c>
      <c r="K780" s="2">
        <v>0</v>
      </c>
    </row>
    <row r="781" spans="1:11" s="15" customFormat="1" ht="15" customHeight="1">
      <c r="A781" s="13"/>
      <c r="B781" s="26"/>
      <c r="C781" s="89"/>
      <c r="D781" s="86"/>
      <c r="E781" s="116"/>
      <c r="F781" s="116"/>
      <c r="G781" s="116"/>
      <c r="H781" s="14" t="s">
        <v>606</v>
      </c>
      <c r="I781" s="2">
        <v>0</v>
      </c>
      <c r="J781" s="2">
        <v>0</v>
      </c>
      <c r="K781" s="2">
        <v>0</v>
      </c>
    </row>
    <row r="782" spans="1:11" s="15" customFormat="1" ht="15" customHeight="1">
      <c r="A782" s="13"/>
      <c r="B782" s="26"/>
      <c r="C782" s="90"/>
      <c r="D782" s="87"/>
      <c r="E782" s="117"/>
      <c r="F782" s="117"/>
      <c r="G782" s="117"/>
      <c r="H782" s="14" t="s">
        <v>234</v>
      </c>
      <c r="I782" s="2">
        <v>0</v>
      </c>
      <c r="J782" s="2">
        <v>0</v>
      </c>
      <c r="K782" s="2">
        <v>0</v>
      </c>
    </row>
    <row r="783" spans="1:11" s="15" customFormat="1" ht="15" customHeight="1">
      <c r="A783" s="13"/>
      <c r="B783" s="26"/>
      <c r="C783" s="88" t="s">
        <v>560</v>
      </c>
      <c r="D783" s="85" t="s">
        <v>702</v>
      </c>
      <c r="E783" s="115" t="s">
        <v>683</v>
      </c>
      <c r="F783" s="115" t="s">
        <v>703</v>
      </c>
      <c r="G783" s="115" t="s">
        <v>704</v>
      </c>
      <c r="H783" s="14" t="s">
        <v>603</v>
      </c>
      <c r="I783" s="2">
        <f>I784+I785+I786+I787</f>
        <v>0</v>
      </c>
      <c r="J783" s="2">
        <f>J784+J785+J786+J787</f>
        <v>0</v>
      </c>
      <c r="K783" s="2">
        <f>K784+K785+K786+K787</f>
        <v>165</v>
      </c>
    </row>
    <row r="784" spans="1:11" s="15" customFormat="1" ht="14.25" customHeight="1">
      <c r="A784" s="13"/>
      <c r="B784" s="13"/>
      <c r="C784" s="89"/>
      <c r="D784" s="86"/>
      <c r="E784" s="116"/>
      <c r="F784" s="116"/>
      <c r="G784" s="116"/>
      <c r="H784" s="14" t="s">
        <v>604</v>
      </c>
      <c r="I784" s="2">
        <v>0</v>
      </c>
      <c r="J784" s="2">
        <v>0</v>
      </c>
      <c r="K784" s="2">
        <v>165</v>
      </c>
    </row>
    <row r="785" spans="1:11" s="15" customFormat="1" ht="19.5" customHeight="1">
      <c r="A785" s="13"/>
      <c r="B785" s="13"/>
      <c r="C785" s="89"/>
      <c r="D785" s="86"/>
      <c r="E785" s="116"/>
      <c r="F785" s="116"/>
      <c r="G785" s="116"/>
      <c r="H785" s="14" t="s">
        <v>605</v>
      </c>
      <c r="I785" s="2">
        <v>0</v>
      </c>
      <c r="J785" s="2">
        <v>0</v>
      </c>
      <c r="K785" s="2">
        <v>0</v>
      </c>
    </row>
    <row r="786" spans="1:11" s="15" customFormat="1" ht="15" customHeight="1">
      <c r="A786" s="13"/>
      <c r="B786" s="13"/>
      <c r="C786" s="89"/>
      <c r="D786" s="86"/>
      <c r="E786" s="116"/>
      <c r="F786" s="116"/>
      <c r="G786" s="116"/>
      <c r="H786" s="14" t="s">
        <v>606</v>
      </c>
      <c r="I786" s="2">
        <v>0</v>
      </c>
      <c r="J786" s="2">
        <v>0</v>
      </c>
      <c r="K786" s="2">
        <v>0</v>
      </c>
    </row>
    <row r="787" spans="1:11" s="15" customFormat="1" ht="15" customHeight="1">
      <c r="A787" s="13"/>
      <c r="B787" s="13"/>
      <c r="C787" s="90"/>
      <c r="D787" s="87"/>
      <c r="E787" s="117"/>
      <c r="F787" s="117"/>
      <c r="G787" s="117"/>
      <c r="H787" s="14" t="s">
        <v>234</v>
      </c>
      <c r="I787" s="2">
        <v>0</v>
      </c>
      <c r="J787" s="2">
        <v>0</v>
      </c>
      <c r="K787" s="2">
        <v>0</v>
      </c>
    </row>
    <row r="788" spans="1:11" s="15" customFormat="1" ht="15" customHeight="1">
      <c r="A788" s="13"/>
      <c r="B788" s="13"/>
      <c r="C788" s="118" t="s">
        <v>253</v>
      </c>
      <c r="D788" s="85" t="s">
        <v>708</v>
      </c>
      <c r="E788" s="115" t="s">
        <v>223</v>
      </c>
      <c r="F788" s="115" t="s">
        <v>709</v>
      </c>
      <c r="G788" s="115" t="s">
        <v>719</v>
      </c>
      <c r="H788" s="14" t="s">
        <v>603</v>
      </c>
      <c r="I788" s="2">
        <f>I789+I790+I791+I792</f>
        <v>200</v>
      </c>
      <c r="J788" s="2">
        <f>J789+J790+J791+J792</f>
        <v>300</v>
      </c>
      <c r="K788" s="2">
        <f>K789+K790+K791+K792</f>
        <v>100</v>
      </c>
    </row>
    <row r="789" spans="1:11" s="15" customFormat="1" ht="15" customHeight="1">
      <c r="A789" s="13"/>
      <c r="B789" s="13"/>
      <c r="C789" s="119"/>
      <c r="D789" s="86"/>
      <c r="E789" s="116"/>
      <c r="F789" s="116"/>
      <c r="G789" s="116"/>
      <c r="H789" s="14" t="s">
        <v>604</v>
      </c>
      <c r="I789" s="2">
        <v>200</v>
      </c>
      <c r="J789" s="2">
        <v>300</v>
      </c>
      <c r="K789" s="2">
        <v>100</v>
      </c>
    </row>
    <row r="790" spans="1:11" s="15" customFormat="1" ht="15" customHeight="1">
      <c r="A790" s="13"/>
      <c r="B790" s="13"/>
      <c r="C790" s="119"/>
      <c r="D790" s="86"/>
      <c r="E790" s="116"/>
      <c r="F790" s="116"/>
      <c r="G790" s="116"/>
      <c r="H790" s="14" t="s">
        <v>605</v>
      </c>
      <c r="I790" s="2">
        <v>0</v>
      </c>
      <c r="J790" s="2">
        <v>0</v>
      </c>
      <c r="K790" s="2">
        <v>0</v>
      </c>
    </row>
    <row r="791" spans="1:11" s="15" customFormat="1" ht="15" customHeight="1">
      <c r="A791" s="13"/>
      <c r="B791" s="13"/>
      <c r="C791" s="119"/>
      <c r="D791" s="86"/>
      <c r="E791" s="116"/>
      <c r="F791" s="116"/>
      <c r="G791" s="116"/>
      <c r="H791" s="14" t="s">
        <v>606</v>
      </c>
      <c r="I791" s="2">
        <v>0</v>
      </c>
      <c r="J791" s="2">
        <v>0</v>
      </c>
      <c r="K791" s="2">
        <v>0</v>
      </c>
    </row>
    <row r="792" spans="1:11" s="15" customFormat="1" ht="15" customHeight="1">
      <c r="A792" s="13"/>
      <c r="B792" s="13"/>
      <c r="C792" s="120"/>
      <c r="D792" s="87"/>
      <c r="E792" s="117"/>
      <c r="F792" s="117"/>
      <c r="G792" s="117"/>
      <c r="H792" s="14" t="s">
        <v>234</v>
      </c>
      <c r="I792" s="2">
        <v>0</v>
      </c>
      <c r="J792" s="2">
        <v>0</v>
      </c>
      <c r="K792" s="2">
        <v>0</v>
      </c>
    </row>
    <row r="793" spans="1:11" s="15" customFormat="1" ht="15" customHeight="1">
      <c r="A793" s="13"/>
      <c r="B793" s="13"/>
      <c r="C793" s="118" t="s">
        <v>138</v>
      </c>
      <c r="D793" s="85" t="s">
        <v>710</v>
      </c>
      <c r="E793" s="115" t="s">
        <v>223</v>
      </c>
      <c r="F793" s="115" t="s">
        <v>711</v>
      </c>
      <c r="G793" s="115" t="s">
        <v>712</v>
      </c>
      <c r="H793" s="14" t="s">
        <v>603</v>
      </c>
      <c r="I793" s="2">
        <f>I794+I795+I796+I797</f>
        <v>50</v>
      </c>
      <c r="J793" s="2">
        <f>J794+J795+J796+J797</f>
        <v>0</v>
      </c>
      <c r="K793" s="2">
        <f>K794+K795+K796+K797</f>
        <v>0</v>
      </c>
    </row>
    <row r="794" spans="1:11" s="15" customFormat="1" ht="15" customHeight="1">
      <c r="A794" s="13"/>
      <c r="B794" s="13"/>
      <c r="C794" s="119"/>
      <c r="D794" s="86"/>
      <c r="E794" s="116"/>
      <c r="F794" s="116"/>
      <c r="G794" s="116"/>
      <c r="H794" s="14" t="s">
        <v>604</v>
      </c>
      <c r="I794" s="2">
        <v>50</v>
      </c>
      <c r="J794" s="2">
        <v>0</v>
      </c>
      <c r="K794" s="2">
        <v>0</v>
      </c>
    </row>
    <row r="795" spans="1:11" s="15" customFormat="1" ht="15" customHeight="1">
      <c r="A795" s="13"/>
      <c r="B795" s="13"/>
      <c r="C795" s="119"/>
      <c r="D795" s="86"/>
      <c r="E795" s="116"/>
      <c r="F795" s="116"/>
      <c r="G795" s="116"/>
      <c r="H795" s="14" t="s">
        <v>605</v>
      </c>
      <c r="I795" s="2">
        <v>0</v>
      </c>
      <c r="J795" s="2">
        <v>0</v>
      </c>
      <c r="K795" s="2">
        <v>0</v>
      </c>
    </row>
    <row r="796" spans="1:11" s="15" customFormat="1" ht="15" customHeight="1">
      <c r="A796" s="13"/>
      <c r="B796" s="13"/>
      <c r="C796" s="119"/>
      <c r="D796" s="86"/>
      <c r="E796" s="116"/>
      <c r="F796" s="116"/>
      <c r="G796" s="116"/>
      <c r="H796" s="14" t="s">
        <v>606</v>
      </c>
      <c r="I796" s="2">
        <v>0</v>
      </c>
      <c r="J796" s="2">
        <v>0</v>
      </c>
      <c r="K796" s="2">
        <v>0</v>
      </c>
    </row>
    <row r="797" spans="1:11" s="15" customFormat="1" ht="15" customHeight="1">
      <c r="A797" s="13"/>
      <c r="B797" s="13"/>
      <c r="C797" s="120"/>
      <c r="D797" s="87"/>
      <c r="E797" s="117"/>
      <c r="F797" s="117"/>
      <c r="G797" s="117"/>
      <c r="H797" s="14" t="s">
        <v>234</v>
      </c>
      <c r="I797" s="2">
        <v>0</v>
      </c>
      <c r="J797" s="2">
        <v>0</v>
      </c>
      <c r="K797" s="2">
        <v>0</v>
      </c>
    </row>
    <row r="798" spans="1:11" s="15" customFormat="1" ht="15.75" customHeight="1">
      <c r="A798" s="13"/>
      <c r="B798" s="13"/>
      <c r="C798" s="88" t="s">
        <v>713</v>
      </c>
      <c r="D798" s="85" t="s">
        <v>714</v>
      </c>
      <c r="E798" s="115" t="s">
        <v>223</v>
      </c>
      <c r="F798" s="115" t="s">
        <v>715</v>
      </c>
      <c r="G798" s="115" t="s">
        <v>715</v>
      </c>
      <c r="H798" s="14" t="s">
        <v>603</v>
      </c>
      <c r="I798" s="2">
        <f>I799+I800+I801+I802</f>
        <v>50</v>
      </c>
      <c r="J798" s="2">
        <f>J799+J800+J801+J802</f>
        <v>0</v>
      </c>
      <c r="K798" s="2">
        <f>K799+K800+K801+K802</f>
        <v>0</v>
      </c>
    </row>
    <row r="799" spans="1:11" s="15" customFormat="1" ht="15" customHeight="1">
      <c r="A799" s="13"/>
      <c r="B799" s="13"/>
      <c r="C799" s="89"/>
      <c r="D799" s="86"/>
      <c r="E799" s="116"/>
      <c r="F799" s="116"/>
      <c r="G799" s="116"/>
      <c r="H799" s="14" t="s">
        <v>604</v>
      </c>
      <c r="I799" s="2">
        <v>50</v>
      </c>
      <c r="J799" s="2">
        <v>0</v>
      </c>
      <c r="K799" s="2">
        <v>0</v>
      </c>
    </row>
    <row r="800" spans="1:11" s="15" customFormat="1" ht="15" customHeight="1">
      <c r="A800" s="13"/>
      <c r="B800" s="13"/>
      <c r="C800" s="89"/>
      <c r="D800" s="86"/>
      <c r="E800" s="116"/>
      <c r="F800" s="116"/>
      <c r="G800" s="116"/>
      <c r="H800" s="14" t="s">
        <v>605</v>
      </c>
      <c r="I800" s="2">
        <v>0</v>
      </c>
      <c r="J800" s="2">
        <v>0</v>
      </c>
      <c r="K800" s="2">
        <v>0</v>
      </c>
    </row>
    <row r="801" spans="1:11" s="15" customFormat="1" ht="15" customHeight="1">
      <c r="A801" s="13"/>
      <c r="B801" s="13"/>
      <c r="C801" s="89"/>
      <c r="D801" s="86"/>
      <c r="E801" s="116"/>
      <c r="F801" s="116"/>
      <c r="G801" s="116"/>
      <c r="H801" s="14" t="s">
        <v>606</v>
      </c>
      <c r="I801" s="2">
        <v>0</v>
      </c>
      <c r="J801" s="2">
        <v>0</v>
      </c>
      <c r="K801" s="2">
        <v>0</v>
      </c>
    </row>
    <row r="802" spans="1:11" s="15" customFormat="1" ht="15" customHeight="1">
      <c r="A802" s="13"/>
      <c r="B802" s="13"/>
      <c r="C802" s="90"/>
      <c r="D802" s="87"/>
      <c r="E802" s="117"/>
      <c r="F802" s="117"/>
      <c r="G802" s="117"/>
      <c r="H802" s="14" t="s">
        <v>234</v>
      </c>
      <c r="I802" s="2">
        <v>0</v>
      </c>
      <c r="J802" s="2">
        <v>0</v>
      </c>
      <c r="K802" s="2">
        <v>0</v>
      </c>
    </row>
    <row r="803" spans="1:11" s="15" customFormat="1" ht="15.75" customHeight="1">
      <c r="A803" s="13"/>
      <c r="B803" s="13"/>
      <c r="C803" s="88" t="s">
        <v>716</v>
      </c>
      <c r="D803" s="85" t="s">
        <v>717</v>
      </c>
      <c r="E803" s="115" t="s">
        <v>223</v>
      </c>
      <c r="F803" s="115" t="s">
        <v>718</v>
      </c>
      <c r="G803" s="115" t="s">
        <v>718</v>
      </c>
      <c r="H803" s="14" t="s">
        <v>603</v>
      </c>
      <c r="I803" s="2">
        <f>I804+I805+I806+I807</f>
        <v>0</v>
      </c>
      <c r="J803" s="2">
        <f>J804+J805+J806+J807</f>
        <v>0</v>
      </c>
      <c r="K803" s="2">
        <f>K804+K805+K806+K807</f>
        <v>400</v>
      </c>
    </row>
    <row r="804" spans="1:11" s="15" customFormat="1" ht="15" customHeight="1">
      <c r="A804" s="13"/>
      <c r="B804" s="13"/>
      <c r="C804" s="89"/>
      <c r="D804" s="86"/>
      <c r="E804" s="116"/>
      <c r="F804" s="116"/>
      <c r="G804" s="116"/>
      <c r="H804" s="14" t="s">
        <v>604</v>
      </c>
      <c r="I804" s="2">
        <v>0</v>
      </c>
      <c r="J804" s="2">
        <v>0</v>
      </c>
      <c r="K804" s="2">
        <v>400</v>
      </c>
    </row>
    <row r="805" spans="1:11" s="15" customFormat="1" ht="15" customHeight="1">
      <c r="A805" s="13"/>
      <c r="B805" s="13"/>
      <c r="C805" s="89"/>
      <c r="D805" s="86"/>
      <c r="E805" s="116"/>
      <c r="F805" s="116"/>
      <c r="G805" s="116"/>
      <c r="H805" s="14" t="s">
        <v>605</v>
      </c>
      <c r="I805" s="2">
        <v>0</v>
      </c>
      <c r="J805" s="2">
        <v>0</v>
      </c>
      <c r="K805" s="2">
        <v>0</v>
      </c>
    </row>
    <row r="806" spans="1:11" s="15" customFormat="1" ht="15" customHeight="1">
      <c r="A806" s="13"/>
      <c r="B806" s="13"/>
      <c r="C806" s="89"/>
      <c r="D806" s="86"/>
      <c r="E806" s="116"/>
      <c r="F806" s="116"/>
      <c r="G806" s="116"/>
      <c r="H806" s="14" t="s">
        <v>606</v>
      </c>
      <c r="I806" s="2">
        <v>0</v>
      </c>
      <c r="J806" s="2">
        <v>0</v>
      </c>
      <c r="K806" s="2">
        <v>0</v>
      </c>
    </row>
    <row r="807" spans="1:11" s="15" customFormat="1" ht="13.5" customHeight="1">
      <c r="A807" s="13"/>
      <c r="B807" s="13"/>
      <c r="C807" s="90"/>
      <c r="D807" s="87"/>
      <c r="E807" s="117"/>
      <c r="F807" s="117"/>
      <c r="G807" s="117"/>
      <c r="H807" s="14" t="s">
        <v>234</v>
      </c>
      <c r="I807" s="2">
        <v>0</v>
      </c>
      <c r="J807" s="2">
        <v>0</v>
      </c>
      <c r="K807" s="2">
        <v>0</v>
      </c>
    </row>
    <row r="808" spans="1:11" s="15" customFormat="1" ht="15.75" customHeight="1">
      <c r="A808" s="13"/>
      <c r="B808" s="13"/>
      <c r="C808" s="88" t="s">
        <v>161</v>
      </c>
      <c r="D808" s="66" t="s">
        <v>1129</v>
      </c>
      <c r="E808" s="115" t="s">
        <v>224</v>
      </c>
      <c r="F808" s="115">
        <v>2017</v>
      </c>
      <c r="G808" s="115">
        <v>2019</v>
      </c>
      <c r="H808" s="14" t="s">
        <v>603</v>
      </c>
      <c r="I808" s="2">
        <f>I809+I810+I811+I812</f>
        <v>350</v>
      </c>
      <c r="J808" s="2">
        <f>J809+J810+J811+J812</f>
        <v>300</v>
      </c>
      <c r="K808" s="2">
        <f>K809+K810+K811+K812</f>
        <v>300</v>
      </c>
    </row>
    <row r="809" spans="1:11" s="15" customFormat="1" ht="15" customHeight="1">
      <c r="A809" s="13"/>
      <c r="B809" s="13"/>
      <c r="C809" s="89"/>
      <c r="D809" s="146"/>
      <c r="E809" s="116"/>
      <c r="F809" s="116"/>
      <c r="G809" s="116"/>
      <c r="H809" s="14" t="s">
        <v>604</v>
      </c>
      <c r="I809" s="2">
        <v>350</v>
      </c>
      <c r="J809" s="2">
        <v>300</v>
      </c>
      <c r="K809" s="2">
        <v>300</v>
      </c>
    </row>
    <row r="810" spans="1:11" s="15" customFormat="1" ht="15" customHeight="1">
      <c r="A810" s="13"/>
      <c r="B810" s="13"/>
      <c r="C810" s="89"/>
      <c r="D810" s="146"/>
      <c r="E810" s="116"/>
      <c r="F810" s="116"/>
      <c r="G810" s="116"/>
      <c r="H810" s="14" t="s">
        <v>605</v>
      </c>
      <c r="I810" s="2">
        <v>0</v>
      </c>
      <c r="J810" s="2">
        <v>0</v>
      </c>
      <c r="K810" s="2">
        <v>0</v>
      </c>
    </row>
    <row r="811" spans="1:11" s="15" customFormat="1" ht="22.5" customHeight="1">
      <c r="A811" s="13"/>
      <c r="B811" s="13"/>
      <c r="C811" s="89"/>
      <c r="D811" s="146"/>
      <c r="E811" s="116"/>
      <c r="F811" s="116"/>
      <c r="G811" s="116"/>
      <c r="H811" s="14" t="s">
        <v>606</v>
      </c>
      <c r="I811" s="2">
        <v>0</v>
      </c>
      <c r="J811" s="2">
        <v>0</v>
      </c>
      <c r="K811" s="2">
        <v>0</v>
      </c>
    </row>
    <row r="812" spans="1:11" s="15" customFormat="1" ht="34.5" customHeight="1">
      <c r="A812" s="13"/>
      <c r="B812" s="13"/>
      <c r="C812" s="90"/>
      <c r="D812" s="147"/>
      <c r="E812" s="117"/>
      <c r="F812" s="117"/>
      <c r="G812" s="117"/>
      <c r="H812" s="14" t="s">
        <v>234</v>
      </c>
      <c r="I812" s="2">
        <v>0</v>
      </c>
      <c r="J812" s="2">
        <v>0</v>
      </c>
      <c r="K812" s="2">
        <v>0</v>
      </c>
    </row>
    <row r="813" spans="1:11" s="15" customFormat="1" ht="15.75" customHeight="1">
      <c r="A813" s="13"/>
      <c r="B813" s="13"/>
      <c r="C813" s="88" t="s">
        <v>162</v>
      </c>
      <c r="D813" s="85" t="s">
        <v>1044</v>
      </c>
      <c r="E813" s="115" t="s">
        <v>330</v>
      </c>
      <c r="F813" s="115">
        <v>2017</v>
      </c>
      <c r="G813" s="115">
        <v>2019</v>
      </c>
      <c r="H813" s="14" t="s">
        <v>603</v>
      </c>
      <c r="I813" s="2">
        <f>I814+I815+I816+I817</f>
        <v>50</v>
      </c>
      <c r="J813" s="2">
        <f>J814+J815+J816+J817</f>
        <v>50</v>
      </c>
      <c r="K813" s="2">
        <f>K814+K815+K816+K817</f>
        <v>50</v>
      </c>
    </row>
    <row r="814" spans="1:11" s="15" customFormat="1" ht="15" customHeight="1">
      <c r="A814" s="13"/>
      <c r="B814" s="13"/>
      <c r="C814" s="89"/>
      <c r="D814" s="86"/>
      <c r="E814" s="116"/>
      <c r="F814" s="116"/>
      <c r="G814" s="116"/>
      <c r="H814" s="14" t="s">
        <v>604</v>
      </c>
      <c r="I814" s="2">
        <v>50</v>
      </c>
      <c r="J814" s="2">
        <v>50</v>
      </c>
      <c r="K814" s="2">
        <v>50</v>
      </c>
    </row>
    <row r="815" spans="1:11" s="15" customFormat="1" ht="15" customHeight="1">
      <c r="A815" s="13"/>
      <c r="B815" s="13"/>
      <c r="C815" s="89"/>
      <c r="D815" s="86"/>
      <c r="E815" s="116"/>
      <c r="F815" s="116"/>
      <c r="G815" s="116"/>
      <c r="H815" s="14" t="s">
        <v>605</v>
      </c>
      <c r="I815" s="2">
        <v>0</v>
      </c>
      <c r="J815" s="2">
        <v>0</v>
      </c>
      <c r="K815" s="2">
        <v>0</v>
      </c>
    </row>
    <row r="816" spans="1:11" s="15" customFormat="1" ht="15" customHeight="1">
      <c r="A816" s="13"/>
      <c r="B816" s="13"/>
      <c r="C816" s="89"/>
      <c r="D816" s="86"/>
      <c r="E816" s="116"/>
      <c r="F816" s="116"/>
      <c r="G816" s="116"/>
      <c r="H816" s="14" t="s">
        <v>606</v>
      </c>
      <c r="I816" s="2">
        <v>0</v>
      </c>
      <c r="J816" s="2">
        <v>0</v>
      </c>
      <c r="K816" s="2">
        <v>0</v>
      </c>
    </row>
    <row r="817" spans="1:11" s="15" customFormat="1" ht="13.5" customHeight="1">
      <c r="A817" s="13"/>
      <c r="B817" s="13"/>
      <c r="C817" s="90"/>
      <c r="D817" s="87"/>
      <c r="E817" s="117"/>
      <c r="F817" s="117"/>
      <c r="G817" s="117"/>
      <c r="H817" s="14" t="s">
        <v>234</v>
      </c>
      <c r="I817" s="2">
        <v>0</v>
      </c>
      <c r="J817" s="2">
        <v>0</v>
      </c>
      <c r="K817" s="2">
        <v>0</v>
      </c>
    </row>
    <row r="818" spans="1:11" s="15" customFormat="1" ht="15" customHeight="1">
      <c r="A818" s="13"/>
      <c r="B818" s="13"/>
      <c r="C818" s="118" t="s">
        <v>127</v>
      </c>
      <c r="D818" s="143" t="s">
        <v>682</v>
      </c>
      <c r="E818" s="130" t="s">
        <v>231</v>
      </c>
      <c r="F818" s="130" t="s">
        <v>721</v>
      </c>
      <c r="G818" s="130" t="s">
        <v>720</v>
      </c>
      <c r="H818" s="58" t="s">
        <v>603</v>
      </c>
      <c r="I818" s="2">
        <f>I819+I820+I821+I822</f>
        <v>185</v>
      </c>
      <c r="J818" s="2">
        <f>J819+J820+J821+J822</f>
        <v>185</v>
      </c>
      <c r="K818" s="2">
        <f>K819+K820+K821+K822</f>
        <v>185</v>
      </c>
    </row>
    <row r="819" spans="1:11" s="15" customFormat="1" ht="13.5" customHeight="1">
      <c r="A819" s="13"/>
      <c r="B819" s="13"/>
      <c r="C819" s="119"/>
      <c r="D819" s="144"/>
      <c r="E819" s="131"/>
      <c r="F819" s="131"/>
      <c r="G819" s="131"/>
      <c r="H819" s="58" t="s">
        <v>580</v>
      </c>
      <c r="I819" s="2">
        <f>I824+I829+I834+I839+I844+I849</f>
        <v>185</v>
      </c>
      <c r="J819" s="2">
        <f>J824+J829+J834+J839+J844+J849</f>
        <v>185</v>
      </c>
      <c r="K819" s="2">
        <f>K824+K829+K834+K839+K844+K849</f>
        <v>185</v>
      </c>
    </row>
    <row r="820" spans="1:11" s="15" customFormat="1" ht="15" customHeight="1">
      <c r="A820" s="13"/>
      <c r="B820" s="13"/>
      <c r="C820" s="119"/>
      <c r="D820" s="144"/>
      <c r="E820" s="131"/>
      <c r="F820" s="131"/>
      <c r="G820" s="131"/>
      <c r="H820" s="58" t="s">
        <v>605</v>
      </c>
      <c r="I820" s="2">
        <v>0</v>
      </c>
      <c r="J820" s="2">
        <v>0</v>
      </c>
      <c r="K820" s="2">
        <v>0</v>
      </c>
    </row>
    <row r="821" spans="1:11" s="15" customFormat="1" ht="15" customHeight="1">
      <c r="A821" s="13"/>
      <c r="B821" s="13"/>
      <c r="C821" s="119"/>
      <c r="D821" s="144"/>
      <c r="E821" s="131"/>
      <c r="F821" s="131"/>
      <c r="G821" s="131"/>
      <c r="H821" s="58" t="s">
        <v>606</v>
      </c>
      <c r="I821" s="2">
        <v>0</v>
      </c>
      <c r="J821" s="2">
        <v>0</v>
      </c>
      <c r="K821" s="2">
        <v>0</v>
      </c>
    </row>
    <row r="822" spans="1:11" s="15" customFormat="1" ht="15" customHeight="1">
      <c r="A822" s="13"/>
      <c r="B822" s="13"/>
      <c r="C822" s="120"/>
      <c r="D822" s="145"/>
      <c r="E822" s="132"/>
      <c r="F822" s="132"/>
      <c r="G822" s="132"/>
      <c r="H822" s="58" t="s">
        <v>234</v>
      </c>
      <c r="I822" s="2">
        <v>0</v>
      </c>
      <c r="J822" s="2">
        <v>0</v>
      </c>
      <c r="K822" s="2">
        <v>0</v>
      </c>
    </row>
    <row r="823" spans="1:11" s="15" customFormat="1" ht="15" customHeight="1">
      <c r="A823" s="13"/>
      <c r="B823" s="13"/>
      <c r="C823" s="100" t="s">
        <v>254</v>
      </c>
      <c r="D823" s="85" t="s">
        <v>128</v>
      </c>
      <c r="E823" s="115" t="s">
        <v>224</v>
      </c>
      <c r="F823" s="115" t="s">
        <v>693</v>
      </c>
      <c r="G823" s="115">
        <v>2019</v>
      </c>
      <c r="H823" s="14" t="s">
        <v>129</v>
      </c>
      <c r="I823" s="2">
        <f>I824+I825+I826+I827</f>
        <v>100</v>
      </c>
      <c r="J823" s="2">
        <f>J824+J825+J826+J827</f>
        <v>100</v>
      </c>
      <c r="K823" s="2">
        <f>K824+K825+K826+K827</f>
        <v>100</v>
      </c>
    </row>
    <row r="824" spans="1:11" s="15" customFormat="1" ht="15.75" customHeight="1">
      <c r="A824" s="13"/>
      <c r="B824" s="13"/>
      <c r="C824" s="101"/>
      <c r="D824" s="86"/>
      <c r="E824" s="116"/>
      <c r="F824" s="116"/>
      <c r="G824" s="116"/>
      <c r="H824" s="14" t="s">
        <v>604</v>
      </c>
      <c r="I824" s="2">
        <v>100</v>
      </c>
      <c r="J824" s="2">
        <v>100</v>
      </c>
      <c r="K824" s="2">
        <v>100</v>
      </c>
    </row>
    <row r="825" spans="1:11" s="15" customFormat="1" ht="15" customHeight="1">
      <c r="A825" s="13"/>
      <c r="B825" s="13"/>
      <c r="C825" s="101"/>
      <c r="D825" s="86"/>
      <c r="E825" s="116"/>
      <c r="F825" s="116"/>
      <c r="G825" s="116"/>
      <c r="H825" s="14" t="s">
        <v>605</v>
      </c>
      <c r="I825" s="2">
        <v>0</v>
      </c>
      <c r="J825" s="2">
        <v>0</v>
      </c>
      <c r="K825" s="2">
        <v>0</v>
      </c>
    </row>
    <row r="826" spans="1:11" s="27" customFormat="1" ht="15" customHeight="1">
      <c r="A826" s="26"/>
      <c r="B826" s="26"/>
      <c r="C826" s="101"/>
      <c r="D826" s="86"/>
      <c r="E826" s="116"/>
      <c r="F826" s="116"/>
      <c r="G826" s="116"/>
      <c r="H826" s="14" t="s">
        <v>606</v>
      </c>
      <c r="I826" s="2">
        <v>0</v>
      </c>
      <c r="J826" s="2">
        <v>0</v>
      </c>
      <c r="K826" s="2">
        <v>0</v>
      </c>
    </row>
    <row r="827" spans="1:11" s="27" customFormat="1" ht="15" customHeight="1">
      <c r="A827" s="26"/>
      <c r="B827" s="26"/>
      <c r="C827" s="102"/>
      <c r="D827" s="87"/>
      <c r="E827" s="117"/>
      <c r="F827" s="117"/>
      <c r="G827" s="117"/>
      <c r="H827" s="14" t="s">
        <v>234</v>
      </c>
      <c r="I827" s="2">
        <v>0</v>
      </c>
      <c r="J827" s="2">
        <v>0</v>
      </c>
      <c r="K827" s="2">
        <v>0</v>
      </c>
    </row>
    <row r="828" spans="1:11" s="15" customFormat="1" ht="15" customHeight="1">
      <c r="A828" s="13"/>
      <c r="B828" s="13"/>
      <c r="C828" s="100" t="s">
        <v>130</v>
      </c>
      <c r="D828" s="85" t="s">
        <v>1130</v>
      </c>
      <c r="E828" s="115" t="s">
        <v>223</v>
      </c>
      <c r="F828" s="115" t="s">
        <v>696</v>
      </c>
      <c r="G828" s="115">
        <v>2019</v>
      </c>
      <c r="H828" s="14" t="s">
        <v>603</v>
      </c>
      <c r="I828" s="2">
        <f>I829+I830+I831+I832</f>
        <v>45</v>
      </c>
      <c r="J828" s="2">
        <f>J829+J830+J831+J832</f>
        <v>45</v>
      </c>
      <c r="K828" s="2">
        <f>K829+K830+K831+K832</f>
        <v>45</v>
      </c>
    </row>
    <row r="829" spans="1:11" s="15" customFormat="1" ht="16.5" customHeight="1">
      <c r="A829" s="13"/>
      <c r="B829" s="13"/>
      <c r="C829" s="101"/>
      <c r="D829" s="86"/>
      <c r="E829" s="116"/>
      <c r="F829" s="116"/>
      <c r="G829" s="116"/>
      <c r="H829" s="14" t="s">
        <v>580</v>
      </c>
      <c r="I829" s="2">
        <v>45</v>
      </c>
      <c r="J829" s="2">
        <v>45</v>
      </c>
      <c r="K829" s="2">
        <v>45</v>
      </c>
    </row>
    <row r="830" spans="1:11" s="15" customFormat="1" ht="18" customHeight="1">
      <c r="A830" s="13"/>
      <c r="B830" s="13"/>
      <c r="C830" s="101"/>
      <c r="D830" s="86"/>
      <c r="E830" s="116"/>
      <c r="F830" s="116"/>
      <c r="G830" s="116"/>
      <c r="H830" s="14" t="s">
        <v>605</v>
      </c>
      <c r="I830" s="2">
        <v>0</v>
      </c>
      <c r="J830" s="2">
        <v>0</v>
      </c>
      <c r="K830" s="2">
        <v>0</v>
      </c>
    </row>
    <row r="831" spans="1:11" s="15" customFormat="1" ht="15" customHeight="1">
      <c r="A831" s="13"/>
      <c r="B831" s="13"/>
      <c r="C831" s="101"/>
      <c r="D831" s="86"/>
      <c r="E831" s="116"/>
      <c r="F831" s="116"/>
      <c r="G831" s="116"/>
      <c r="H831" s="14" t="s">
        <v>605</v>
      </c>
      <c r="I831" s="2">
        <v>0</v>
      </c>
      <c r="J831" s="2">
        <v>0</v>
      </c>
      <c r="K831" s="2">
        <v>0</v>
      </c>
    </row>
    <row r="832" spans="1:11" s="15" customFormat="1" ht="21" customHeight="1">
      <c r="A832" s="13"/>
      <c r="B832" s="13"/>
      <c r="C832" s="102"/>
      <c r="D832" s="87"/>
      <c r="E832" s="117"/>
      <c r="F832" s="117"/>
      <c r="G832" s="117"/>
      <c r="H832" s="14" t="s">
        <v>605</v>
      </c>
      <c r="I832" s="2">
        <v>0</v>
      </c>
      <c r="J832" s="2">
        <v>0</v>
      </c>
      <c r="K832" s="2">
        <v>0</v>
      </c>
    </row>
    <row r="833" spans="1:11" s="15" customFormat="1" ht="18.75" customHeight="1">
      <c r="A833" s="13"/>
      <c r="B833" s="13"/>
      <c r="C833" s="100" t="s">
        <v>159</v>
      </c>
      <c r="D833" s="85" t="s">
        <v>131</v>
      </c>
      <c r="E833" s="115" t="s">
        <v>683</v>
      </c>
      <c r="F833" s="115" t="s">
        <v>722</v>
      </c>
      <c r="G833" s="115">
        <v>2019</v>
      </c>
      <c r="H833" s="14" t="s">
        <v>603</v>
      </c>
      <c r="I833" s="2">
        <f>I834+I835+I836+I837</f>
        <v>10</v>
      </c>
      <c r="J833" s="2">
        <f>J834+J835+J836+J837</f>
        <v>10</v>
      </c>
      <c r="K833" s="2">
        <f>K834+K835+K836+K837</f>
        <v>10</v>
      </c>
    </row>
    <row r="834" spans="1:11" s="15" customFormat="1" ht="16.5" customHeight="1">
      <c r="A834" s="13"/>
      <c r="B834" s="13"/>
      <c r="C834" s="101"/>
      <c r="D834" s="86"/>
      <c r="E834" s="116"/>
      <c r="F834" s="116"/>
      <c r="G834" s="116"/>
      <c r="H834" s="28" t="s">
        <v>604</v>
      </c>
      <c r="I834" s="2">
        <v>10</v>
      </c>
      <c r="J834" s="2">
        <v>10</v>
      </c>
      <c r="K834" s="2">
        <v>10</v>
      </c>
    </row>
    <row r="835" spans="1:11" s="15" customFormat="1" ht="18" customHeight="1">
      <c r="A835" s="13"/>
      <c r="B835" s="13"/>
      <c r="C835" s="101"/>
      <c r="D835" s="86"/>
      <c r="E835" s="116"/>
      <c r="F835" s="116"/>
      <c r="G835" s="116"/>
      <c r="H835" s="14" t="s">
        <v>605</v>
      </c>
      <c r="I835" s="2">
        <v>0</v>
      </c>
      <c r="J835" s="2">
        <v>0</v>
      </c>
      <c r="K835" s="2">
        <v>0</v>
      </c>
    </row>
    <row r="836" spans="1:11" s="15" customFormat="1" ht="15" customHeight="1">
      <c r="A836" s="13"/>
      <c r="B836" s="13"/>
      <c r="C836" s="101"/>
      <c r="D836" s="86"/>
      <c r="E836" s="116"/>
      <c r="F836" s="116"/>
      <c r="G836" s="116"/>
      <c r="H836" s="14" t="s">
        <v>606</v>
      </c>
      <c r="I836" s="2">
        <v>0</v>
      </c>
      <c r="J836" s="2">
        <v>0</v>
      </c>
      <c r="K836" s="2">
        <v>0</v>
      </c>
    </row>
    <row r="837" spans="1:11" s="15" customFormat="1" ht="15" customHeight="1">
      <c r="A837" s="13"/>
      <c r="B837" s="13"/>
      <c r="C837" s="102"/>
      <c r="D837" s="87"/>
      <c r="E837" s="117"/>
      <c r="F837" s="117"/>
      <c r="G837" s="117"/>
      <c r="H837" s="14" t="s">
        <v>234</v>
      </c>
      <c r="I837" s="2">
        <v>0</v>
      </c>
      <c r="J837" s="2">
        <v>0</v>
      </c>
      <c r="K837" s="2">
        <v>0</v>
      </c>
    </row>
    <row r="838" spans="1:11" s="15" customFormat="1" ht="27" customHeight="1">
      <c r="A838" s="13"/>
      <c r="B838" s="13"/>
      <c r="C838" s="100" t="s">
        <v>160</v>
      </c>
      <c r="D838" s="85" t="s">
        <v>132</v>
      </c>
      <c r="E838" s="115" t="s">
        <v>683</v>
      </c>
      <c r="F838" s="115" t="s">
        <v>723</v>
      </c>
      <c r="G838" s="115">
        <v>2019</v>
      </c>
      <c r="H838" s="14" t="s">
        <v>603</v>
      </c>
      <c r="I838" s="2">
        <f>I839+I840+I841+I842</f>
        <v>20</v>
      </c>
      <c r="J838" s="2">
        <f>J839+J840+J841+J842</f>
        <v>20</v>
      </c>
      <c r="K838" s="2">
        <f>K839+K840+K841+K842</f>
        <v>20</v>
      </c>
    </row>
    <row r="839" spans="1:11" s="15" customFormat="1" ht="18.75" customHeight="1">
      <c r="A839" s="13"/>
      <c r="B839" s="13"/>
      <c r="C839" s="101"/>
      <c r="D839" s="86"/>
      <c r="E839" s="116"/>
      <c r="F839" s="116"/>
      <c r="G839" s="116"/>
      <c r="H839" s="14" t="s">
        <v>604</v>
      </c>
      <c r="I839" s="2">
        <v>20</v>
      </c>
      <c r="J839" s="2">
        <v>20</v>
      </c>
      <c r="K839" s="2">
        <v>20</v>
      </c>
    </row>
    <row r="840" spans="1:11" s="15" customFormat="1" ht="15" customHeight="1">
      <c r="A840" s="13"/>
      <c r="B840" s="13"/>
      <c r="C840" s="101"/>
      <c r="D840" s="86"/>
      <c r="E840" s="116"/>
      <c r="F840" s="116"/>
      <c r="G840" s="116"/>
      <c r="H840" s="14" t="s">
        <v>605</v>
      </c>
      <c r="I840" s="2">
        <v>0</v>
      </c>
      <c r="J840" s="2">
        <v>0</v>
      </c>
      <c r="K840" s="2">
        <v>0</v>
      </c>
    </row>
    <row r="841" spans="1:11" s="15" customFormat="1" ht="15" customHeight="1">
      <c r="A841" s="13"/>
      <c r="B841" s="13"/>
      <c r="C841" s="101"/>
      <c r="D841" s="86"/>
      <c r="E841" s="116"/>
      <c r="F841" s="116"/>
      <c r="G841" s="116"/>
      <c r="H841" s="14" t="s">
        <v>606</v>
      </c>
      <c r="I841" s="2">
        <v>0</v>
      </c>
      <c r="J841" s="2">
        <v>0</v>
      </c>
      <c r="K841" s="2">
        <v>0</v>
      </c>
    </row>
    <row r="842" spans="1:11" s="15" customFormat="1" ht="15" customHeight="1">
      <c r="A842" s="13"/>
      <c r="B842" s="13"/>
      <c r="C842" s="102"/>
      <c r="D842" s="87"/>
      <c r="E842" s="117"/>
      <c r="F842" s="117"/>
      <c r="G842" s="117"/>
      <c r="H842" s="14" t="s">
        <v>234</v>
      </c>
      <c r="I842" s="2">
        <v>0</v>
      </c>
      <c r="J842" s="2">
        <v>0</v>
      </c>
      <c r="K842" s="2">
        <v>0</v>
      </c>
    </row>
    <row r="843" spans="1:11" s="15" customFormat="1" ht="15" customHeight="1">
      <c r="A843" s="13"/>
      <c r="B843" s="13"/>
      <c r="C843" s="88" t="s">
        <v>133</v>
      </c>
      <c r="D843" s="85" t="s">
        <v>134</v>
      </c>
      <c r="E843" s="115" t="s">
        <v>683</v>
      </c>
      <c r="F843" s="115" t="s">
        <v>696</v>
      </c>
      <c r="G843" s="115">
        <v>2019</v>
      </c>
      <c r="H843" s="14" t="s">
        <v>603</v>
      </c>
      <c r="I843" s="2">
        <f>I844+I845+I846+I847</f>
        <v>10</v>
      </c>
      <c r="J843" s="2">
        <f>J844+J845+J846+J847</f>
        <v>10</v>
      </c>
      <c r="K843" s="2">
        <f>K844+K845+K846+K847</f>
        <v>10</v>
      </c>
    </row>
    <row r="844" spans="1:11" s="15" customFormat="1" ht="17.25" customHeight="1">
      <c r="A844" s="13"/>
      <c r="B844" s="13"/>
      <c r="C844" s="89"/>
      <c r="D844" s="86"/>
      <c r="E844" s="116"/>
      <c r="F844" s="116"/>
      <c r="G844" s="116"/>
      <c r="H844" s="14" t="s">
        <v>604</v>
      </c>
      <c r="I844" s="2">
        <v>10</v>
      </c>
      <c r="J844" s="2">
        <v>10</v>
      </c>
      <c r="K844" s="2">
        <v>10</v>
      </c>
    </row>
    <row r="845" spans="1:11" s="15" customFormat="1" ht="19.5" customHeight="1">
      <c r="A845" s="13"/>
      <c r="B845" s="13"/>
      <c r="C845" s="89"/>
      <c r="D845" s="86"/>
      <c r="E845" s="116"/>
      <c r="F845" s="116"/>
      <c r="G845" s="116"/>
      <c r="H845" s="14" t="s">
        <v>605</v>
      </c>
      <c r="I845" s="2">
        <v>0</v>
      </c>
      <c r="J845" s="2">
        <v>0</v>
      </c>
      <c r="K845" s="2">
        <v>0</v>
      </c>
    </row>
    <row r="846" spans="1:11" s="15" customFormat="1" ht="19.5" customHeight="1">
      <c r="A846" s="13"/>
      <c r="B846" s="13"/>
      <c r="C846" s="89"/>
      <c r="D846" s="86"/>
      <c r="E846" s="116"/>
      <c r="F846" s="116"/>
      <c r="G846" s="116"/>
      <c r="H846" s="14" t="s">
        <v>606</v>
      </c>
      <c r="I846" s="2">
        <v>0</v>
      </c>
      <c r="J846" s="2">
        <v>0</v>
      </c>
      <c r="K846" s="2">
        <v>0</v>
      </c>
    </row>
    <row r="847" spans="1:11" s="15" customFormat="1" ht="19.5" customHeight="1">
      <c r="A847" s="13"/>
      <c r="B847" s="13"/>
      <c r="C847" s="90"/>
      <c r="D847" s="87"/>
      <c r="E847" s="117"/>
      <c r="F847" s="117"/>
      <c r="G847" s="117"/>
      <c r="H847" s="14" t="s">
        <v>234</v>
      </c>
      <c r="I847" s="2">
        <v>0</v>
      </c>
      <c r="J847" s="2">
        <v>0</v>
      </c>
      <c r="K847" s="2">
        <v>0</v>
      </c>
    </row>
    <row r="848" spans="1:11" s="15" customFormat="1" ht="18.75" customHeight="1">
      <c r="A848" s="13"/>
      <c r="B848" s="13"/>
      <c r="C848" s="118" t="s">
        <v>684</v>
      </c>
      <c r="D848" s="85" t="s">
        <v>686</v>
      </c>
      <c r="E848" s="115" t="s">
        <v>685</v>
      </c>
      <c r="F848" s="115" t="s">
        <v>309</v>
      </c>
      <c r="G848" s="115" t="s">
        <v>310</v>
      </c>
      <c r="H848" s="14" t="s">
        <v>603</v>
      </c>
      <c r="I848" s="2">
        <f>I849+I850+I851+I852</f>
        <v>3755.4</v>
      </c>
      <c r="J848" s="2">
        <f>J849+J850+J851+J852</f>
        <v>0</v>
      </c>
      <c r="K848" s="2">
        <f>K849+K850+K851+K852</f>
        <v>0</v>
      </c>
    </row>
    <row r="849" spans="1:11" s="15" customFormat="1" ht="21" customHeight="1">
      <c r="A849" s="13"/>
      <c r="B849" s="13"/>
      <c r="C849" s="119"/>
      <c r="D849" s="86"/>
      <c r="E849" s="116"/>
      <c r="F849" s="116"/>
      <c r="G849" s="116"/>
      <c r="H849" s="14" t="s">
        <v>604</v>
      </c>
      <c r="I849" s="2">
        <v>0</v>
      </c>
      <c r="J849" s="2">
        <v>0</v>
      </c>
      <c r="K849" s="2">
        <v>0</v>
      </c>
    </row>
    <row r="850" spans="1:11" s="15" customFormat="1" ht="19.5" customHeight="1">
      <c r="A850" s="13"/>
      <c r="B850" s="13"/>
      <c r="C850" s="119"/>
      <c r="D850" s="86"/>
      <c r="E850" s="116"/>
      <c r="F850" s="116"/>
      <c r="G850" s="116"/>
      <c r="H850" s="14" t="s">
        <v>605</v>
      </c>
      <c r="I850" s="2">
        <v>3755.4</v>
      </c>
      <c r="J850" s="2">
        <v>0</v>
      </c>
      <c r="K850" s="2">
        <v>0</v>
      </c>
    </row>
    <row r="851" spans="1:11" s="15" customFormat="1" ht="21" customHeight="1">
      <c r="A851" s="13"/>
      <c r="B851" s="13"/>
      <c r="C851" s="119"/>
      <c r="D851" s="86"/>
      <c r="E851" s="116"/>
      <c r="F851" s="116"/>
      <c r="G851" s="116"/>
      <c r="H851" s="14" t="s">
        <v>606</v>
      </c>
      <c r="I851" s="2">
        <v>0</v>
      </c>
      <c r="J851" s="2">
        <v>0</v>
      </c>
      <c r="K851" s="2">
        <v>0</v>
      </c>
    </row>
    <row r="852" spans="1:11" s="15" customFormat="1" ht="24" customHeight="1">
      <c r="A852" s="13"/>
      <c r="B852" s="13"/>
      <c r="C852" s="120"/>
      <c r="D852" s="87"/>
      <c r="E852" s="117"/>
      <c r="F852" s="117"/>
      <c r="G852" s="117"/>
      <c r="H852" s="14" t="s">
        <v>234</v>
      </c>
      <c r="I852" s="2">
        <v>0</v>
      </c>
      <c r="J852" s="2">
        <v>0</v>
      </c>
      <c r="K852" s="2">
        <v>0</v>
      </c>
    </row>
    <row r="853" spans="1:11" s="9" customFormat="1" ht="15" customHeight="1">
      <c r="A853" s="10"/>
      <c r="B853" s="10"/>
      <c r="C853" s="139" t="s">
        <v>146</v>
      </c>
      <c r="D853" s="106" t="s">
        <v>163</v>
      </c>
      <c r="E853" s="127" t="s">
        <v>164</v>
      </c>
      <c r="F853" s="127" t="s">
        <v>723</v>
      </c>
      <c r="G853" s="106" t="s">
        <v>693</v>
      </c>
      <c r="H853" s="8" t="s">
        <v>603</v>
      </c>
      <c r="I853" s="4">
        <f>I854+I855+I856+I857</f>
        <v>526697.9</v>
      </c>
      <c r="J853" s="4">
        <f>J854+J855+J856+J857</f>
        <v>518863.80000000005</v>
      </c>
      <c r="K853" s="4">
        <f>K854+K855+K856+K857</f>
        <v>466682.3999999999</v>
      </c>
    </row>
    <row r="854" spans="1:11" s="9" customFormat="1" ht="15.75" customHeight="1">
      <c r="A854" s="10"/>
      <c r="B854" s="10"/>
      <c r="C854" s="140"/>
      <c r="D854" s="107"/>
      <c r="E854" s="128"/>
      <c r="F854" s="128"/>
      <c r="G854" s="107"/>
      <c r="H854" s="8" t="s">
        <v>604</v>
      </c>
      <c r="I854" s="4">
        <f aca="true" t="shared" si="21" ref="I854:K857">I859+I864+I869+I874+I879</f>
        <v>289170.2</v>
      </c>
      <c r="J854" s="4">
        <f t="shared" si="21"/>
        <v>291170.2</v>
      </c>
      <c r="K854" s="4">
        <f t="shared" si="21"/>
        <v>291170.19999999995</v>
      </c>
    </row>
    <row r="855" spans="1:11" s="9" customFormat="1" ht="15" customHeight="1">
      <c r="A855" s="10"/>
      <c r="B855" s="10"/>
      <c r="C855" s="140"/>
      <c r="D855" s="107"/>
      <c r="E855" s="128"/>
      <c r="F855" s="128"/>
      <c r="G855" s="107"/>
      <c r="H855" s="8" t="s">
        <v>605</v>
      </c>
      <c r="I855" s="4">
        <f t="shared" si="21"/>
        <v>0</v>
      </c>
      <c r="J855" s="4">
        <f t="shared" si="21"/>
        <v>0</v>
      </c>
      <c r="K855" s="4">
        <f t="shared" si="21"/>
        <v>0</v>
      </c>
    </row>
    <row r="856" spans="1:11" s="9" customFormat="1" ht="15" customHeight="1">
      <c r="A856" s="10"/>
      <c r="B856" s="10"/>
      <c r="C856" s="140"/>
      <c r="D856" s="107"/>
      <c r="E856" s="128"/>
      <c r="F856" s="128"/>
      <c r="G856" s="107"/>
      <c r="H856" s="8" t="s">
        <v>606</v>
      </c>
      <c r="I856" s="4">
        <f t="shared" si="21"/>
        <v>230758.3</v>
      </c>
      <c r="J856" s="4">
        <f t="shared" si="21"/>
        <v>220606.1</v>
      </c>
      <c r="K856" s="4">
        <f t="shared" si="21"/>
        <v>168098.6</v>
      </c>
    </row>
    <row r="857" spans="1:11" s="9" customFormat="1" ht="15" customHeight="1">
      <c r="A857" s="10"/>
      <c r="B857" s="10"/>
      <c r="C857" s="141"/>
      <c r="D857" s="108"/>
      <c r="E857" s="129"/>
      <c r="F857" s="129"/>
      <c r="G857" s="108"/>
      <c r="H857" s="8" t="s">
        <v>234</v>
      </c>
      <c r="I857" s="4">
        <f t="shared" si="21"/>
        <v>6769.4</v>
      </c>
      <c r="J857" s="4">
        <f t="shared" si="21"/>
        <v>7087.5</v>
      </c>
      <c r="K857" s="4">
        <f t="shared" si="21"/>
        <v>7413.6</v>
      </c>
    </row>
    <row r="858" spans="1:11" s="15" customFormat="1" ht="15" customHeight="1">
      <c r="A858" s="13"/>
      <c r="B858" s="13"/>
      <c r="C858" s="118" t="s">
        <v>165</v>
      </c>
      <c r="D858" s="85" t="s">
        <v>166</v>
      </c>
      <c r="E858" s="115" t="s">
        <v>231</v>
      </c>
      <c r="F858" s="115" t="s">
        <v>723</v>
      </c>
      <c r="G858" s="85" t="s">
        <v>693</v>
      </c>
      <c r="H858" s="14" t="s">
        <v>603</v>
      </c>
      <c r="I858" s="2">
        <f>I859+I860+I861+I862</f>
        <v>511481.10000000003</v>
      </c>
      <c r="J858" s="2">
        <f>J859+J860+J861+J862</f>
        <v>503643.80000000005</v>
      </c>
      <c r="K858" s="2">
        <f>K859+K860+K861+K862</f>
        <v>451795.79999999993</v>
      </c>
    </row>
    <row r="859" spans="1:11" s="15" customFormat="1" ht="15" customHeight="1">
      <c r="A859" s="13"/>
      <c r="B859" s="13"/>
      <c r="C859" s="119"/>
      <c r="D859" s="86"/>
      <c r="E859" s="116"/>
      <c r="F859" s="116"/>
      <c r="G859" s="86"/>
      <c r="H859" s="14" t="s">
        <v>604</v>
      </c>
      <c r="I859" s="2">
        <v>273953.4</v>
      </c>
      <c r="J859" s="2">
        <v>275950.2</v>
      </c>
      <c r="K859" s="2">
        <v>276283.6</v>
      </c>
    </row>
    <row r="860" spans="1:11" s="15" customFormat="1" ht="15" customHeight="1">
      <c r="A860" s="13"/>
      <c r="B860" s="13"/>
      <c r="C860" s="119"/>
      <c r="D860" s="86"/>
      <c r="E860" s="116"/>
      <c r="F860" s="116"/>
      <c r="G860" s="86"/>
      <c r="H860" s="14" t="s">
        <v>605</v>
      </c>
      <c r="I860" s="2">
        <v>0</v>
      </c>
      <c r="J860" s="2"/>
      <c r="K860" s="2">
        <v>0</v>
      </c>
    </row>
    <row r="861" spans="1:11" s="15" customFormat="1" ht="15" customHeight="1">
      <c r="A861" s="13"/>
      <c r="B861" s="13"/>
      <c r="C861" s="119"/>
      <c r="D861" s="86"/>
      <c r="E861" s="116"/>
      <c r="F861" s="116"/>
      <c r="G861" s="86"/>
      <c r="H861" s="14" t="s">
        <v>606</v>
      </c>
      <c r="I861" s="2">
        <v>230758.3</v>
      </c>
      <c r="J861" s="2">
        <v>220606.1</v>
      </c>
      <c r="K861" s="2">
        <v>168098.6</v>
      </c>
    </row>
    <row r="862" spans="1:11" s="15" customFormat="1" ht="15" customHeight="1">
      <c r="A862" s="13"/>
      <c r="B862" s="13"/>
      <c r="C862" s="120"/>
      <c r="D862" s="87"/>
      <c r="E862" s="117"/>
      <c r="F862" s="117"/>
      <c r="G862" s="87"/>
      <c r="H862" s="14" t="s">
        <v>234</v>
      </c>
      <c r="I862" s="2">
        <v>6769.4</v>
      </c>
      <c r="J862" s="2">
        <v>7087.5</v>
      </c>
      <c r="K862" s="2">
        <v>7413.6</v>
      </c>
    </row>
    <row r="863" spans="1:11" s="15" customFormat="1" ht="15" customHeight="1">
      <c r="A863" s="13"/>
      <c r="B863" s="13"/>
      <c r="C863" s="118" t="s">
        <v>167</v>
      </c>
      <c r="D863" s="85" t="s">
        <v>168</v>
      </c>
      <c r="E863" s="115" t="s">
        <v>231</v>
      </c>
      <c r="F863" s="115"/>
      <c r="G863" s="115"/>
      <c r="H863" s="14" t="s">
        <v>603</v>
      </c>
      <c r="I863" s="2">
        <f>I864+I865+I866+I867</f>
        <v>0</v>
      </c>
      <c r="J863" s="2">
        <f>J864+J865+J866+J867</f>
        <v>0</v>
      </c>
      <c r="K863" s="2">
        <f>K864+K865+K866+K867</f>
        <v>0</v>
      </c>
    </row>
    <row r="864" spans="1:11" s="15" customFormat="1" ht="18.75" customHeight="1">
      <c r="A864" s="13"/>
      <c r="B864" s="13"/>
      <c r="C864" s="119"/>
      <c r="D864" s="86"/>
      <c r="E864" s="116"/>
      <c r="F864" s="116"/>
      <c r="G864" s="116"/>
      <c r="H864" s="14" t="s">
        <v>604</v>
      </c>
      <c r="I864" s="2">
        <v>0</v>
      </c>
      <c r="J864" s="2">
        <v>0</v>
      </c>
      <c r="K864" s="2">
        <v>0</v>
      </c>
    </row>
    <row r="865" spans="1:11" s="15" customFormat="1" ht="16.5" customHeight="1">
      <c r="A865" s="13"/>
      <c r="B865" s="13"/>
      <c r="C865" s="119"/>
      <c r="D865" s="86"/>
      <c r="E865" s="116"/>
      <c r="F865" s="116"/>
      <c r="G865" s="116"/>
      <c r="H865" s="14" t="s">
        <v>605</v>
      </c>
      <c r="I865" s="2">
        <v>0</v>
      </c>
      <c r="J865" s="2">
        <v>0</v>
      </c>
      <c r="K865" s="2">
        <v>0</v>
      </c>
    </row>
    <row r="866" spans="1:11" s="15" customFormat="1" ht="15" customHeight="1">
      <c r="A866" s="13"/>
      <c r="B866" s="13"/>
      <c r="C866" s="119"/>
      <c r="D866" s="86"/>
      <c r="E866" s="116"/>
      <c r="F866" s="116"/>
      <c r="G866" s="116"/>
      <c r="H866" s="14" t="s">
        <v>606</v>
      </c>
      <c r="I866" s="2">
        <v>0</v>
      </c>
      <c r="J866" s="2">
        <v>0</v>
      </c>
      <c r="K866" s="2">
        <v>0</v>
      </c>
    </row>
    <row r="867" spans="1:11" s="15" customFormat="1" ht="15" customHeight="1">
      <c r="A867" s="13"/>
      <c r="B867" s="13"/>
      <c r="C867" s="120"/>
      <c r="D867" s="87"/>
      <c r="E867" s="117"/>
      <c r="F867" s="117"/>
      <c r="G867" s="117"/>
      <c r="H867" s="14" t="s">
        <v>234</v>
      </c>
      <c r="I867" s="2">
        <v>0</v>
      </c>
      <c r="J867" s="2">
        <v>0</v>
      </c>
      <c r="K867" s="2">
        <v>0</v>
      </c>
    </row>
    <row r="868" spans="1:11" s="15" customFormat="1" ht="15" customHeight="1">
      <c r="A868" s="13"/>
      <c r="B868" s="13"/>
      <c r="C868" s="118" t="s">
        <v>169</v>
      </c>
      <c r="D868" s="85" t="s">
        <v>170</v>
      </c>
      <c r="E868" s="115" t="s">
        <v>231</v>
      </c>
      <c r="F868" s="115"/>
      <c r="G868" s="115"/>
      <c r="H868" s="14" t="s">
        <v>603</v>
      </c>
      <c r="I868" s="2">
        <f>0</f>
        <v>0</v>
      </c>
      <c r="J868" s="2">
        <f>0</f>
        <v>0</v>
      </c>
      <c r="K868" s="2">
        <f>0</f>
        <v>0</v>
      </c>
    </row>
    <row r="869" spans="1:11" s="15" customFormat="1" ht="18" customHeight="1">
      <c r="A869" s="13"/>
      <c r="B869" s="13"/>
      <c r="C869" s="119"/>
      <c r="D869" s="86"/>
      <c r="E869" s="116"/>
      <c r="F869" s="116"/>
      <c r="G869" s="116"/>
      <c r="H869" s="14" t="s">
        <v>604</v>
      </c>
      <c r="I869" s="2">
        <f>0</f>
        <v>0</v>
      </c>
      <c r="J869" s="2">
        <f>0</f>
        <v>0</v>
      </c>
      <c r="K869" s="2">
        <f>0</f>
        <v>0</v>
      </c>
    </row>
    <row r="870" spans="1:11" s="15" customFormat="1" ht="17.25" customHeight="1">
      <c r="A870" s="13"/>
      <c r="B870" s="13"/>
      <c r="C870" s="119"/>
      <c r="D870" s="86"/>
      <c r="E870" s="116"/>
      <c r="F870" s="116"/>
      <c r="G870" s="116"/>
      <c r="H870" s="14" t="s">
        <v>605</v>
      </c>
      <c r="I870" s="2">
        <f>0</f>
        <v>0</v>
      </c>
      <c r="J870" s="2">
        <f>0</f>
        <v>0</v>
      </c>
      <c r="K870" s="2">
        <f>0</f>
        <v>0</v>
      </c>
    </row>
    <row r="871" spans="1:11" s="15" customFormat="1" ht="20.25" customHeight="1">
      <c r="A871" s="13"/>
      <c r="B871" s="13"/>
      <c r="C871" s="119"/>
      <c r="D871" s="86"/>
      <c r="E871" s="116"/>
      <c r="F871" s="116"/>
      <c r="G871" s="116"/>
      <c r="H871" s="14" t="s">
        <v>606</v>
      </c>
      <c r="I871" s="2">
        <f>0</f>
        <v>0</v>
      </c>
      <c r="J871" s="2">
        <f>0</f>
        <v>0</v>
      </c>
      <c r="K871" s="2">
        <f>0</f>
        <v>0</v>
      </c>
    </row>
    <row r="872" spans="1:11" s="15" customFormat="1" ht="27.75" customHeight="1">
      <c r="A872" s="13"/>
      <c r="B872" s="13"/>
      <c r="C872" s="120"/>
      <c r="D872" s="87"/>
      <c r="E872" s="117"/>
      <c r="F872" s="117"/>
      <c r="G872" s="117"/>
      <c r="H872" s="14" t="s">
        <v>234</v>
      </c>
      <c r="I872" s="2">
        <f>0</f>
        <v>0</v>
      </c>
      <c r="J872" s="2">
        <f>0</f>
        <v>0</v>
      </c>
      <c r="K872" s="2">
        <f>0</f>
        <v>0</v>
      </c>
    </row>
    <row r="873" spans="1:11" s="15" customFormat="1" ht="15" customHeight="1">
      <c r="A873" s="13"/>
      <c r="B873" s="13"/>
      <c r="C873" s="118" t="s">
        <v>140</v>
      </c>
      <c r="D873" s="85" t="s">
        <v>141</v>
      </c>
      <c r="E873" s="115" t="s">
        <v>142</v>
      </c>
      <c r="F873" s="115" t="s">
        <v>548</v>
      </c>
      <c r="G873" s="85" t="s">
        <v>694</v>
      </c>
      <c r="H873" s="14" t="s">
        <v>603</v>
      </c>
      <c r="I873" s="2">
        <f>0</f>
        <v>0</v>
      </c>
      <c r="J873" s="2">
        <f>0</f>
        <v>0</v>
      </c>
      <c r="K873" s="2">
        <f>0</f>
        <v>0</v>
      </c>
    </row>
    <row r="874" spans="1:11" s="15" customFormat="1" ht="16.5" customHeight="1">
      <c r="A874" s="13"/>
      <c r="B874" s="13"/>
      <c r="C874" s="119"/>
      <c r="D874" s="86"/>
      <c r="E874" s="116"/>
      <c r="F874" s="116"/>
      <c r="G874" s="86"/>
      <c r="H874" s="14" t="s">
        <v>580</v>
      </c>
      <c r="I874" s="2">
        <f>0</f>
        <v>0</v>
      </c>
      <c r="J874" s="2">
        <f>0</f>
        <v>0</v>
      </c>
      <c r="K874" s="2">
        <f>0</f>
        <v>0</v>
      </c>
    </row>
    <row r="875" spans="1:11" s="15" customFormat="1" ht="14.25" customHeight="1">
      <c r="A875" s="13"/>
      <c r="B875" s="13"/>
      <c r="C875" s="119"/>
      <c r="D875" s="86"/>
      <c r="E875" s="116"/>
      <c r="F875" s="116"/>
      <c r="G875" s="86"/>
      <c r="H875" s="14" t="s">
        <v>605</v>
      </c>
      <c r="I875" s="2">
        <f>0</f>
        <v>0</v>
      </c>
      <c r="J875" s="2">
        <f>0</f>
        <v>0</v>
      </c>
      <c r="K875" s="2">
        <f>0</f>
        <v>0</v>
      </c>
    </row>
    <row r="876" spans="1:11" s="15" customFormat="1" ht="15" customHeight="1">
      <c r="A876" s="13"/>
      <c r="B876" s="13"/>
      <c r="C876" s="119"/>
      <c r="D876" s="86"/>
      <c r="E876" s="116"/>
      <c r="F876" s="116"/>
      <c r="G876" s="86"/>
      <c r="H876" s="14" t="s">
        <v>232</v>
      </c>
      <c r="I876" s="2">
        <f>0</f>
        <v>0</v>
      </c>
      <c r="J876" s="2">
        <f>0</f>
        <v>0</v>
      </c>
      <c r="K876" s="2">
        <f>0</f>
        <v>0</v>
      </c>
    </row>
    <row r="877" spans="1:11" s="15" customFormat="1" ht="27.75" customHeight="1">
      <c r="A877" s="13"/>
      <c r="B877" s="13"/>
      <c r="C877" s="120"/>
      <c r="D877" s="87"/>
      <c r="E877" s="117"/>
      <c r="F877" s="117"/>
      <c r="G877" s="87"/>
      <c r="H877" s="14" t="s">
        <v>234</v>
      </c>
      <c r="I877" s="2">
        <f>0</f>
        <v>0</v>
      </c>
      <c r="J877" s="2">
        <f>0</f>
        <v>0</v>
      </c>
      <c r="K877" s="2">
        <f>0</f>
        <v>0</v>
      </c>
    </row>
    <row r="878" spans="1:11" s="15" customFormat="1" ht="15" customHeight="1">
      <c r="A878" s="13"/>
      <c r="B878" s="13"/>
      <c r="C878" s="118" t="s">
        <v>144</v>
      </c>
      <c r="D878" s="85" t="s">
        <v>145</v>
      </c>
      <c r="E878" s="115" t="s">
        <v>954</v>
      </c>
      <c r="F878" s="115" t="s">
        <v>723</v>
      </c>
      <c r="G878" s="85" t="s">
        <v>694</v>
      </c>
      <c r="H878" s="14" t="s">
        <v>603</v>
      </c>
      <c r="I878" s="2">
        <f>I879+I881+I880+I882</f>
        <v>15216.8</v>
      </c>
      <c r="J878" s="2">
        <f>J879+J881+J880+J882</f>
        <v>15220</v>
      </c>
      <c r="K878" s="2">
        <f>K879+K881+K880+K882</f>
        <v>14886.6</v>
      </c>
    </row>
    <row r="879" spans="1:11" s="15" customFormat="1" ht="15.75" customHeight="1">
      <c r="A879" s="13"/>
      <c r="B879" s="13"/>
      <c r="C879" s="119"/>
      <c r="D879" s="86"/>
      <c r="E879" s="116"/>
      <c r="F879" s="116"/>
      <c r="G879" s="86"/>
      <c r="H879" s="14" t="s">
        <v>604</v>
      </c>
      <c r="I879" s="2">
        <v>15216.8</v>
      </c>
      <c r="J879" s="2">
        <v>15220</v>
      </c>
      <c r="K879" s="2">
        <v>14886.6</v>
      </c>
    </row>
    <row r="880" spans="1:11" s="15" customFormat="1" ht="13.5" customHeight="1">
      <c r="A880" s="13"/>
      <c r="B880" s="13"/>
      <c r="C880" s="119"/>
      <c r="D880" s="86"/>
      <c r="E880" s="116"/>
      <c r="F880" s="116"/>
      <c r="G880" s="86"/>
      <c r="H880" s="14" t="s">
        <v>605</v>
      </c>
      <c r="I880" s="2">
        <v>0</v>
      </c>
      <c r="J880" s="2">
        <v>0</v>
      </c>
      <c r="K880" s="2">
        <v>0</v>
      </c>
    </row>
    <row r="881" spans="1:11" s="15" customFormat="1" ht="15" customHeight="1">
      <c r="A881" s="13"/>
      <c r="B881" s="13"/>
      <c r="C881" s="119"/>
      <c r="D881" s="86"/>
      <c r="E881" s="116"/>
      <c r="F881" s="116"/>
      <c r="G881" s="86"/>
      <c r="H881" s="14" t="s">
        <v>606</v>
      </c>
      <c r="I881" s="2">
        <v>0</v>
      </c>
      <c r="J881" s="2">
        <v>0</v>
      </c>
      <c r="K881" s="2">
        <v>0</v>
      </c>
    </row>
    <row r="882" spans="1:11" s="15" customFormat="1" ht="59.25" customHeight="1">
      <c r="A882" s="13"/>
      <c r="B882" s="13"/>
      <c r="C882" s="120"/>
      <c r="D882" s="87"/>
      <c r="E882" s="117"/>
      <c r="F882" s="117"/>
      <c r="G882" s="87"/>
      <c r="H882" s="14" t="s">
        <v>234</v>
      </c>
      <c r="I882" s="2">
        <v>0</v>
      </c>
      <c r="J882" s="2">
        <v>0</v>
      </c>
      <c r="K882" s="2">
        <v>0</v>
      </c>
    </row>
    <row r="883" spans="3:11" s="10" customFormat="1" ht="17.25" customHeight="1">
      <c r="C883" s="103" t="s">
        <v>255</v>
      </c>
      <c r="D883" s="106" t="s">
        <v>283</v>
      </c>
      <c r="E883" s="127" t="s">
        <v>231</v>
      </c>
      <c r="F883" s="127">
        <v>2017</v>
      </c>
      <c r="G883" s="127">
        <v>2019</v>
      </c>
      <c r="H883" s="8" t="s">
        <v>603</v>
      </c>
      <c r="I883" s="4">
        <f>I884+I885+I886+I887</f>
        <v>577278.9299999999</v>
      </c>
      <c r="J883" s="4">
        <f>J884+J885+J886+J887</f>
        <v>535224.6</v>
      </c>
      <c r="K883" s="4">
        <f>K884+K885+K886+K887</f>
        <v>496055.19999999995</v>
      </c>
    </row>
    <row r="884" spans="1:11" s="9" customFormat="1" ht="17.25" customHeight="1">
      <c r="A884" s="10"/>
      <c r="B884" s="10"/>
      <c r="C884" s="104"/>
      <c r="D884" s="107"/>
      <c r="E884" s="128"/>
      <c r="F884" s="128"/>
      <c r="G884" s="128"/>
      <c r="H884" s="8" t="s">
        <v>604</v>
      </c>
      <c r="I884" s="4">
        <f aca="true" t="shared" si="22" ref="I884:K887">I889+I894+I985+I995+I1005+I1030</f>
        <v>109565.53</v>
      </c>
      <c r="J884" s="4">
        <f t="shared" si="22"/>
        <v>112341.7</v>
      </c>
      <c r="K884" s="4">
        <f t="shared" si="22"/>
        <v>112449.1</v>
      </c>
    </row>
    <row r="885" spans="1:11" s="9" customFormat="1" ht="15" customHeight="1">
      <c r="A885" s="10"/>
      <c r="B885" s="10"/>
      <c r="C885" s="104"/>
      <c r="D885" s="107"/>
      <c r="E885" s="128"/>
      <c r="F885" s="128"/>
      <c r="G885" s="128"/>
      <c r="H885" s="8" t="s">
        <v>605</v>
      </c>
      <c r="I885" s="4">
        <f t="shared" si="22"/>
        <v>0</v>
      </c>
      <c r="J885" s="4">
        <f t="shared" si="22"/>
        <v>0</v>
      </c>
      <c r="K885" s="4">
        <f t="shared" si="22"/>
        <v>0</v>
      </c>
    </row>
    <row r="886" spans="1:11" s="9" customFormat="1" ht="15" customHeight="1">
      <c r="A886" s="10"/>
      <c r="B886" s="10"/>
      <c r="C886" s="104"/>
      <c r="D886" s="107"/>
      <c r="E886" s="128"/>
      <c r="F886" s="128"/>
      <c r="G886" s="128"/>
      <c r="H886" s="8" t="s">
        <v>606</v>
      </c>
      <c r="I886" s="4">
        <f t="shared" si="22"/>
        <v>446509.2</v>
      </c>
      <c r="J886" s="4">
        <f t="shared" si="22"/>
        <v>400682.1</v>
      </c>
      <c r="K886" s="4">
        <f t="shared" si="22"/>
        <v>360384</v>
      </c>
    </row>
    <row r="887" spans="1:11" s="9" customFormat="1" ht="15" customHeight="1">
      <c r="A887" s="10"/>
      <c r="B887" s="10"/>
      <c r="C887" s="105"/>
      <c r="D887" s="108"/>
      <c r="E887" s="129"/>
      <c r="F887" s="129"/>
      <c r="G887" s="129"/>
      <c r="H887" s="8" t="s">
        <v>234</v>
      </c>
      <c r="I887" s="4">
        <f t="shared" si="22"/>
        <v>21204.2</v>
      </c>
      <c r="J887" s="4">
        <f t="shared" si="22"/>
        <v>22200.8</v>
      </c>
      <c r="K887" s="4">
        <f t="shared" si="22"/>
        <v>23222.1</v>
      </c>
    </row>
    <row r="888" spans="1:11" s="15" customFormat="1" ht="16.5" customHeight="1">
      <c r="A888" s="13"/>
      <c r="B888" s="13"/>
      <c r="C888" s="88" t="s">
        <v>256</v>
      </c>
      <c r="D888" s="85" t="s">
        <v>284</v>
      </c>
      <c r="E888" s="115" t="s">
        <v>231</v>
      </c>
      <c r="F888" s="115" t="s">
        <v>392</v>
      </c>
      <c r="G888" s="115" t="s">
        <v>734</v>
      </c>
      <c r="H888" s="14" t="s">
        <v>603</v>
      </c>
      <c r="I888" s="2">
        <f>I889+I890+I891+I892</f>
        <v>571263.8999999999</v>
      </c>
      <c r="J888" s="2">
        <f>J889+J890+J891+J892</f>
        <v>530224.6</v>
      </c>
      <c r="K888" s="2">
        <f>K889+K890+K891+K892</f>
        <v>491055.19999999995</v>
      </c>
    </row>
    <row r="889" spans="1:11" s="15" customFormat="1" ht="15.75" customHeight="1">
      <c r="A889" s="13"/>
      <c r="B889" s="13"/>
      <c r="C889" s="89"/>
      <c r="D889" s="86"/>
      <c r="E889" s="116"/>
      <c r="F889" s="116"/>
      <c r="G889" s="116"/>
      <c r="H889" s="14" t="s">
        <v>604</v>
      </c>
      <c r="I889" s="2">
        <v>103550.5</v>
      </c>
      <c r="J889" s="2">
        <v>107341.7</v>
      </c>
      <c r="K889" s="2">
        <v>107449.1</v>
      </c>
    </row>
    <row r="890" spans="1:11" s="15" customFormat="1" ht="15" customHeight="1">
      <c r="A890" s="13"/>
      <c r="B890" s="13"/>
      <c r="C890" s="89"/>
      <c r="D890" s="86"/>
      <c r="E890" s="116"/>
      <c r="F890" s="116"/>
      <c r="G890" s="116"/>
      <c r="H890" s="14" t="s">
        <v>605</v>
      </c>
      <c r="I890" s="2">
        <v>0</v>
      </c>
      <c r="J890" s="2">
        <v>0</v>
      </c>
      <c r="K890" s="2">
        <v>0</v>
      </c>
    </row>
    <row r="891" spans="1:11" s="15" customFormat="1" ht="15" customHeight="1">
      <c r="A891" s="13"/>
      <c r="B891" s="13"/>
      <c r="C891" s="89"/>
      <c r="D891" s="86"/>
      <c r="E891" s="116"/>
      <c r="F891" s="116"/>
      <c r="G891" s="116"/>
      <c r="H891" s="14" t="s">
        <v>606</v>
      </c>
      <c r="I891" s="2">
        <v>446509.2</v>
      </c>
      <c r="J891" s="2">
        <v>400682.1</v>
      </c>
      <c r="K891" s="2">
        <v>360384</v>
      </c>
    </row>
    <row r="892" spans="1:11" s="15" customFormat="1" ht="15" customHeight="1">
      <c r="A892" s="13"/>
      <c r="B892" s="13"/>
      <c r="C892" s="90"/>
      <c r="D892" s="87"/>
      <c r="E892" s="117"/>
      <c r="F892" s="117"/>
      <c r="G892" s="117"/>
      <c r="H892" s="14" t="s">
        <v>234</v>
      </c>
      <c r="I892" s="2">
        <v>21204.2</v>
      </c>
      <c r="J892" s="2">
        <v>22200.8</v>
      </c>
      <c r="K892" s="2">
        <v>23222.1</v>
      </c>
    </row>
    <row r="893" spans="1:11" s="15" customFormat="1" ht="15" customHeight="1">
      <c r="A893" s="13"/>
      <c r="B893" s="13"/>
      <c r="C893" s="88" t="s">
        <v>257</v>
      </c>
      <c r="D893" s="85" t="s">
        <v>285</v>
      </c>
      <c r="E893" s="115" t="s">
        <v>231</v>
      </c>
      <c r="F893" s="115">
        <v>2017</v>
      </c>
      <c r="G893" s="115">
        <v>2019</v>
      </c>
      <c r="H893" s="14" t="s">
        <v>603</v>
      </c>
      <c r="I893" s="2">
        <f>I894+I895+I896+I897</f>
        <v>3165</v>
      </c>
      <c r="J893" s="2">
        <f>J894+J895+J896+J897</f>
        <v>2500</v>
      </c>
      <c r="K893" s="2">
        <f>K894+K895+K896+K897</f>
        <v>2500</v>
      </c>
    </row>
    <row r="894" spans="1:11" s="15" customFormat="1" ht="15.75" customHeight="1">
      <c r="A894" s="13"/>
      <c r="B894" s="13"/>
      <c r="C894" s="89"/>
      <c r="D894" s="86"/>
      <c r="E894" s="116"/>
      <c r="F894" s="116"/>
      <c r="G894" s="116"/>
      <c r="H894" s="14" t="s">
        <v>604</v>
      </c>
      <c r="I894" s="2">
        <f>I899+I904+I909+I914+I919+I924+I929+I934+I939+I943+I947+I951+I955+I960+I965+I970+I975+I980</f>
        <v>3165</v>
      </c>
      <c r="J894" s="2">
        <f>J899+J904+J909+J914+J919+J924+J929+J934+J939+J943+J947+J951+J955+J960+J965+J970+J975</f>
        <v>2500</v>
      </c>
      <c r="K894" s="2">
        <f>K899+K904+K909+K914+K919+K924+K929+K934+K939+K943+K947+K951+K955+K960+K965+K970+K975</f>
        <v>2500</v>
      </c>
    </row>
    <row r="895" spans="1:11" s="15" customFormat="1" ht="15" customHeight="1">
      <c r="A895" s="13"/>
      <c r="B895" s="13"/>
      <c r="C895" s="89"/>
      <c r="D895" s="86"/>
      <c r="E895" s="116"/>
      <c r="F895" s="116"/>
      <c r="G895" s="116"/>
      <c r="H895" s="14" t="s">
        <v>605</v>
      </c>
      <c r="I895" s="2">
        <v>0</v>
      </c>
      <c r="J895" s="2">
        <v>0</v>
      </c>
      <c r="K895" s="2">
        <v>0</v>
      </c>
    </row>
    <row r="896" spans="1:11" s="15" customFormat="1" ht="15" customHeight="1">
      <c r="A896" s="13"/>
      <c r="B896" s="13"/>
      <c r="C896" s="89"/>
      <c r="D896" s="86"/>
      <c r="E896" s="116"/>
      <c r="F896" s="116"/>
      <c r="G896" s="116"/>
      <c r="H896" s="14" t="s">
        <v>606</v>
      </c>
      <c r="I896" s="2">
        <v>0</v>
      </c>
      <c r="J896" s="2">
        <v>0</v>
      </c>
      <c r="K896" s="2">
        <v>0</v>
      </c>
    </row>
    <row r="897" spans="1:11" s="15" customFormat="1" ht="15" customHeight="1">
      <c r="A897" s="13"/>
      <c r="B897" s="13"/>
      <c r="C897" s="90"/>
      <c r="D897" s="87"/>
      <c r="E897" s="117"/>
      <c r="F897" s="117"/>
      <c r="G897" s="117"/>
      <c r="H897" s="14" t="s">
        <v>234</v>
      </c>
      <c r="I897" s="2">
        <v>0</v>
      </c>
      <c r="J897" s="2">
        <v>0</v>
      </c>
      <c r="K897" s="2">
        <v>0</v>
      </c>
    </row>
    <row r="898" spans="1:11" s="15" customFormat="1" ht="15" customHeight="1">
      <c r="A898" s="13"/>
      <c r="B898" s="13"/>
      <c r="C898" s="100" t="s">
        <v>258</v>
      </c>
      <c r="D898" s="85" t="s">
        <v>287</v>
      </c>
      <c r="E898" s="115" t="s">
        <v>688</v>
      </c>
      <c r="F898" s="115" t="s">
        <v>393</v>
      </c>
      <c r="G898" s="115" t="s">
        <v>395</v>
      </c>
      <c r="H898" s="14" t="s">
        <v>603</v>
      </c>
      <c r="I898" s="2">
        <f>I899+I900+I901+I902</f>
        <v>115</v>
      </c>
      <c r="J898" s="2">
        <f>J899+J900+J901+J902</f>
        <v>120</v>
      </c>
      <c r="K898" s="2">
        <f>K899+K900+K901+K902</f>
        <v>120</v>
      </c>
    </row>
    <row r="899" spans="1:11" s="15" customFormat="1" ht="16.5" customHeight="1">
      <c r="A899" s="13"/>
      <c r="B899" s="13"/>
      <c r="C899" s="101"/>
      <c r="D899" s="86"/>
      <c r="E899" s="116"/>
      <c r="F899" s="116"/>
      <c r="G899" s="116"/>
      <c r="H899" s="14" t="s">
        <v>604</v>
      </c>
      <c r="I899" s="2">
        <v>115</v>
      </c>
      <c r="J899" s="2">
        <v>120</v>
      </c>
      <c r="K899" s="2">
        <v>120</v>
      </c>
    </row>
    <row r="900" spans="1:11" s="15" customFormat="1" ht="15" customHeight="1">
      <c r="A900" s="13"/>
      <c r="B900" s="13"/>
      <c r="C900" s="101"/>
      <c r="D900" s="86"/>
      <c r="E900" s="116"/>
      <c r="F900" s="116"/>
      <c r="G900" s="116"/>
      <c r="H900" s="14" t="s">
        <v>605</v>
      </c>
      <c r="I900" s="2">
        <v>0</v>
      </c>
      <c r="J900" s="2">
        <v>0</v>
      </c>
      <c r="K900" s="2">
        <v>0</v>
      </c>
    </row>
    <row r="901" spans="1:11" s="15" customFormat="1" ht="15" customHeight="1">
      <c r="A901" s="13"/>
      <c r="B901" s="13"/>
      <c r="C901" s="101"/>
      <c r="D901" s="86"/>
      <c r="E901" s="116"/>
      <c r="F901" s="116"/>
      <c r="G901" s="116"/>
      <c r="H901" s="14" t="s">
        <v>606</v>
      </c>
      <c r="I901" s="2">
        <v>0</v>
      </c>
      <c r="J901" s="2">
        <v>0</v>
      </c>
      <c r="K901" s="2">
        <v>0</v>
      </c>
    </row>
    <row r="902" spans="1:11" s="15" customFormat="1" ht="15" customHeight="1">
      <c r="A902" s="13"/>
      <c r="B902" s="13"/>
      <c r="C902" s="102"/>
      <c r="D902" s="87"/>
      <c r="E902" s="117"/>
      <c r="F902" s="117"/>
      <c r="G902" s="117"/>
      <c r="H902" s="14" t="s">
        <v>234</v>
      </c>
      <c r="I902" s="2">
        <v>0</v>
      </c>
      <c r="J902" s="2">
        <v>0</v>
      </c>
      <c r="K902" s="2">
        <v>0</v>
      </c>
    </row>
    <row r="903" spans="1:11" s="15" customFormat="1" ht="15" customHeight="1">
      <c r="A903" s="13"/>
      <c r="B903" s="13"/>
      <c r="C903" s="88" t="s">
        <v>259</v>
      </c>
      <c r="D903" s="85" t="s">
        <v>288</v>
      </c>
      <c r="E903" s="115" t="s">
        <v>286</v>
      </c>
      <c r="F903" s="115" t="s">
        <v>394</v>
      </c>
      <c r="G903" s="115" t="s">
        <v>396</v>
      </c>
      <c r="H903" s="14" t="s">
        <v>603</v>
      </c>
      <c r="I903" s="2">
        <f>I904+I905+I906+I907</f>
        <v>100</v>
      </c>
      <c r="J903" s="2">
        <f>J904+J905+J906+J907</f>
        <v>90</v>
      </c>
      <c r="K903" s="2">
        <f>K904+K905+K906+K907</f>
        <v>90</v>
      </c>
    </row>
    <row r="904" spans="1:11" s="15" customFormat="1" ht="15" customHeight="1">
      <c r="A904" s="13"/>
      <c r="B904" s="13"/>
      <c r="C904" s="89"/>
      <c r="D904" s="86"/>
      <c r="E904" s="116"/>
      <c r="F904" s="116"/>
      <c r="G904" s="116"/>
      <c r="H904" s="14" t="s">
        <v>604</v>
      </c>
      <c r="I904" s="2">
        <v>100</v>
      </c>
      <c r="J904" s="2">
        <v>90</v>
      </c>
      <c r="K904" s="2">
        <v>90</v>
      </c>
    </row>
    <row r="905" spans="1:11" s="15" customFormat="1" ht="19.5" customHeight="1">
      <c r="A905" s="13"/>
      <c r="B905" s="13"/>
      <c r="C905" s="89"/>
      <c r="D905" s="86"/>
      <c r="E905" s="116"/>
      <c r="F905" s="116"/>
      <c r="G905" s="116"/>
      <c r="H905" s="14" t="s">
        <v>605</v>
      </c>
      <c r="I905" s="2">
        <v>0</v>
      </c>
      <c r="J905" s="2">
        <v>0</v>
      </c>
      <c r="K905" s="2">
        <v>0</v>
      </c>
    </row>
    <row r="906" spans="1:11" s="15" customFormat="1" ht="18" customHeight="1">
      <c r="A906" s="13"/>
      <c r="B906" s="13"/>
      <c r="C906" s="89"/>
      <c r="D906" s="86"/>
      <c r="E906" s="116"/>
      <c r="F906" s="116"/>
      <c r="G906" s="116"/>
      <c r="H906" s="14" t="s">
        <v>606</v>
      </c>
      <c r="I906" s="2">
        <v>0</v>
      </c>
      <c r="J906" s="2">
        <v>0</v>
      </c>
      <c r="K906" s="2">
        <v>0</v>
      </c>
    </row>
    <row r="907" spans="1:11" s="15" customFormat="1" ht="18" customHeight="1">
      <c r="A907" s="13"/>
      <c r="B907" s="13"/>
      <c r="C907" s="90"/>
      <c r="D907" s="87"/>
      <c r="E907" s="117"/>
      <c r="F907" s="117"/>
      <c r="G907" s="117"/>
      <c r="H907" s="14" t="s">
        <v>234</v>
      </c>
      <c r="I907" s="2">
        <v>0</v>
      </c>
      <c r="J907" s="2">
        <v>0</v>
      </c>
      <c r="K907" s="2">
        <v>0</v>
      </c>
    </row>
    <row r="908" spans="1:11" s="15" customFormat="1" ht="15" customHeight="1">
      <c r="A908" s="13"/>
      <c r="B908" s="13"/>
      <c r="C908" s="88" t="s">
        <v>260</v>
      </c>
      <c r="D908" s="85" t="s">
        <v>289</v>
      </c>
      <c r="E908" s="115" t="s">
        <v>286</v>
      </c>
      <c r="F908" s="115" t="s">
        <v>393</v>
      </c>
      <c r="G908" s="115" t="s">
        <v>397</v>
      </c>
      <c r="H908" s="14" t="s">
        <v>603</v>
      </c>
      <c r="I908" s="2">
        <f>I909+I910+I911+I912</f>
        <v>50</v>
      </c>
      <c r="J908" s="2">
        <f>J909+J910+J911+J912</f>
        <v>45</v>
      </c>
      <c r="K908" s="2">
        <f>K909+K910+K911+K912</f>
        <v>45</v>
      </c>
    </row>
    <row r="909" spans="1:11" s="15" customFormat="1" ht="15" customHeight="1">
      <c r="A909" s="13"/>
      <c r="B909" s="13"/>
      <c r="C909" s="89"/>
      <c r="D909" s="86"/>
      <c r="E909" s="116"/>
      <c r="F909" s="116"/>
      <c r="G909" s="116"/>
      <c r="H909" s="14" t="s">
        <v>604</v>
      </c>
      <c r="I909" s="2">
        <v>50</v>
      </c>
      <c r="J909" s="2">
        <v>45</v>
      </c>
      <c r="K909" s="2">
        <v>45</v>
      </c>
    </row>
    <row r="910" spans="1:11" s="15" customFormat="1" ht="15" customHeight="1">
      <c r="A910" s="13"/>
      <c r="B910" s="13"/>
      <c r="C910" s="89"/>
      <c r="D910" s="86"/>
      <c r="E910" s="116"/>
      <c r="F910" s="116"/>
      <c r="G910" s="116"/>
      <c r="H910" s="14" t="s">
        <v>605</v>
      </c>
      <c r="I910" s="2">
        <v>0</v>
      </c>
      <c r="J910" s="2">
        <v>0</v>
      </c>
      <c r="K910" s="2">
        <v>0</v>
      </c>
    </row>
    <row r="911" spans="1:11" s="15" customFormat="1" ht="15" customHeight="1">
      <c r="A911" s="13"/>
      <c r="B911" s="13"/>
      <c r="C911" s="89"/>
      <c r="D911" s="86"/>
      <c r="E911" s="116"/>
      <c r="F911" s="116"/>
      <c r="G911" s="116"/>
      <c r="H911" s="14" t="s">
        <v>606</v>
      </c>
      <c r="I911" s="2">
        <v>0</v>
      </c>
      <c r="J911" s="2">
        <v>0</v>
      </c>
      <c r="K911" s="2">
        <v>0</v>
      </c>
    </row>
    <row r="912" spans="1:11" s="15" customFormat="1" ht="15" customHeight="1">
      <c r="A912" s="13"/>
      <c r="B912" s="13"/>
      <c r="C912" s="90"/>
      <c r="D912" s="87"/>
      <c r="E912" s="117"/>
      <c r="F912" s="117"/>
      <c r="G912" s="117"/>
      <c r="H912" s="14" t="s">
        <v>234</v>
      </c>
      <c r="I912" s="2">
        <v>0</v>
      </c>
      <c r="J912" s="2">
        <v>0</v>
      </c>
      <c r="K912" s="2">
        <v>0</v>
      </c>
    </row>
    <row r="913" spans="1:11" s="15" customFormat="1" ht="15" customHeight="1">
      <c r="A913" s="13"/>
      <c r="B913" s="13"/>
      <c r="C913" s="100" t="s">
        <v>261</v>
      </c>
      <c r="D913" s="85" t="s">
        <v>290</v>
      </c>
      <c r="E913" s="115" t="s">
        <v>286</v>
      </c>
      <c r="F913" s="115" t="s">
        <v>543</v>
      </c>
      <c r="G913" s="115" t="s">
        <v>398</v>
      </c>
      <c r="H913" s="14" t="s">
        <v>603</v>
      </c>
      <c r="I913" s="2">
        <f>I914+I916+I915+I917</f>
        <v>55</v>
      </c>
      <c r="J913" s="2">
        <f>J914+J916+J915+J917</f>
        <v>55</v>
      </c>
      <c r="K913" s="2">
        <f>K914+K916+K915+K917</f>
        <v>55</v>
      </c>
    </row>
    <row r="914" spans="1:11" s="15" customFormat="1" ht="18.75" customHeight="1">
      <c r="A914" s="13"/>
      <c r="B914" s="13"/>
      <c r="C914" s="101"/>
      <c r="D914" s="86"/>
      <c r="E914" s="116"/>
      <c r="F914" s="116"/>
      <c r="G914" s="116"/>
      <c r="H914" s="14" t="s">
        <v>604</v>
      </c>
      <c r="I914" s="2">
        <v>55</v>
      </c>
      <c r="J914" s="2">
        <v>55</v>
      </c>
      <c r="K914" s="2">
        <v>55</v>
      </c>
    </row>
    <row r="915" spans="1:11" s="15" customFormat="1" ht="15" customHeight="1">
      <c r="A915" s="13"/>
      <c r="B915" s="13"/>
      <c r="C915" s="101"/>
      <c r="D915" s="86"/>
      <c r="E915" s="116"/>
      <c r="F915" s="116"/>
      <c r="G915" s="116"/>
      <c r="H915" s="14" t="s">
        <v>605</v>
      </c>
      <c r="I915" s="2">
        <v>0</v>
      </c>
      <c r="J915" s="2">
        <v>0</v>
      </c>
      <c r="K915" s="2">
        <v>0</v>
      </c>
    </row>
    <row r="916" spans="1:11" s="15" customFormat="1" ht="15" customHeight="1">
      <c r="A916" s="13"/>
      <c r="B916" s="13"/>
      <c r="C916" s="101"/>
      <c r="D916" s="86"/>
      <c r="E916" s="116"/>
      <c r="F916" s="116"/>
      <c r="G916" s="116"/>
      <c r="H916" s="14" t="s">
        <v>606</v>
      </c>
      <c r="I916" s="2"/>
      <c r="J916" s="2"/>
      <c r="K916" s="2"/>
    </row>
    <row r="917" spans="1:11" s="15" customFormat="1" ht="15" customHeight="1">
      <c r="A917" s="13"/>
      <c r="B917" s="13"/>
      <c r="C917" s="102"/>
      <c r="D917" s="87"/>
      <c r="E917" s="117"/>
      <c r="F917" s="117"/>
      <c r="G917" s="117"/>
      <c r="H917" s="14" t="s">
        <v>234</v>
      </c>
      <c r="I917" s="2">
        <v>0</v>
      </c>
      <c r="J917" s="2">
        <v>0</v>
      </c>
      <c r="K917" s="2">
        <v>0</v>
      </c>
    </row>
    <row r="918" spans="1:11" s="15" customFormat="1" ht="18.75" customHeight="1">
      <c r="A918" s="13"/>
      <c r="B918" s="13"/>
      <c r="C918" s="88" t="s">
        <v>262</v>
      </c>
      <c r="D918" s="85" t="s">
        <v>1131</v>
      </c>
      <c r="E918" s="115" t="s">
        <v>676</v>
      </c>
      <c r="F918" s="115" t="s">
        <v>493</v>
      </c>
      <c r="G918" s="115" t="s">
        <v>544</v>
      </c>
      <c r="H918" s="14" t="s">
        <v>603</v>
      </c>
      <c r="I918" s="2">
        <f>I919+I920+I921+I922</f>
        <v>1650</v>
      </c>
      <c r="J918" s="2">
        <f>J919+J920+J921+J922</f>
        <v>0</v>
      </c>
      <c r="K918" s="2">
        <f>K919+K920+K921+K922</f>
        <v>0</v>
      </c>
    </row>
    <row r="919" spans="1:11" s="15" customFormat="1" ht="15" customHeight="1">
      <c r="A919" s="13"/>
      <c r="B919" s="13"/>
      <c r="C919" s="89"/>
      <c r="D919" s="86"/>
      <c r="E919" s="116"/>
      <c r="F919" s="116"/>
      <c r="G919" s="116"/>
      <c r="H919" s="14" t="s">
        <v>604</v>
      </c>
      <c r="I919" s="2">
        <v>1650</v>
      </c>
      <c r="J919" s="2">
        <v>0</v>
      </c>
      <c r="K919" s="2">
        <v>0</v>
      </c>
    </row>
    <row r="920" spans="1:11" s="15" customFormat="1" ht="15.75" customHeight="1">
      <c r="A920" s="13"/>
      <c r="B920" s="13"/>
      <c r="C920" s="89"/>
      <c r="D920" s="86"/>
      <c r="E920" s="116"/>
      <c r="F920" s="116"/>
      <c r="G920" s="116"/>
      <c r="H920" s="14" t="s">
        <v>605</v>
      </c>
      <c r="I920" s="2">
        <v>0</v>
      </c>
      <c r="J920" s="2">
        <v>0</v>
      </c>
      <c r="K920" s="2">
        <v>0</v>
      </c>
    </row>
    <row r="921" spans="1:11" s="15" customFormat="1" ht="15" customHeight="1">
      <c r="A921" s="13"/>
      <c r="B921" s="13"/>
      <c r="C921" s="89"/>
      <c r="D921" s="86"/>
      <c r="E921" s="116"/>
      <c r="F921" s="116"/>
      <c r="G921" s="116"/>
      <c r="H921" s="14" t="s">
        <v>606</v>
      </c>
      <c r="I921" s="2">
        <v>0</v>
      </c>
      <c r="J921" s="2">
        <v>0</v>
      </c>
      <c r="K921" s="2">
        <v>0</v>
      </c>
    </row>
    <row r="922" spans="1:11" s="15" customFormat="1" ht="18" customHeight="1">
      <c r="A922" s="13"/>
      <c r="B922" s="13"/>
      <c r="C922" s="90"/>
      <c r="D922" s="87"/>
      <c r="E922" s="117"/>
      <c r="F922" s="117"/>
      <c r="G922" s="117"/>
      <c r="H922" s="14" t="s">
        <v>234</v>
      </c>
      <c r="I922" s="2">
        <v>0</v>
      </c>
      <c r="J922" s="2">
        <v>0</v>
      </c>
      <c r="K922" s="2">
        <v>0</v>
      </c>
    </row>
    <row r="923" spans="1:11" s="15" customFormat="1" ht="16.5" customHeight="1">
      <c r="A923" s="13"/>
      <c r="B923" s="13"/>
      <c r="C923" s="88" t="s">
        <v>263</v>
      </c>
      <c r="D923" s="85" t="s">
        <v>446</v>
      </c>
      <c r="E923" s="115" t="s">
        <v>675</v>
      </c>
      <c r="F923" s="115">
        <v>2018</v>
      </c>
      <c r="G923" s="115">
        <v>2018</v>
      </c>
      <c r="H923" s="14" t="s">
        <v>603</v>
      </c>
      <c r="I923" s="2">
        <f>I924+I925+I926+I927</f>
        <v>0</v>
      </c>
      <c r="J923" s="2">
        <f>J924+J925+J926+J927</f>
        <v>940</v>
      </c>
      <c r="K923" s="2">
        <f>K924+K925+K926+K927</f>
        <v>0</v>
      </c>
    </row>
    <row r="924" spans="1:11" s="15" customFormat="1" ht="16.5" customHeight="1">
      <c r="A924" s="13"/>
      <c r="B924" s="13"/>
      <c r="C924" s="89"/>
      <c r="D924" s="86"/>
      <c r="E924" s="116"/>
      <c r="F924" s="116"/>
      <c r="G924" s="116"/>
      <c r="H924" s="14" t="s">
        <v>580</v>
      </c>
      <c r="I924" s="2">
        <v>0</v>
      </c>
      <c r="J924" s="2">
        <v>940</v>
      </c>
      <c r="K924" s="2">
        <v>0</v>
      </c>
    </row>
    <row r="925" spans="1:11" s="15" customFormat="1" ht="16.5" customHeight="1">
      <c r="A925" s="13"/>
      <c r="B925" s="13"/>
      <c r="C925" s="89"/>
      <c r="D925" s="86"/>
      <c r="E925" s="116"/>
      <c r="F925" s="116"/>
      <c r="G925" s="116"/>
      <c r="H925" s="14" t="s">
        <v>228</v>
      </c>
      <c r="I925" s="2">
        <v>0</v>
      </c>
      <c r="J925" s="2">
        <v>0</v>
      </c>
      <c r="K925" s="2">
        <v>0</v>
      </c>
    </row>
    <row r="926" spans="1:11" s="15" customFormat="1" ht="16.5" customHeight="1">
      <c r="A926" s="13"/>
      <c r="B926" s="13"/>
      <c r="C926" s="89"/>
      <c r="D926" s="86"/>
      <c r="E926" s="116"/>
      <c r="F926" s="116"/>
      <c r="G926" s="116"/>
      <c r="H926" s="14" t="s">
        <v>232</v>
      </c>
      <c r="I926" s="2">
        <v>0</v>
      </c>
      <c r="J926" s="2">
        <v>0</v>
      </c>
      <c r="K926" s="2">
        <v>0</v>
      </c>
    </row>
    <row r="927" spans="1:11" s="15" customFormat="1" ht="16.5" customHeight="1">
      <c r="A927" s="13"/>
      <c r="B927" s="13"/>
      <c r="C927" s="90"/>
      <c r="D927" s="87"/>
      <c r="E927" s="117"/>
      <c r="F927" s="117"/>
      <c r="G927" s="117"/>
      <c r="H927" s="14" t="s">
        <v>234</v>
      </c>
      <c r="I927" s="2">
        <v>0</v>
      </c>
      <c r="J927" s="2"/>
      <c r="K927" s="2">
        <v>0</v>
      </c>
    </row>
    <row r="928" spans="1:11" s="15" customFormat="1" ht="16.5" customHeight="1">
      <c r="A928" s="13"/>
      <c r="B928" s="13"/>
      <c r="C928" s="118" t="s">
        <v>264</v>
      </c>
      <c r="D928" s="85" t="s">
        <v>447</v>
      </c>
      <c r="E928" s="115" t="s">
        <v>675</v>
      </c>
      <c r="F928" s="115">
        <v>2019</v>
      </c>
      <c r="G928" s="115">
        <v>2019</v>
      </c>
      <c r="H928" s="14" t="s">
        <v>603</v>
      </c>
      <c r="I928" s="2">
        <f>I929+I930+I931+I932</f>
        <v>0</v>
      </c>
      <c r="J928" s="2">
        <f>J929+J930+J931+J932</f>
        <v>0</v>
      </c>
      <c r="K928" s="2">
        <f>K929+K930+K931+K932</f>
        <v>940</v>
      </c>
    </row>
    <row r="929" spans="1:11" s="15" customFormat="1" ht="16.5" customHeight="1">
      <c r="A929" s="13"/>
      <c r="B929" s="13"/>
      <c r="C929" s="119"/>
      <c r="D929" s="86"/>
      <c r="E929" s="116"/>
      <c r="F929" s="116"/>
      <c r="G929" s="116"/>
      <c r="H929" s="14" t="s">
        <v>580</v>
      </c>
      <c r="I929" s="2">
        <v>0</v>
      </c>
      <c r="J929" s="2">
        <v>0</v>
      </c>
      <c r="K929" s="2">
        <v>940</v>
      </c>
    </row>
    <row r="930" spans="1:11" s="15" customFormat="1" ht="16.5" customHeight="1">
      <c r="A930" s="13"/>
      <c r="B930" s="13"/>
      <c r="C930" s="119"/>
      <c r="D930" s="86"/>
      <c r="E930" s="116"/>
      <c r="F930" s="116"/>
      <c r="G930" s="116"/>
      <c r="H930" s="14" t="s">
        <v>228</v>
      </c>
      <c r="I930" s="2">
        <v>0</v>
      </c>
      <c r="J930" s="2">
        <v>0</v>
      </c>
      <c r="K930" s="2">
        <v>0</v>
      </c>
    </row>
    <row r="931" spans="1:11" s="15" customFormat="1" ht="16.5" customHeight="1">
      <c r="A931" s="13"/>
      <c r="B931" s="13"/>
      <c r="C931" s="119"/>
      <c r="D931" s="86"/>
      <c r="E931" s="116"/>
      <c r="F931" s="116"/>
      <c r="G931" s="116"/>
      <c r="H931" s="14" t="s">
        <v>232</v>
      </c>
      <c r="I931" s="2">
        <v>0</v>
      </c>
      <c r="J931" s="2">
        <v>0</v>
      </c>
      <c r="K931" s="2">
        <v>0</v>
      </c>
    </row>
    <row r="932" spans="1:11" s="15" customFormat="1" ht="16.5" customHeight="1">
      <c r="A932" s="13"/>
      <c r="B932" s="13"/>
      <c r="C932" s="120"/>
      <c r="D932" s="87"/>
      <c r="E932" s="117"/>
      <c r="F932" s="117"/>
      <c r="G932" s="117"/>
      <c r="H932" s="14" t="s">
        <v>234</v>
      </c>
      <c r="I932" s="2">
        <v>0</v>
      </c>
      <c r="J932" s="2">
        <v>0</v>
      </c>
      <c r="K932" s="2"/>
    </row>
    <row r="933" spans="1:11" s="15" customFormat="1" ht="16.5" customHeight="1">
      <c r="A933" s="13"/>
      <c r="B933" s="13"/>
      <c r="C933" s="118" t="s">
        <v>584</v>
      </c>
      <c r="D933" s="85" t="s">
        <v>821</v>
      </c>
      <c r="E933" s="115" t="s">
        <v>675</v>
      </c>
      <c r="F933" s="115" t="s">
        <v>552</v>
      </c>
      <c r="G933" s="115" t="s">
        <v>553</v>
      </c>
      <c r="H933" s="14" t="s">
        <v>603</v>
      </c>
      <c r="I933" s="2">
        <f>I934+I935+I936+I937</f>
        <v>0</v>
      </c>
      <c r="J933" s="2">
        <f>J934+J935+J936+J937</f>
        <v>100</v>
      </c>
      <c r="K933" s="2">
        <f>K934+K935+K936+K937</f>
        <v>0</v>
      </c>
    </row>
    <row r="934" spans="1:11" s="15" customFormat="1" ht="16.5" customHeight="1">
      <c r="A934" s="13"/>
      <c r="B934" s="13"/>
      <c r="C934" s="119"/>
      <c r="D934" s="86"/>
      <c r="E934" s="116"/>
      <c r="F934" s="116"/>
      <c r="G934" s="116"/>
      <c r="H934" s="14" t="s">
        <v>580</v>
      </c>
      <c r="I934" s="2">
        <v>0</v>
      </c>
      <c r="J934" s="2">
        <v>100</v>
      </c>
      <c r="K934" s="2">
        <v>0</v>
      </c>
    </row>
    <row r="935" spans="1:11" s="15" customFormat="1" ht="16.5" customHeight="1">
      <c r="A935" s="13"/>
      <c r="B935" s="13"/>
      <c r="C935" s="119"/>
      <c r="D935" s="86"/>
      <c r="E935" s="116"/>
      <c r="F935" s="116"/>
      <c r="G935" s="116"/>
      <c r="H935" s="14" t="s">
        <v>228</v>
      </c>
      <c r="I935" s="2">
        <v>0</v>
      </c>
      <c r="J935" s="2">
        <v>0</v>
      </c>
      <c r="K935" s="2">
        <v>0</v>
      </c>
    </row>
    <row r="936" spans="1:11" s="15" customFormat="1" ht="16.5" customHeight="1">
      <c r="A936" s="13"/>
      <c r="B936" s="13"/>
      <c r="C936" s="119"/>
      <c r="D936" s="86"/>
      <c r="E936" s="116"/>
      <c r="F936" s="116"/>
      <c r="G936" s="116"/>
      <c r="H936" s="14" t="s">
        <v>232</v>
      </c>
      <c r="I936" s="2">
        <v>0</v>
      </c>
      <c r="J936" s="2">
        <v>0</v>
      </c>
      <c r="K936" s="2">
        <v>0</v>
      </c>
    </row>
    <row r="937" spans="1:11" s="15" customFormat="1" ht="15" customHeight="1">
      <c r="A937" s="13"/>
      <c r="B937" s="13"/>
      <c r="C937" s="120"/>
      <c r="D937" s="87"/>
      <c r="E937" s="117"/>
      <c r="F937" s="117"/>
      <c r="G937" s="117"/>
      <c r="H937" s="14" t="s">
        <v>234</v>
      </c>
      <c r="I937" s="2">
        <v>0</v>
      </c>
      <c r="J937" s="2">
        <v>0</v>
      </c>
      <c r="K937" s="2">
        <v>0</v>
      </c>
    </row>
    <row r="938" spans="1:11" s="15" customFormat="1" ht="16.5" customHeight="1">
      <c r="A938" s="13"/>
      <c r="B938" s="13"/>
      <c r="C938" s="118" t="s">
        <v>291</v>
      </c>
      <c r="D938" s="85" t="s">
        <v>554</v>
      </c>
      <c r="E938" s="115" t="s">
        <v>675</v>
      </c>
      <c r="F938" s="115" t="s">
        <v>552</v>
      </c>
      <c r="G938" s="115" t="s">
        <v>553</v>
      </c>
      <c r="H938" s="14" t="s">
        <v>603</v>
      </c>
      <c r="I938" s="2">
        <f>I939+I940+I941+I942</f>
        <v>0</v>
      </c>
      <c r="J938" s="2">
        <f>J939+J940+J941+J942</f>
        <v>100</v>
      </c>
      <c r="K938" s="2">
        <f>K939+K940+K941+K942</f>
        <v>0</v>
      </c>
    </row>
    <row r="939" spans="1:11" s="15" customFormat="1" ht="16.5" customHeight="1">
      <c r="A939" s="13"/>
      <c r="B939" s="13"/>
      <c r="C939" s="119"/>
      <c r="D939" s="86"/>
      <c r="E939" s="116"/>
      <c r="F939" s="116"/>
      <c r="G939" s="116"/>
      <c r="H939" s="14" t="s">
        <v>580</v>
      </c>
      <c r="I939" s="2">
        <v>0</v>
      </c>
      <c r="J939" s="2">
        <v>100</v>
      </c>
      <c r="K939" s="2">
        <v>0</v>
      </c>
    </row>
    <row r="940" spans="1:11" s="15" customFormat="1" ht="16.5" customHeight="1">
      <c r="A940" s="13"/>
      <c r="B940" s="13"/>
      <c r="C940" s="119"/>
      <c r="D940" s="86"/>
      <c r="E940" s="116"/>
      <c r="F940" s="116"/>
      <c r="G940" s="116"/>
      <c r="H940" s="14" t="s">
        <v>228</v>
      </c>
      <c r="I940" s="2">
        <v>0</v>
      </c>
      <c r="J940" s="2">
        <v>0</v>
      </c>
      <c r="K940" s="2">
        <v>0</v>
      </c>
    </row>
    <row r="941" spans="1:11" s="15" customFormat="1" ht="16.5" customHeight="1">
      <c r="A941" s="13"/>
      <c r="B941" s="13"/>
      <c r="C941" s="119"/>
      <c r="D941" s="86"/>
      <c r="E941" s="116"/>
      <c r="F941" s="116"/>
      <c r="G941" s="116"/>
      <c r="H941" s="14" t="s">
        <v>232</v>
      </c>
      <c r="I941" s="2">
        <v>0</v>
      </c>
      <c r="J941" s="2">
        <v>0</v>
      </c>
      <c r="K941" s="2">
        <v>0</v>
      </c>
    </row>
    <row r="942" spans="1:11" s="15" customFormat="1" ht="16.5" customHeight="1">
      <c r="A942" s="13"/>
      <c r="B942" s="13"/>
      <c r="C942" s="120"/>
      <c r="D942" s="87"/>
      <c r="E942" s="117"/>
      <c r="F942" s="117"/>
      <c r="G942" s="117"/>
      <c r="H942" s="14" t="s">
        <v>234</v>
      </c>
      <c r="I942" s="2">
        <v>0</v>
      </c>
      <c r="J942" s="2">
        <v>0</v>
      </c>
      <c r="K942" s="2">
        <v>0</v>
      </c>
    </row>
    <row r="943" spans="1:11" s="15" customFormat="1" ht="17.25" customHeight="1">
      <c r="A943" s="13"/>
      <c r="B943" s="13"/>
      <c r="C943" s="118" t="s">
        <v>555</v>
      </c>
      <c r="D943" s="85" t="s">
        <v>556</v>
      </c>
      <c r="E943" s="115" t="s">
        <v>675</v>
      </c>
      <c r="F943" s="16">
        <v>2019</v>
      </c>
      <c r="G943" s="115">
        <v>2019</v>
      </c>
      <c r="H943" s="14" t="s">
        <v>580</v>
      </c>
      <c r="I943" s="2">
        <v>0</v>
      </c>
      <c r="J943" s="2">
        <v>0</v>
      </c>
      <c r="K943" s="2">
        <v>100</v>
      </c>
    </row>
    <row r="944" spans="1:11" s="15" customFormat="1" ht="15.75" customHeight="1">
      <c r="A944" s="13"/>
      <c r="B944" s="13"/>
      <c r="C944" s="119"/>
      <c r="D944" s="86"/>
      <c r="E944" s="116"/>
      <c r="F944" s="16"/>
      <c r="G944" s="116"/>
      <c r="H944" s="14" t="s">
        <v>228</v>
      </c>
      <c r="I944" s="2">
        <v>0</v>
      </c>
      <c r="J944" s="2">
        <v>0</v>
      </c>
      <c r="K944" s="2">
        <v>0</v>
      </c>
    </row>
    <row r="945" spans="1:11" s="15" customFormat="1" ht="16.5" customHeight="1">
      <c r="A945" s="13"/>
      <c r="B945" s="13"/>
      <c r="C945" s="119"/>
      <c r="D945" s="86"/>
      <c r="E945" s="116"/>
      <c r="F945" s="16"/>
      <c r="G945" s="116"/>
      <c r="H945" s="14" t="s">
        <v>232</v>
      </c>
      <c r="I945" s="2">
        <v>0</v>
      </c>
      <c r="J945" s="2">
        <v>0</v>
      </c>
      <c r="K945" s="2">
        <v>0</v>
      </c>
    </row>
    <row r="946" spans="1:11" s="15" customFormat="1" ht="16.5" customHeight="1">
      <c r="A946" s="13"/>
      <c r="B946" s="13"/>
      <c r="C946" s="120"/>
      <c r="D946" s="87"/>
      <c r="E946" s="117"/>
      <c r="F946" s="17"/>
      <c r="G946" s="117"/>
      <c r="H946" s="14" t="s">
        <v>234</v>
      </c>
      <c r="I946" s="2">
        <v>0</v>
      </c>
      <c r="J946" s="2">
        <v>0</v>
      </c>
      <c r="K946" s="2">
        <v>0</v>
      </c>
    </row>
    <row r="947" spans="1:11" s="22" customFormat="1" ht="17.25" customHeight="1">
      <c r="A947" s="21"/>
      <c r="B947" s="21"/>
      <c r="C947" s="118" t="s">
        <v>841</v>
      </c>
      <c r="D947" s="85" t="s">
        <v>844</v>
      </c>
      <c r="E947" s="115" t="s">
        <v>675</v>
      </c>
      <c r="F947" s="16">
        <v>2019</v>
      </c>
      <c r="G947" s="115">
        <v>2019</v>
      </c>
      <c r="H947" s="14" t="s">
        <v>580</v>
      </c>
      <c r="I947" s="2">
        <v>0</v>
      </c>
      <c r="J947" s="2">
        <v>0</v>
      </c>
      <c r="K947" s="2">
        <v>100</v>
      </c>
    </row>
    <row r="948" spans="1:11" s="22" customFormat="1" ht="15.75" customHeight="1">
      <c r="A948" s="21"/>
      <c r="B948" s="21"/>
      <c r="C948" s="119"/>
      <c r="D948" s="86"/>
      <c r="E948" s="116"/>
      <c r="F948" s="16"/>
      <c r="G948" s="116"/>
      <c r="H948" s="14" t="s">
        <v>228</v>
      </c>
      <c r="I948" s="2">
        <v>0</v>
      </c>
      <c r="J948" s="2">
        <v>0</v>
      </c>
      <c r="K948" s="2">
        <v>0</v>
      </c>
    </row>
    <row r="949" spans="1:11" s="22" customFormat="1" ht="16.5" customHeight="1">
      <c r="A949" s="21"/>
      <c r="B949" s="21"/>
      <c r="C949" s="119"/>
      <c r="D949" s="86"/>
      <c r="E949" s="116"/>
      <c r="F949" s="16"/>
      <c r="G949" s="116"/>
      <c r="H949" s="14" t="s">
        <v>232</v>
      </c>
      <c r="I949" s="2">
        <v>0</v>
      </c>
      <c r="J949" s="2">
        <v>0</v>
      </c>
      <c r="K949" s="2">
        <v>0</v>
      </c>
    </row>
    <row r="950" spans="1:11" s="24" customFormat="1" ht="15" customHeight="1">
      <c r="A950" s="23"/>
      <c r="B950" s="23"/>
      <c r="C950" s="120"/>
      <c r="D950" s="87"/>
      <c r="E950" s="117"/>
      <c r="F950" s="17"/>
      <c r="G950" s="117"/>
      <c r="H950" s="14" t="s">
        <v>234</v>
      </c>
      <c r="I950" s="2">
        <v>0</v>
      </c>
      <c r="J950" s="2">
        <v>0</v>
      </c>
      <c r="K950" s="2">
        <v>0</v>
      </c>
    </row>
    <row r="951" spans="1:11" s="22" customFormat="1" ht="17.25" customHeight="1">
      <c r="A951" s="21"/>
      <c r="B951" s="21"/>
      <c r="C951" s="118" t="s">
        <v>842</v>
      </c>
      <c r="D951" s="85" t="s">
        <v>845</v>
      </c>
      <c r="E951" s="115" t="s">
        <v>675</v>
      </c>
      <c r="F951" s="16">
        <v>2019</v>
      </c>
      <c r="G951" s="115">
        <v>2019</v>
      </c>
      <c r="H951" s="14" t="s">
        <v>580</v>
      </c>
      <c r="I951" s="2">
        <v>0</v>
      </c>
      <c r="J951" s="2">
        <v>0</v>
      </c>
      <c r="K951" s="2">
        <v>50</v>
      </c>
    </row>
    <row r="952" spans="1:11" s="22" customFormat="1" ht="15.75" customHeight="1">
      <c r="A952" s="21"/>
      <c r="B952" s="21"/>
      <c r="C952" s="119"/>
      <c r="D952" s="86"/>
      <c r="E952" s="116"/>
      <c r="F952" s="16"/>
      <c r="G952" s="116"/>
      <c r="H952" s="14" t="s">
        <v>228</v>
      </c>
      <c r="I952" s="2">
        <v>0</v>
      </c>
      <c r="J952" s="2">
        <v>0</v>
      </c>
      <c r="K952" s="2">
        <v>0</v>
      </c>
    </row>
    <row r="953" spans="1:11" s="22" customFormat="1" ht="16.5" customHeight="1">
      <c r="A953" s="21"/>
      <c r="B953" s="21"/>
      <c r="C953" s="119"/>
      <c r="D953" s="86"/>
      <c r="E953" s="116"/>
      <c r="F953" s="16"/>
      <c r="G953" s="116"/>
      <c r="H953" s="14" t="s">
        <v>232</v>
      </c>
      <c r="I953" s="2">
        <v>0</v>
      </c>
      <c r="J953" s="2">
        <v>0</v>
      </c>
      <c r="K953" s="2">
        <v>0</v>
      </c>
    </row>
    <row r="954" spans="1:11" s="24" customFormat="1" ht="15" customHeight="1">
      <c r="A954" s="23"/>
      <c r="B954" s="23"/>
      <c r="C954" s="120"/>
      <c r="D954" s="87"/>
      <c r="E954" s="117"/>
      <c r="F954" s="17"/>
      <c r="G954" s="117"/>
      <c r="H954" s="14" t="s">
        <v>234</v>
      </c>
      <c r="I954" s="2">
        <v>0</v>
      </c>
      <c r="J954" s="2">
        <v>0</v>
      </c>
      <c r="K954" s="2">
        <v>0</v>
      </c>
    </row>
    <row r="955" spans="1:11" s="22" customFormat="1" ht="17.25" customHeight="1">
      <c r="A955" s="21"/>
      <c r="B955" s="21"/>
      <c r="C955" s="118" t="s">
        <v>843</v>
      </c>
      <c r="D955" s="85" t="s">
        <v>846</v>
      </c>
      <c r="E955" s="115" t="s">
        <v>675</v>
      </c>
      <c r="F955" s="16">
        <v>2018</v>
      </c>
      <c r="G955" s="115">
        <v>2018</v>
      </c>
      <c r="H955" s="14" t="s">
        <v>580</v>
      </c>
      <c r="I955" s="2">
        <v>0</v>
      </c>
      <c r="J955" s="2">
        <v>50</v>
      </c>
      <c r="K955" s="2">
        <v>0</v>
      </c>
    </row>
    <row r="956" spans="1:11" s="22" customFormat="1" ht="15.75" customHeight="1">
      <c r="A956" s="21"/>
      <c r="B956" s="21"/>
      <c r="C956" s="119"/>
      <c r="D956" s="86"/>
      <c r="E956" s="116"/>
      <c r="F956" s="16"/>
      <c r="G956" s="116"/>
      <c r="H956" s="14" t="s">
        <v>228</v>
      </c>
      <c r="I956" s="2">
        <v>0</v>
      </c>
      <c r="J956" s="2">
        <v>0</v>
      </c>
      <c r="K956" s="2">
        <v>0</v>
      </c>
    </row>
    <row r="957" spans="1:11" s="22" customFormat="1" ht="16.5" customHeight="1">
      <c r="A957" s="21"/>
      <c r="B957" s="21"/>
      <c r="C957" s="119"/>
      <c r="D957" s="86"/>
      <c r="E957" s="116"/>
      <c r="F957" s="16"/>
      <c r="G957" s="116"/>
      <c r="H957" s="14" t="s">
        <v>232</v>
      </c>
      <c r="I957" s="2">
        <v>0</v>
      </c>
      <c r="J957" s="2">
        <v>0</v>
      </c>
      <c r="K957" s="2">
        <v>0</v>
      </c>
    </row>
    <row r="958" spans="1:11" s="24" customFormat="1" ht="15" customHeight="1">
      <c r="A958" s="23"/>
      <c r="B958" s="23"/>
      <c r="C958" s="120"/>
      <c r="D958" s="87"/>
      <c r="E958" s="117"/>
      <c r="F958" s="17"/>
      <c r="G958" s="117"/>
      <c r="H958" s="14" t="s">
        <v>234</v>
      </c>
      <c r="I958" s="2">
        <v>0</v>
      </c>
      <c r="J958" s="2">
        <v>0</v>
      </c>
      <c r="K958" s="2">
        <v>0</v>
      </c>
    </row>
    <row r="959" spans="1:11" s="15" customFormat="1" ht="20.25" customHeight="1">
      <c r="A959" s="13"/>
      <c r="B959" s="13"/>
      <c r="C959" s="118" t="s">
        <v>149</v>
      </c>
      <c r="D959" s="85" t="s">
        <v>1146</v>
      </c>
      <c r="E959" s="115" t="s">
        <v>147</v>
      </c>
      <c r="F959" s="115">
        <v>2017</v>
      </c>
      <c r="G959" s="115">
        <v>2019</v>
      </c>
      <c r="H959" s="14" t="s">
        <v>603</v>
      </c>
      <c r="I959" s="2">
        <f>I960+I961+I962+I963</f>
        <v>745</v>
      </c>
      <c r="J959" s="2">
        <f>J960+J961+J962+J963</f>
        <v>0</v>
      </c>
      <c r="K959" s="2">
        <f>K960+K961+K962+K963</f>
        <v>500</v>
      </c>
    </row>
    <row r="960" spans="1:11" s="15" customFormat="1" ht="27" customHeight="1">
      <c r="A960" s="13"/>
      <c r="B960" s="13"/>
      <c r="C960" s="119"/>
      <c r="D960" s="86"/>
      <c r="E960" s="116"/>
      <c r="F960" s="116"/>
      <c r="G960" s="116"/>
      <c r="H960" s="14" t="s">
        <v>580</v>
      </c>
      <c r="I960" s="2">
        <v>745</v>
      </c>
      <c r="J960" s="2">
        <v>0</v>
      </c>
      <c r="K960" s="2">
        <v>500</v>
      </c>
    </row>
    <row r="961" spans="1:11" s="15" customFormat="1" ht="25.5" customHeight="1">
      <c r="A961" s="13"/>
      <c r="B961" s="13"/>
      <c r="C961" s="119"/>
      <c r="D961" s="86"/>
      <c r="E961" s="116"/>
      <c r="F961" s="116"/>
      <c r="G961" s="116"/>
      <c r="H961" s="14" t="s">
        <v>228</v>
      </c>
      <c r="I961" s="2">
        <v>0</v>
      </c>
      <c r="J961" s="2">
        <v>0</v>
      </c>
      <c r="K961" s="2">
        <v>0</v>
      </c>
    </row>
    <row r="962" spans="1:11" s="15" customFormat="1" ht="23.25" customHeight="1">
      <c r="A962" s="13"/>
      <c r="B962" s="13"/>
      <c r="C962" s="119"/>
      <c r="D962" s="86"/>
      <c r="E962" s="116"/>
      <c r="F962" s="116"/>
      <c r="G962" s="116"/>
      <c r="H962" s="14" t="s">
        <v>232</v>
      </c>
      <c r="I962" s="2">
        <v>0</v>
      </c>
      <c r="J962" s="2">
        <v>0</v>
      </c>
      <c r="K962" s="2">
        <v>0</v>
      </c>
    </row>
    <row r="963" spans="1:11" s="15" customFormat="1" ht="30" customHeight="1">
      <c r="A963" s="13"/>
      <c r="B963" s="13"/>
      <c r="C963" s="120"/>
      <c r="D963" s="87"/>
      <c r="E963" s="117"/>
      <c r="F963" s="117"/>
      <c r="G963" s="117"/>
      <c r="H963" s="14" t="s">
        <v>234</v>
      </c>
      <c r="I963" s="2">
        <v>0</v>
      </c>
      <c r="J963" s="2">
        <v>0</v>
      </c>
      <c r="K963" s="2">
        <v>0</v>
      </c>
    </row>
    <row r="964" spans="1:12" s="15" customFormat="1" ht="15" customHeight="1">
      <c r="A964" s="13"/>
      <c r="B964" s="13"/>
      <c r="C964" s="118" t="s">
        <v>150</v>
      </c>
      <c r="D964" s="85" t="s">
        <v>1056</v>
      </c>
      <c r="E964" s="115" t="s">
        <v>147</v>
      </c>
      <c r="F964" s="115">
        <v>2018</v>
      </c>
      <c r="G964" s="115">
        <v>2018</v>
      </c>
      <c r="H964" s="14" t="s">
        <v>603</v>
      </c>
      <c r="I964" s="2">
        <f>I966+I965+I967+I968</f>
        <v>0</v>
      </c>
      <c r="J964" s="2">
        <f>J966+J965+J967+J968</f>
        <v>760</v>
      </c>
      <c r="K964" s="2">
        <f>K966+K965+K967+K968</f>
        <v>0</v>
      </c>
      <c r="L964" s="13"/>
    </row>
    <row r="965" spans="1:12" s="15" customFormat="1" ht="15" customHeight="1">
      <c r="A965" s="13"/>
      <c r="B965" s="13"/>
      <c r="C965" s="119"/>
      <c r="D965" s="86"/>
      <c r="E965" s="116"/>
      <c r="F965" s="116"/>
      <c r="G965" s="116"/>
      <c r="H965" s="14" t="s">
        <v>580</v>
      </c>
      <c r="I965" s="2">
        <v>0</v>
      </c>
      <c r="J965" s="2">
        <v>760</v>
      </c>
      <c r="K965" s="2">
        <v>0</v>
      </c>
      <c r="L965" s="13"/>
    </row>
    <row r="966" spans="1:12" s="15" customFormat="1" ht="15" customHeight="1">
      <c r="A966" s="13"/>
      <c r="B966" s="13"/>
      <c r="C966" s="119"/>
      <c r="D966" s="86"/>
      <c r="E966" s="116"/>
      <c r="F966" s="116"/>
      <c r="G966" s="116"/>
      <c r="H966" s="14" t="s">
        <v>228</v>
      </c>
      <c r="I966" s="2">
        <v>0</v>
      </c>
      <c r="J966" s="2">
        <v>0</v>
      </c>
      <c r="K966" s="2">
        <v>0</v>
      </c>
      <c r="L966" s="13"/>
    </row>
    <row r="967" spans="1:12" s="15" customFormat="1" ht="15.75" customHeight="1">
      <c r="A967" s="13"/>
      <c r="B967" s="13"/>
      <c r="C967" s="119"/>
      <c r="D967" s="86"/>
      <c r="E967" s="116"/>
      <c r="F967" s="116"/>
      <c r="G967" s="116"/>
      <c r="H967" s="14" t="s">
        <v>232</v>
      </c>
      <c r="I967" s="2">
        <v>0</v>
      </c>
      <c r="J967" s="2">
        <v>0</v>
      </c>
      <c r="K967" s="2">
        <v>0</v>
      </c>
      <c r="L967" s="13"/>
    </row>
    <row r="968" spans="1:12" s="15" customFormat="1" ht="19.5" customHeight="1">
      <c r="A968" s="13"/>
      <c r="B968" s="13"/>
      <c r="C968" s="120"/>
      <c r="D968" s="87"/>
      <c r="E968" s="117"/>
      <c r="F968" s="117"/>
      <c r="G968" s="117"/>
      <c r="H968" s="14" t="s">
        <v>234</v>
      </c>
      <c r="I968" s="2">
        <v>0</v>
      </c>
      <c r="J968" s="2">
        <v>0</v>
      </c>
      <c r="K968" s="2">
        <v>0</v>
      </c>
      <c r="L968" s="13"/>
    </row>
    <row r="969" spans="1:12" s="15" customFormat="1" ht="15" customHeight="1">
      <c r="A969" s="13"/>
      <c r="B969" s="13"/>
      <c r="C969" s="118" t="s">
        <v>151</v>
      </c>
      <c r="D969" s="85" t="s">
        <v>1147</v>
      </c>
      <c r="E969" s="115" t="s">
        <v>148</v>
      </c>
      <c r="F969" s="115">
        <v>2017</v>
      </c>
      <c r="G969" s="115">
        <v>2017</v>
      </c>
      <c r="H969" s="14" t="s">
        <v>603</v>
      </c>
      <c r="I969" s="2">
        <f>I970+I971+I972+I973</f>
        <v>0</v>
      </c>
      <c r="J969" s="2">
        <f>J970+J971+J972+J973</f>
        <v>0</v>
      </c>
      <c r="K969" s="2">
        <f>K970+K971+K972+K973</f>
        <v>0</v>
      </c>
      <c r="L969" s="13"/>
    </row>
    <row r="970" spans="1:12" s="15" customFormat="1" ht="15" customHeight="1">
      <c r="A970" s="13"/>
      <c r="B970" s="13"/>
      <c r="C970" s="119"/>
      <c r="D970" s="86"/>
      <c r="E970" s="116"/>
      <c r="F970" s="116"/>
      <c r="G970" s="116"/>
      <c r="H970" s="14" t="s">
        <v>580</v>
      </c>
      <c r="I970" s="2">
        <v>0</v>
      </c>
      <c r="J970" s="2">
        <v>0</v>
      </c>
      <c r="K970" s="2">
        <v>0</v>
      </c>
      <c r="L970" s="13"/>
    </row>
    <row r="971" spans="1:12" s="15" customFormat="1" ht="15" customHeight="1">
      <c r="A971" s="13"/>
      <c r="B971" s="13"/>
      <c r="C971" s="119"/>
      <c r="D971" s="86"/>
      <c r="E971" s="116"/>
      <c r="F971" s="116"/>
      <c r="G971" s="116"/>
      <c r="H971" s="14" t="s">
        <v>228</v>
      </c>
      <c r="I971" s="2">
        <v>0</v>
      </c>
      <c r="J971" s="2">
        <v>0</v>
      </c>
      <c r="K971" s="2">
        <v>0</v>
      </c>
      <c r="L971" s="13"/>
    </row>
    <row r="972" spans="1:12" s="15" customFormat="1" ht="14.25" customHeight="1">
      <c r="A972" s="13"/>
      <c r="B972" s="13"/>
      <c r="C972" s="119"/>
      <c r="D972" s="86"/>
      <c r="E972" s="116"/>
      <c r="F972" s="116"/>
      <c r="G972" s="116"/>
      <c r="H972" s="14" t="s">
        <v>232</v>
      </c>
      <c r="I972" s="2">
        <v>0</v>
      </c>
      <c r="J972" s="2">
        <v>0</v>
      </c>
      <c r="K972" s="2">
        <v>0</v>
      </c>
      <c r="L972" s="13"/>
    </row>
    <row r="973" spans="1:12" s="15" customFormat="1" ht="16.5" customHeight="1">
      <c r="A973" s="13"/>
      <c r="B973" s="13"/>
      <c r="C973" s="120"/>
      <c r="D973" s="87"/>
      <c r="E973" s="117"/>
      <c r="F973" s="117"/>
      <c r="G973" s="117"/>
      <c r="H973" s="14" t="s">
        <v>234</v>
      </c>
      <c r="I973" s="2">
        <v>0</v>
      </c>
      <c r="J973" s="2">
        <v>0</v>
      </c>
      <c r="K973" s="2">
        <v>0</v>
      </c>
      <c r="L973" s="13"/>
    </row>
    <row r="974" spans="1:12" s="15" customFormat="1" ht="15" customHeight="1">
      <c r="A974" s="13"/>
      <c r="B974" s="13"/>
      <c r="C974" s="118" t="s">
        <v>152</v>
      </c>
      <c r="D974" s="85" t="s">
        <v>1132</v>
      </c>
      <c r="E974" s="115" t="s">
        <v>148</v>
      </c>
      <c r="F974" s="115">
        <v>2018</v>
      </c>
      <c r="G974" s="115">
        <v>2019</v>
      </c>
      <c r="H974" s="14" t="s">
        <v>603</v>
      </c>
      <c r="I974" s="2">
        <f>I975</f>
        <v>0</v>
      </c>
      <c r="J974" s="2">
        <v>240</v>
      </c>
      <c r="K974" s="2">
        <v>500</v>
      </c>
      <c r="L974" s="13"/>
    </row>
    <row r="975" spans="1:12" s="15" customFormat="1" ht="15" customHeight="1">
      <c r="A975" s="13"/>
      <c r="B975" s="13"/>
      <c r="C975" s="119"/>
      <c r="D975" s="86"/>
      <c r="E975" s="116"/>
      <c r="F975" s="116"/>
      <c r="G975" s="116"/>
      <c r="H975" s="14" t="s">
        <v>580</v>
      </c>
      <c r="I975" s="2">
        <v>0</v>
      </c>
      <c r="J975" s="2">
        <v>240</v>
      </c>
      <c r="K975" s="2">
        <v>500</v>
      </c>
      <c r="L975" s="13"/>
    </row>
    <row r="976" spans="1:12" s="15" customFormat="1" ht="21" customHeight="1">
      <c r="A976" s="13"/>
      <c r="B976" s="13"/>
      <c r="C976" s="119"/>
      <c r="D976" s="86"/>
      <c r="E976" s="116"/>
      <c r="F976" s="116"/>
      <c r="G976" s="116"/>
      <c r="H976" s="14" t="s">
        <v>228</v>
      </c>
      <c r="I976" s="2">
        <v>0</v>
      </c>
      <c r="J976" s="2">
        <v>0</v>
      </c>
      <c r="K976" s="2">
        <v>0</v>
      </c>
      <c r="L976" s="13"/>
    </row>
    <row r="977" spans="1:12" s="15" customFormat="1" ht="15" customHeight="1">
      <c r="A977" s="13"/>
      <c r="B977" s="13"/>
      <c r="C977" s="119"/>
      <c r="D977" s="86"/>
      <c r="E977" s="116"/>
      <c r="F977" s="116"/>
      <c r="G977" s="116"/>
      <c r="H977" s="14" t="s">
        <v>232</v>
      </c>
      <c r="I977" s="2">
        <v>0</v>
      </c>
      <c r="J977" s="2">
        <v>0</v>
      </c>
      <c r="K977" s="2">
        <v>0</v>
      </c>
      <c r="L977" s="13"/>
    </row>
    <row r="978" spans="1:12" s="15" customFormat="1" ht="27.75" customHeight="1">
      <c r="A978" s="13"/>
      <c r="B978" s="13"/>
      <c r="C978" s="120"/>
      <c r="D978" s="87"/>
      <c r="E978" s="117"/>
      <c r="F978" s="117"/>
      <c r="G978" s="117"/>
      <c r="H978" s="14" t="s">
        <v>234</v>
      </c>
      <c r="I978" s="2">
        <v>0</v>
      </c>
      <c r="J978" s="2">
        <v>0</v>
      </c>
      <c r="K978" s="2">
        <v>0</v>
      </c>
      <c r="L978" s="13"/>
    </row>
    <row r="979" spans="1:12" s="15" customFormat="1" ht="15" customHeight="1">
      <c r="A979" s="13"/>
      <c r="B979" s="13"/>
      <c r="C979" s="118" t="s">
        <v>1053</v>
      </c>
      <c r="D979" s="85" t="s">
        <v>1054</v>
      </c>
      <c r="E979" s="115" t="s">
        <v>148</v>
      </c>
      <c r="F979" s="115">
        <v>2017</v>
      </c>
      <c r="G979" s="115">
        <v>2017</v>
      </c>
      <c r="H979" s="14" t="s">
        <v>603</v>
      </c>
      <c r="I979" s="2">
        <v>450</v>
      </c>
      <c r="J979" s="2">
        <v>0</v>
      </c>
      <c r="K979" s="2">
        <v>0</v>
      </c>
      <c r="L979" s="13"/>
    </row>
    <row r="980" spans="1:12" s="15" customFormat="1" ht="15" customHeight="1">
      <c r="A980" s="13"/>
      <c r="B980" s="13"/>
      <c r="C980" s="119"/>
      <c r="D980" s="86"/>
      <c r="E980" s="116"/>
      <c r="F980" s="116"/>
      <c r="G980" s="116"/>
      <c r="H980" s="14" t="s">
        <v>580</v>
      </c>
      <c r="I980" s="2">
        <v>450</v>
      </c>
      <c r="J980" s="2">
        <v>0</v>
      </c>
      <c r="K980" s="2">
        <v>0</v>
      </c>
      <c r="L980" s="13"/>
    </row>
    <row r="981" spans="1:12" s="15" customFormat="1" ht="21" customHeight="1">
      <c r="A981" s="13"/>
      <c r="B981" s="13"/>
      <c r="C981" s="119"/>
      <c r="D981" s="86"/>
      <c r="E981" s="116"/>
      <c r="F981" s="116"/>
      <c r="G981" s="116"/>
      <c r="H981" s="14" t="s">
        <v>228</v>
      </c>
      <c r="I981" s="2">
        <v>0</v>
      </c>
      <c r="J981" s="2">
        <v>0</v>
      </c>
      <c r="K981" s="2">
        <v>0</v>
      </c>
      <c r="L981" s="13"/>
    </row>
    <row r="982" spans="1:12" s="15" customFormat="1" ht="15" customHeight="1">
      <c r="A982" s="13"/>
      <c r="B982" s="13"/>
      <c r="C982" s="119"/>
      <c r="D982" s="86"/>
      <c r="E982" s="116"/>
      <c r="F982" s="116"/>
      <c r="G982" s="116"/>
      <c r="H982" s="14" t="s">
        <v>232</v>
      </c>
      <c r="I982" s="2">
        <v>0</v>
      </c>
      <c r="J982" s="2">
        <v>0</v>
      </c>
      <c r="K982" s="2">
        <v>0</v>
      </c>
      <c r="L982" s="13"/>
    </row>
    <row r="983" spans="1:12" s="15" customFormat="1" ht="27.75" customHeight="1">
      <c r="A983" s="13"/>
      <c r="B983" s="13"/>
      <c r="C983" s="120"/>
      <c r="D983" s="87"/>
      <c r="E983" s="117"/>
      <c r="F983" s="117"/>
      <c r="G983" s="117"/>
      <c r="H983" s="14" t="s">
        <v>234</v>
      </c>
      <c r="I983" s="2">
        <v>0</v>
      </c>
      <c r="J983" s="2">
        <v>0</v>
      </c>
      <c r="K983" s="2">
        <v>0</v>
      </c>
      <c r="L983" s="13"/>
    </row>
    <row r="984" spans="1:11" s="15" customFormat="1" ht="15" customHeight="1">
      <c r="A984" s="13"/>
      <c r="B984" s="13"/>
      <c r="C984" s="88" t="s">
        <v>265</v>
      </c>
      <c r="D984" s="85" t="s">
        <v>1133</v>
      </c>
      <c r="E984" s="115" t="s">
        <v>231</v>
      </c>
      <c r="F984" s="88">
        <v>2017</v>
      </c>
      <c r="G984" s="115">
        <v>2019</v>
      </c>
      <c r="H984" s="14" t="s">
        <v>603</v>
      </c>
      <c r="I984" s="2">
        <f>I985+I986+I987+I988</f>
        <v>200</v>
      </c>
      <c r="J984" s="2">
        <f>J985+J986+J987+J988</f>
        <v>100</v>
      </c>
      <c r="K984" s="2">
        <f>K985+K986+K987+K988</f>
        <v>100</v>
      </c>
    </row>
    <row r="985" spans="1:11" s="15" customFormat="1" ht="18.75" customHeight="1">
      <c r="A985" s="13"/>
      <c r="B985" s="13"/>
      <c r="C985" s="89"/>
      <c r="D985" s="86"/>
      <c r="E985" s="116"/>
      <c r="F985" s="89"/>
      <c r="G985" s="116"/>
      <c r="H985" s="14" t="s">
        <v>604</v>
      </c>
      <c r="I985" s="2">
        <f>I990</f>
        <v>200</v>
      </c>
      <c r="J985" s="2">
        <f>J990</f>
        <v>100</v>
      </c>
      <c r="K985" s="2">
        <f>K990</f>
        <v>100</v>
      </c>
    </row>
    <row r="986" spans="1:11" s="15" customFormat="1" ht="19.5" customHeight="1">
      <c r="A986" s="13"/>
      <c r="B986" s="13"/>
      <c r="C986" s="89"/>
      <c r="D986" s="86"/>
      <c r="E986" s="116"/>
      <c r="F986" s="89"/>
      <c r="G986" s="116"/>
      <c r="H986" s="14" t="s">
        <v>605</v>
      </c>
      <c r="I986" s="2">
        <v>0</v>
      </c>
      <c r="J986" s="2">
        <v>0</v>
      </c>
      <c r="K986" s="2">
        <v>0</v>
      </c>
    </row>
    <row r="987" spans="1:11" s="15" customFormat="1" ht="19.5" customHeight="1">
      <c r="A987" s="13"/>
      <c r="B987" s="13"/>
      <c r="C987" s="89"/>
      <c r="D987" s="86"/>
      <c r="E987" s="116"/>
      <c r="F987" s="89"/>
      <c r="G987" s="116"/>
      <c r="H987" s="14" t="s">
        <v>606</v>
      </c>
      <c r="I987" s="2">
        <v>0</v>
      </c>
      <c r="J987" s="2">
        <v>0</v>
      </c>
      <c r="K987" s="2">
        <v>0</v>
      </c>
    </row>
    <row r="988" spans="1:11" s="15" customFormat="1" ht="22.5" customHeight="1">
      <c r="A988" s="13"/>
      <c r="B988" s="13"/>
      <c r="C988" s="90"/>
      <c r="D988" s="87"/>
      <c r="E988" s="117"/>
      <c r="F988" s="90"/>
      <c r="G988" s="117"/>
      <c r="H988" s="14" t="s">
        <v>234</v>
      </c>
      <c r="I988" s="2">
        <v>0</v>
      </c>
      <c r="J988" s="2">
        <v>0</v>
      </c>
      <c r="K988" s="2">
        <v>0</v>
      </c>
    </row>
    <row r="989" spans="1:11" s="15" customFormat="1" ht="15" customHeight="1">
      <c r="A989" s="13"/>
      <c r="B989" s="13"/>
      <c r="C989" s="118" t="s">
        <v>679</v>
      </c>
      <c r="D989" s="85" t="s">
        <v>546</v>
      </c>
      <c r="E989" s="115" t="s">
        <v>675</v>
      </c>
      <c r="F989" s="115" t="s">
        <v>545</v>
      </c>
      <c r="G989" s="115" t="s">
        <v>547</v>
      </c>
      <c r="H989" s="14" t="s">
        <v>603</v>
      </c>
      <c r="I989" s="2">
        <f>I990+I991+I992+I993</f>
        <v>200</v>
      </c>
      <c r="J989" s="2">
        <f>J990+J991+J992+J993</f>
        <v>100</v>
      </c>
      <c r="K989" s="2">
        <f>K990+K991+K992+K993</f>
        <v>100</v>
      </c>
    </row>
    <row r="990" spans="1:11" s="15" customFormat="1" ht="18.75" customHeight="1">
      <c r="A990" s="13"/>
      <c r="B990" s="13"/>
      <c r="C990" s="119"/>
      <c r="D990" s="86"/>
      <c r="E990" s="116"/>
      <c r="F990" s="116"/>
      <c r="G990" s="116"/>
      <c r="H990" s="14" t="s">
        <v>604</v>
      </c>
      <c r="I990" s="2">
        <v>200</v>
      </c>
      <c r="J990" s="2">
        <v>100</v>
      </c>
      <c r="K990" s="2">
        <v>100</v>
      </c>
    </row>
    <row r="991" spans="1:11" s="15" customFormat="1" ht="19.5" customHeight="1">
      <c r="A991" s="13"/>
      <c r="B991" s="13"/>
      <c r="C991" s="119"/>
      <c r="D991" s="86"/>
      <c r="E991" s="116"/>
      <c r="F991" s="116"/>
      <c r="G991" s="116"/>
      <c r="H991" s="14" t="s">
        <v>605</v>
      </c>
      <c r="I991" s="2">
        <v>0</v>
      </c>
      <c r="J991" s="2">
        <v>0</v>
      </c>
      <c r="K991" s="2">
        <v>0</v>
      </c>
    </row>
    <row r="992" spans="1:11" s="15" customFormat="1" ht="19.5" customHeight="1">
      <c r="A992" s="13"/>
      <c r="B992" s="13"/>
      <c r="C992" s="119"/>
      <c r="D992" s="86"/>
      <c r="E992" s="116"/>
      <c r="F992" s="116"/>
      <c r="G992" s="116"/>
      <c r="H992" s="14" t="s">
        <v>606</v>
      </c>
      <c r="I992" s="2">
        <v>0</v>
      </c>
      <c r="J992" s="2">
        <v>0</v>
      </c>
      <c r="K992" s="2">
        <v>0</v>
      </c>
    </row>
    <row r="993" spans="1:11" s="15" customFormat="1" ht="22.5" customHeight="1">
      <c r="A993" s="13"/>
      <c r="B993" s="13"/>
      <c r="C993" s="120"/>
      <c r="D993" s="87"/>
      <c r="E993" s="117"/>
      <c r="F993" s="117"/>
      <c r="G993" s="117"/>
      <c r="H993" s="14" t="s">
        <v>234</v>
      </c>
      <c r="I993" s="2">
        <v>0</v>
      </c>
      <c r="J993" s="2">
        <v>0</v>
      </c>
      <c r="K993" s="2">
        <v>0</v>
      </c>
    </row>
    <row r="994" spans="1:11" s="15" customFormat="1" ht="16.5" customHeight="1">
      <c r="A994" s="13"/>
      <c r="B994" s="13"/>
      <c r="C994" s="88" t="s">
        <v>266</v>
      </c>
      <c r="D994" s="85" t="s">
        <v>292</v>
      </c>
      <c r="E994" s="115" t="s">
        <v>231</v>
      </c>
      <c r="F994" s="115">
        <v>2017</v>
      </c>
      <c r="G994" s="115">
        <v>2019</v>
      </c>
      <c r="H994" s="14" t="s">
        <v>603</v>
      </c>
      <c r="I994" s="2">
        <f>I995</f>
        <v>300</v>
      </c>
      <c r="J994" s="2">
        <f>J995</f>
        <v>200</v>
      </c>
      <c r="K994" s="2">
        <f>K995</f>
        <v>200</v>
      </c>
    </row>
    <row r="995" spans="1:11" s="15" customFormat="1" ht="15" customHeight="1">
      <c r="A995" s="13"/>
      <c r="B995" s="13"/>
      <c r="C995" s="89"/>
      <c r="D995" s="86"/>
      <c r="E995" s="116"/>
      <c r="F995" s="116"/>
      <c r="G995" s="116"/>
      <c r="H995" s="14" t="s">
        <v>604</v>
      </c>
      <c r="I995" s="2">
        <f>I1000</f>
        <v>300</v>
      </c>
      <c r="J995" s="2">
        <f>J1000</f>
        <v>200</v>
      </c>
      <c r="K995" s="2">
        <f>K1000</f>
        <v>200</v>
      </c>
    </row>
    <row r="996" spans="1:11" s="15" customFormat="1" ht="20.25" customHeight="1">
      <c r="A996" s="13"/>
      <c r="B996" s="13"/>
      <c r="C996" s="89"/>
      <c r="D996" s="86"/>
      <c r="E996" s="116"/>
      <c r="F996" s="116"/>
      <c r="G996" s="116"/>
      <c r="H996" s="14" t="s">
        <v>605</v>
      </c>
      <c r="I996" s="2">
        <v>0</v>
      </c>
      <c r="J996" s="2">
        <v>0</v>
      </c>
      <c r="K996" s="2">
        <v>0</v>
      </c>
    </row>
    <row r="997" spans="1:11" s="15" customFormat="1" ht="15" customHeight="1">
      <c r="A997" s="13"/>
      <c r="B997" s="13"/>
      <c r="C997" s="89"/>
      <c r="D997" s="86"/>
      <c r="E997" s="116"/>
      <c r="F997" s="116"/>
      <c r="G997" s="116"/>
      <c r="H997" s="14" t="s">
        <v>606</v>
      </c>
      <c r="I997" s="2">
        <v>0</v>
      </c>
      <c r="J997" s="2">
        <v>0</v>
      </c>
      <c r="K997" s="2">
        <v>0</v>
      </c>
    </row>
    <row r="998" spans="1:11" s="15" customFormat="1" ht="16.5" customHeight="1">
      <c r="A998" s="13"/>
      <c r="B998" s="13"/>
      <c r="C998" s="90"/>
      <c r="D998" s="87"/>
      <c r="E998" s="117"/>
      <c r="F998" s="117"/>
      <c r="G998" s="117"/>
      <c r="H998" s="14" t="s">
        <v>234</v>
      </c>
      <c r="I998" s="2">
        <v>0</v>
      </c>
      <c r="J998" s="2">
        <v>0</v>
      </c>
      <c r="K998" s="2">
        <v>0</v>
      </c>
    </row>
    <row r="999" spans="1:11" s="15" customFormat="1" ht="18" customHeight="1">
      <c r="A999" s="13"/>
      <c r="B999" s="13"/>
      <c r="C999" s="88" t="s">
        <v>267</v>
      </c>
      <c r="D999" s="85" t="s">
        <v>572</v>
      </c>
      <c r="E999" s="115" t="s">
        <v>293</v>
      </c>
      <c r="F999" s="115" t="s">
        <v>548</v>
      </c>
      <c r="G999" s="115" t="s">
        <v>549</v>
      </c>
      <c r="H999" s="14" t="s">
        <v>603</v>
      </c>
      <c r="I999" s="2">
        <f>I1000+I1001+I1002+I1003</f>
        <v>300</v>
      </c>
      <c r="J999" s="2">
        <f>J1000+J1001+J1002+J1003</f>
        <v>200</v>
      </c>
      <c r="K999" s="2">
        <f>K1000+K1001+K1002+K1003</f>
        <v>200</v>
      </c>
    </row>
    <row r="1000" spans="1:11" s="15" customFormat="1" ht="13.5" customHeight="1">
      <c r="A1000" s="13"/>
      <c r="B1000" s="13"/>
      <c r="C1000" s="89"/>
      <c r="D1000" s="86"/>
      <c r="E1000" s="116"/>
      <c r="F1000" s="116"/>
      <c r="G1000" s="116"/>
      <c r="H1000" s="14" t="s">
        <v>604</v>
      </c>
      <c r="I1000" s="2">
        <v>300</v>
      </c>
      <c r="J1000" s="2">
        <v>200</v>
      </c>
      <c r="K1000" s="2">
        <v>200</v>
      </c>
    </row>
    <row r="1001" spans="1:11" s="15" customFormat="1" ht="15" customHeight="1">
      <c r="A1001" s="13"/>
      <c r="B1001" s="13"/>
      <c r="C1001" s="89"/>
      <c r="D1001" s="86"/>
      <c r="E1001" s="116"/>
      <c r="F1001" s="116"/>
      <c r="G1001" s="116"/>
      <c r="H1001" s="14" t="s">
        <v>605</v>
      </c>
      <c r="I1001" s="2">
        <v>0</v>
      </c>
      <c r="J1001" s="2">
        <v>0</v>
      </c>
      <c r="K1001" s="2">
        <v>0</v>
      </c>
    </row>
    <row r="1002" spans="1:11" s="15" customFormat="1" ht="18" customHeight="1">
      <c r="A1002" s="13"/>
      <c r="B1002" s="13"/>
      <c r="C1002" s="89"/>
      <c r="D1002" s="86"/>
      <c r="E1002" s="116"/>
      <c r="F1002" s="116"/>
      <c r="G1002" s="116"/>
      <c r="H1002" s="14" t="s">
        <v>606</v>
      </c>
      <c r="I1002" s="2">
        <v>0</v>
      </c>
      <c r="J1002" s="2">
        <v>0</v>
      </c>
      <c r="K1002" s="2">
        <v>0</v>
      </c>
    </row>
    <row r="1003" spans="1:11" s="15" customFormat="1" ht="21" customHeight="1">
      <c r="A1003" s="13"/>
      <c r="B1003" s="13"/>
      <c r="C1003" s="90"/>
      <c r="D1003" s="87"/>
      <c r="E1003" s="117"/>
      <c r="F1003" s="117"/>
      <c r="G1003" s="117"/>
      <c r="H1003" s="14" t="s">
        <v>234</v>
      </c>
      <c r="I1003" s="2">
        <v>0</v>
      </c>
      <c r="J1003" s="2">
        <v>0</v>
      </c>
      <c r="K1003" s="2">
        <v>0</v>
      </c>
    </row>
    <row r="1004" spans="3:11" s="13" customFormat="1" ht="15" customHeight="1">
      <c r="C1004" s="88" t="s">
        <v>268</v>
      </c>
      <c r="D1004" s="85" t="s">
        <v>570</v>
      </c>
      <c r="E1004" s="115" t="s">
        <v>231</v>
      </c>
      <c r="F1004" s="115">
        <v>2017</v>
      </c>
      <c r="G1004" s="115">
        <v>2019</v>
      </c>
      <c r="H1004" s="14" t="s">
        <v>603</v>
      </c>
      <c r="I1004" s="2">
        <f>I1005+I1006+I1007+I1008</f>
        <v>1300</v>
      </c>
      <c r="J1004" s="2">
        <f>J1005+J1006+J1007+J1008</f>
        <v>1200</v>
      </c>
      <c r="K1004" s="2">
        <f>K1005+K1006+K1007+K1008</f>
        <v>1200</v>
      </c>
    </row>
    <row r="1005" spans="3:11" s="13" customFormat="1" ht="17.25" customHeight="1">
      <c r="C1005" s="89"/>
      <c r="D1005" s="86"/>
      <c r="E1005" s="116"/>
      <c r="F1005" s="116"/>
      <c r="G1005" s="116"/>
      <c r="H1005" s="14" t="s">
        <v>604</v>
      </c>
      <c r="I1005" s="2">
        <f>I1010+I1015+I1020+I1025</f>
        <v>1300</v>
      </c>
      <c r="J1005" s="2">
        <f>J1010+J1015+J1020+J1025</f>
        <v>1200</v>
      </c>
      <c r="K1005" s="2">
        <f>K1010+K1015+K1020+K1025</f>
        <v>1200</v>
      </c>
    </row>
    <row r="1006" spans="3:11" s="13" customFormat="1" ht="15" customHeight="1">
      <c r="C1006" s="89"/>
      <c r="D1006" s="86"/>
      <c r="E1006" s="116"/>
      <c r="F1006" s="116"/>
      <c r="G1006" s="116"/>
      <c r="H1006" s="14" t="s">
        <v>605</v>
      </c>
      <c r="I1006" s="2">
        <v>0</v>
      </c>
      <c r="J1006" s="2">
        <v>0</v>
      </c>
      <c r="K1006" s="2">
        <v>0</v>
      </c>
    </row>
    <row r="1007" spans="3:11" s="13" customFormat="1" ht="18.75" customHeight="1">
      <c r="C1007" s="89"/>
      <c r="D1007" s="86"/>
      <c r="E1007" s="116"/>
      <c r="F1007" s="116"/>
      <c r="G1007" s="116"/>
      <c r="H1007" s="14" t="s">
        <v>606</v>
      </c>
      <c r="I1007" s="2">
        <v>0</v>
      </c>
      <c r="J1007" s="2">
        <v>0</v>
      </c>
      <c r="K1007" s="2">
        <v>0</v>
      </c>
    </row>
    <row r="1008" spans="3:11" s="13" customFormat="1" ht="21" customHeight="1">
      <c r="C1008" s="90"/>
      <c r="D1008" s="87"/>
      <c r="E1008" s="117"/>
      <c r="F1008" s="117"/>
      <c r="G1008" s="117"/>
      <c r="H1008" s="14" t="s">
        <v>234</v>
      </c>
      <c r="I1008" s="2">
        <v>0</v>
      </c>
      <c r="J1008" s="2">
        <v>0</v>
      </c>
      <c r="K1008" s="2">
        <v>0</v>
      </c>
    </row>
    <row r="1009" spans="3:11" s="13" customFormat="1" ht="19.5" customHeight="1">
      <c r="C1009" s="88" t="s">
        <v>561</v>
      </c>
      <c r="D1009" s="85" t="s">
        <v>1134</v>
      </c>
      <c r="E1009" s="115" t="s">
        <v>242</v>
      </c>
      <c r="F1009" s="115" t="s">
        <v>557</v>
      </c>
      <c r="G1009" s="115" t="s">
        <v>557</v>
      </c>
      <c r="H1009" s="14" t="s">
        <v>603</v>
      </c>
      <c r="I1009" s="2">
        <f>I1010+I1011+I1012+I1013</f>
        <v>100</v>
      </c>
      <c r="J1009" s="2">
        <f>J1010+J1011+J1012+J1013</f>
        <v>50</v>
      </c>
      <c r="K1009" s="2">
        <f>K1010+K1011+K1012+K1013</f>
        <v>50</v>
      </c>
    </row>
    <row r="1010" spans="1:11" s="15" customFormat="1" ht="15" customHeight="1">
      <c r="A1010" s="13"/>
      <c r="B1010" s="13"/>
      <c r="C1010" s="89"/>
      <c r="D1010" s="86"/>
      <c r="E1010" s="116"/>
      <c r="F1010" s="116"/>
      <c r="G1010" s="116"/>
      <c r="H1010" s="14" t="s">
        <v>604</v>
      </c>
      <c r="I1010" s="2">
        <v>100</v>
      </c>
      <c r="J1010" s="2">
        <v>50</v>
      </c>
      <c r="K1010" s="2">
        <v>50</v>
      </c>
    </row>
    <row r="1011" spans="1:11" s="15" customFormat="1" ht="17.25" customHeight="1">
      <c r="A1011" s="13"/>
      <c r="B1011" s="13"/>
      <c r="C1011" s="89"/>
      <c r="D1011" s="86"/>
      <c r="E1011" s="116"/>
      <c r="F1011" s="116"/>
      <c r="G1011" s="116"/>
      <c r="H1011" s="14" t="s">
        <v>605</v>
      </c>
      <c r="I1011" s="2">
        <v>0</v>
      </c>
      <c r="J1011" s="2">
        <v>0</v>
      </c>
      <c r="K1011" s="2">
        <v>0</v>
      </c>
    </row>
    <row r="1012" spans="1:11" s="15" customFormat="1" ht="16.5" customHeight="1">
      <c r="A1012" s="13"/>
      <c r="B1012" s="13"/>
      <c r="C1012" s="89"/>
      <c r="D1012" s="86"/>
      <c r="E1012" s="116"/>
      <c r="F1012" s="116"/>
      <c r="G1012" s="116"/>
      <c r="H1012" s="14" t="s">
        <v>606</v>
      </c>
      <c r="I1012" s="2">
        <v>0</v>
      </c>
      <c r="J1012" s="2">
        <v>0</v>
      </c>
      <c r="K1012" s="2">
        <v>0</v>
      </c>
    </row>
    <row r="1013" spans="1:11" s="15" customFormat="1" ht="17.25" customHeight="1">
      <c r="A1013" s="13"/>
      <c r="B1013" s="13"/>
      <c r="C1013" s="90"/>
      <c r="D1013" s="87"/>
      <c r="E1013" s="117"/>
      <c r="F1013" s="117"/>
      <c r="G1013" s="117"/>
      <c r="H1013" s="14" t="s">
        <v>234</v>
      </c>
      <c r="I1013" s="2">
        <v>0</v>
      </c>
      <c r="J1013" s="2">
        <v>0</v>
      </c>
      <c r="K1013" s="2">
        <v>0</v>
      </c>
    </row>
    <row r="1014" spans="1:11" s="15" customFormat="1" ht="16.5" customHeight="1">
      <c r="A1014" s="13"/>
      <c r="B1014" s="13"/>
      <c r="C1014" s="88" t="s">
        <v>269</v>
      </c>
      <c r="D1014" s="85" t="s">
        <v>562</v>
      </c>
      <c r="E1014" s="115" t="s">
        <v>293</v>
      </c>
      <c r="F1014" s="115" t="s">
        <v>422</v>
      </c>
      <c r="G1014" s="115" t="s">
        <v>422</v>
      </c>
      <c r="H1014" s="14" t="s">
        <v>603</v>
      </c>
      <c r="I1014" s="2">
        <f>I1015+I1016+I1017+I1018</f>
        <v>400</v>
      </c>
      <c r="J1014" s="2">
        <f>J1015+J1016+J1017+J1018</f>
        <v>350</v>
      </c>
      <c r="K1014" s="2">
        <f>K1015+K1016+K1017+K1018</f>
        <v>350</v>
      </c>
    </row>
    <row r="1015" spans="1:11" s="15" customFormat="1" ht="18" customHeight="1">
      <c r="A1015" s="13"/>
      <c r="B1015" s="13"/>
      <c r="C1015" s="89"/>
      <c r="D1015" s="86"/>
      <c r="E1015" s="116"/>
      <c r="F1015" s="116"/>
      <c r="G1015" s="116"/>
      <c r="H1015" s="14" t="s">
        <v>604</v>
      </c>
      <c r="I1015" s="2">
        <v>400</v>
      </c>
      <c r="J1015" s="2">
        <v>350</v>
      </c>
      <c r="K1015" s="2">
        <v>350</v>
      </c>
    </row>
    <row r="1016" spans="1:11" s="15" customFormat="1" ht="16.5" customHeight="1">
      <c r="A1016" s="13"/>
      <c r="B1016" s="13"/>
      <c r="C1016" s="89"/>
      <c r="D1016" s="86"/>
      <c r="E1016" s="116"/>
      <c r="F1016" s="116"/>
      <c r="G1016" s="116"/>
      <c r="H1016" s="14" t="s">
        <v>605</v>
      </c>
      <c r="I1016" s="2">
        <v>0</v>
      </c>
      <c r="J1016" s="2">
        <v>0</v>
      </c>
      <c r="K1016" s="2">
        <v>0</v>
      </c>
    </row>
    <row r="1017" spans="1:11" s="15" customFormat="1" ht="16.5" customHeight="1">
      <c r="A1017" s="13"/>
      <c r="B1017" s="13"/>
      <c r="C1017" s="89"/>
      <c r="D1017" s="86"/>
      <c r="E1017" s="116"/>
      <c r="F1017" s="116"/>
      <c r="G1017" s="116"/>
      <c r="H1017" s="14" t="s">
        <v>606</v>
      </c>
      <c r="I1017" s="2">
        <v>0</v>
      </c>
      <c r="J1017" s="2">
        <v>0</v>
      </c>
      <c r="K1017" s="2">
        <v>0</v>
      </c>
    </row>
    <row r="1018" spans="1:11" s="15" customFormat="1" ht="17.25" customHeight="1">
      <c r="A1018" s="13"/>
      <c r="B1018" s="13"/>
      <c r="C1018" s="90"/>
      <c r="D1018" s="87"/>
      <c r="E1018" s="117"/>
      <c r="F1018" s="117"/>
      <c r="G1018" s="117"/>
      <c r="H1018" s="14" t="s">
        <v>234</v>
      </c>
      <c r="I1018" s="2">
        <v>0</v>
      </c>
      <c r="J1018" s="2">
        <v>0</v>
      </c>
      <c r="K1018" s="2">
        <v>0</v>
      </c>
    </row>
    <row r="1019" spans="1:11" s="15" customFormat="1" ht="18" customHeight="1">
      <c r="A1019" s="13"/>
      <c r="B1019" s="13"/>
      <c r="C1019" s="88" t="s">
        <v>270</v>
      </c>
      <c r="D1019" s="85" t="s">
        <v>687</v>
      </c>
      <c r="E1019" s="115" t="s">
        <v>293</v>
      </c>
      <c r="F1019" s="115" t="s">
        <v>550</v>
      </c>
      <c r="G1019" s="115" t="s">
        <v>423</v>
      </c>
      <c r="H1019" s="14" t="s">
        <v>603</v>
      </c>
      <c r="I1019" s="2">
        <f>I1020+I1021+I1022+I1023</f>
        <v>200</v>
      </c>
      <c r="J1019" s="2">
        <f>J1020+J1021+J1022+J1023</f>
        <v>200</v>
      </c>
      <c r="K1019" s="2">
        <f>K1020+K1021+K1022+K1023</f>
        <v>200</v>
      </c>
    </row>
    <row r="1020" spans="1:11" s="15" customFormat="1" ht="16.5" customHeight="1">
      <c r="A1020" s="13"/>
      <c r="B1020" s="13"/>
      <c r="C1020" s="89"/>
      <c r="D1020" s="86"/>
      <c r="E1020" s="116"/>
      <c r="F1020" s="116"/>
      <c r="G1020" s="116"/>
      <c r="H1020" s="14" t="s">
        <v>604</v>
      </c>
      <c r="I1020" s="2">
        <v>200</v>
      </c>
      <c r="J1020" s="2">
        <v>200</v>
      </c>
      <c r="K1020" s="2">
        <v>200</v>
      </c>
    </row>
    <row r="1021" spans="1:11" s="15" customFormat="1" ht="17.25" customHeight="1">
      <c r="A1021" s="13"/>
      <c r="B1021" s="13"/>
      <c r="C1021" s="89"/>
      <c r="D1021" s="86"/>
      <c r="E1021" s="116"/>
      <c r="F1021" s="116"/>
      <c r="G1021" s="116"/>
      <c r="H1021" s="14" t="s">
        <v>605</v>
      </c>
      <c r="I1021" s="2">
        <v>0</v>
      </c>
      <c r="J1021" s="2">
        <v>0</v>
      </c>
      <c r="K1021" s="2">
        <v>0</v>
      </c>
    </row>
    <row r="1022" spans="1:11" s="15" customFormat="1" ht="17.25" customHeight="1">
      <c r="A1022" s="13"/>
      <c r="B1022" s="13"/>
      <c r="C1022" s="89"/>
      <c r="D1022" s="86"/>
      <c r="E1022" s="116"/>
      <c r="F1022" s="116"/>
      <c r="G1022" s="116"/>
      <c r="H1022" s="14" t="s">
        <v>606</v>
      </c>
      <c r="I1022" s="2">
        <v>0</v>
      </c>
      <c r="J1022" s="2">
        <v>0</v>
      </c>
      <c r="K1022" s="2">
        <v>0</v>
      </c>
    </row>
    <row r="1023" spans="1:11" s="15" customFormat="1" ht="17.25" customHeight="1">
      <c r="A1023" s="13"/>
      <c r="B1023" s="13"/>
      <c r="C1023" s="90"/>
      <c r="D1023" s="87"/>
      <c r="E1023" s="117"/>
      <c r="F1023" s="117"/>
      <c r="G1023" s="117"/>
      <c r="H1023" s="14" t="s">
        <v>234</v>
      </c>
      <c r="I1023" s="2">
        <v>0</v>
      </c>
      <c r="J1023" s="2">
        <v>0</v>
      </c>
      <c r="K1023" s="2">
        <v>0</v>
      </c>
    </row>
    <row r="1024" spans="1:11" s="15" customFormat="1" ht="17.25" customHeight="1">
      <c r="A1024" s="13"/>
      <c r="B1024" s="13"/>
      <c r="C1024" s="88" t="s">
        <v>271</v>
      </c>
      <c r="D1024" s="85" t="s">
        <v>1149</v>
      </c>
      <c r="E1024" s="115" t="s">
        <v>330</v>
      </c>
      <c r="F1024" s="115" t="s">
        <v>551</v>
      </c>
      <c r="G1024" s="115" t="s">
        <v>424</v>
      </c>
      <c r="H1024" s="14" t="s">
        <v>603</v>
      </c>
      <c r="I1024" s="2">
        <f>I1025+I1026+I1027+I1028</f>
        <v>600</v>
      </c>
      <c r="J1024" s="2">
        <f>J1025+J1026+J1027+J1028</f>
        <v>600</v>
      </c>
      <c r="K1024" s="2">
        <f>K1025+K1026+K1027+K1028</f>
        <v>600</v>
      </c>
    </row>
    <row r="1025" spans="1:11" s="15" customFormat="1" ht="15" customHeight="1">
      <c r="A1025" s="13"/>
      <c r="B1025" s="13"/>
      <c r="C1025" s="89"/>
      <c r="D1025" s="86"/>
      <c r="E1025" s="116"/>
      <c r="F1025" s="116"/>
      <c r="G1025" s="116"/>
      <c r="H1025" s="14" t="s">
        <v>604</v>
      </c>
      <c r="I1025" s="2">
        <v>600</v>
      </c>
      <c r="J1025" s="2">
        <v>600</v>
      </c>
      <c r="K1025" s="2">
        <v>600</v>
      </c>
    </row>
    <row r="1026" spans="1:11" s="15" customFormat="1" ht="17.25" customHeight="1">
      <c r="A1026" s="13"/>
      <c r="B1026" s="13"/>
      <c r="C1026" s="89"/>
      <c r="D1026" s="86"/>
      <c r="E1026" s="116"/>
      <c r="F1026" s="116"/>
      <c r="G1026" s="116"/>
      <c r="H1026" s="14" t="s">
        <v>605</v>
      </c>
      <c r="I1026" s="2">
        <v>0</v>
      </c>
      <c r="J1026" s="2">
        <v>0</v>
      </c>
      <c r="K1026" s="2">
        <v>0</v>
      </c>
    </row>
    <row r="1027" spans="1:11" s="15" customFormat="1" ht="15" customHeight="1">
      <c r="A1027" s="13"/>
      <c r="B1027" s="13"/>
      <c r="C1027" s="89"/>
      <c r="D1027" s="86"/>
      <c r="E1027" s="116"/>
      <c r="F1027" s="116"/>
      <c r="G1027" s="116"/>
      <c r="H1027" s="14" t="s">
        <v>606</v>
      </c>
      <c r="I1027" s="2">
        <v>0</v>
      </c>
      <c r="J1027" s="2">
        <v>0</v>
      </c>
      <c r="K1027" s="2">
        <v>0</v>
      </c>
    </row>
    <row r="1028" spans="1:11" s="15" customFormat="1" ht="16.5" customHeight="1">
      <c r="A1028" s="13"/>
      <c r="B1028" s="13"/>
      <c r="C1028" s="90"/>
      <c r="D1028" s="87"/>
      <c r="E1028" s="117"/>
      <c r="F1028" s="117"/>
      <c r="G1028" s="117"/>
      <c r="H1028" s="14" t="s">
        <v>234</v>
      </c>
      <c r="I1028" s="2">
        <v>0</v>
      </c>
      <c r="J1028" s="2">
        <v>0</v>
      </c>
      <c r="K1028" s="2">
        <v>0</v>
      </c>
    </row>
    <row r="1029" spans="1:11" s="15" customFormat="1" ht="18.75" customHeight="1">
      <c r="A1029" s="13"/>
      <c r="B1029" s="13"/>
      <c r="C1029" s="88" t="s">
        <v>272</v>
      </c>
      <c r="D1029" s="85" t="s">
        <v>294</v>
      </c>
      <c r="E1029" s="115" t="s">
        <v>231</v>
      </c>
      <c r="F1029" s="115">
        <v>2017</v>
      </c>
      <c r="G1029" s="115">
        <v>2019</v>
      </c>
      <c r="H1029" s="14" t="s">
        <v>603</v>
      </c>
      <c r="I1029" s="2">
        <f>I1030+I1031+I1032+I1033</f>
        <v>1050.03</v>
      </c>
      <c r="J1029" s="2">
        <f>J1030+J1031+J1032+J1033</f>
        <v>1000</v>
      </c>
      <c r="K1029" s="2">
        <f>K1030+K1031+K1032+K1033</f>
        <v>1000</v>
      </c>
    </row>
    <row r="1030" spans="1:11" s="15" customFormat="1" ht="15.75" customHeight="1">
      <c r="A1030" s="13"/>
      <c r="B1030" s="13"/>
      <c r="C1030" s="89"/>
      <c r="D1030" s="86"/>
      <c r="E1030" s="116"/>
      <c r="F1030" s="116"/>
      <c r="G1030" s="116"/>
      <c r="H1030" s="14" t="s">
        <v>604</v>
      </c>
      <c r="I1030" s="2">
        <f>I1035+I1040+I1045+I1050+I1055+I1060+I1065+I1070+I1075+I1080+I1085+I1090+I1095+I1100+I1105+I1110+I1115+I1120+I1125+I1130+I1135+I1140+I1145+I1150+I1155+I1160+I1165+I1170+I1175+I1180+I1185+I1190</f>
        <v>1050.03</v>
      </c>
      <c r="J1030" s="2">
        <f>J1035+J1040+J1045+J1050+J1055+J1060+J1065+J1070+J1075+J1080+J1085+J1090+J1095+J1100+J1105+J1110+J1115+J1120+J1125+J1130+J1135+J1140+J1145+J1150+J1155+J1160+J1165+J1170+J1175+J1180+J1185+J1190</f>
        <v>1000</v>
      </c>
      <c r="K1030" s="2">
        <f>K1035+K1040+K1045+K1050+K1055+K1060+K1065+K1070+K1075+K1080+K1085+K1090+K1095+K1100+K1105+K1110+K1115+K1120+K1125+K1130+K1135+K1140+K1145+K1150+K1155+K1160+K1165+K1170+K1175+K1180+K1185+K1190</f>
        <v>1000</v>
      </c>
    </row>
    <row r="1031" spans="1:11" s="15" customFormat="1" ht="15" customHeight="1">
      <c r="A1031" s="13"/>
      <c r="B1031" s="13"/>
      <c r="C1031" s="89"/>
      <c r="D1031" s="86"/>
      <c r="E1031" s="116"/>
      <c r="F1031" s="116"/>
      <c r="G1031" s="116"/>
      <c r="H1031" s="14" t="s">
        <v>605</v>
      </c>
      <c r="I1031" s="2">
        <f aca="true" t="shared" si="23" ref="I1031:K1033">I1036+I1041+I1046+I1051+I1056+I1061+I1066+I1071+I1076+I1081+I1086+I1091+I1096+I1101+I1106+I1111+I1116+I1121+I1126+I1131+I1136+I1141+I1146+I1151+I1156+I1161+I1166+I1171+I1176+I1181+I1186+I1191</f>
        <v>0</v>
      </c>
      <c r="J1031" s="2">
        <f t="shared" si="23"/>
        <v>0</v>
      </c>
      <c r="K1031" s="2">
        <f t="shared" si="23"/>
        <v>0</v>
      </c>
    </row>
    <row r="1032" spans="1:11" s="15" customFormat="1" ht="17.25" customHeight="1">
      <c r="A1032" s="13"/>
      <c r="B1032" s="13"/>
      <c r="C1032" s="89"/>
      <c r="D1032" s="86"/>
      <c r="E1032" s="116"/>
      <c r="F1032" s="116"/>
      <c r="G1032" s="116"/>
      <c r="H1032" s="14" t="s">
        <v>606</v>
      </c>
      <c r="I1032" s="2">
        <f t="shared" si="23"/>
        <v>0</v>
      </c>
      <c r="J1032" s="2">
        <f t="shared" si="23"/>
        <v>0</v>
      </c>
      <c r="K1032" s="2">
        <f t="shared" si="23"/>
        <v>0</v>
      </c>
    </row>
    <row r="1033" spans="1:11" s="15" customFormat="1" ht="16.5" customHeight="1">
      <c r="A1033" s="13"/>
      <c r="B1033" s="13"/>
      <c r="C1033" s="90"/>
      <c r="D1033" s="87"/>
      <c r="E1033" s="117"/>
      <c r="F1033" s="117"/>
      <c r="G1033" s="117"/>
      <c r="H1033" s="14" t="s">
        <v>234</v>
      </c>
      <c r="I1033" s="2">
        <f t="shared" si="23"/>
        <v>0</v>
      </c>
      <c r="J1033" s="2">
        <f t="shared" si="23"/>
        <v>0</v>
      </c>
      <c r="K1033" s="2">
        <f t="shared" si="23"/>
        <v>0</v>
      </c>
    </row>
    <row r="1034" spans="1:11" s="15" customFormat="1" ht="16.5" customHeight="1">
      <c r="A1034" s="13"/>
      <c r="B1034" s="13"/>
      <c r="C1034" s="88" t="s">
        <v>273</v>
      </c>
      <c r="D1034" s="85" t="s">
        <v>822</v>
      </c>
      <c r="E1034" s="115" t="s">
        <v>676</v>
      </c>
      <c r="F1034" s="115" t="s">
        <v>393</v>
      </c>
      <c r="G1034" s="115" t="s">
        <v>425</v>
      </c>
      <c r="H1034" s="14" t="s">
        <v>603</v>
      </c>
      <c r="I1034" s="2">
        <f>I1035+I1036+I1037+I1038</f>
        <v>100</v>
      </c>
      <c r="J1034" s="2">
        <f>J1035+J1036+J1037+J1038</f>
        <v>60</v>
      </c>
      <c r="K1034" s="2">
        <f>K1035+K1036+K1037+K1038</f>
        <v>60</v>
      </c>
    </row>
    <row r="1035" spans="1:11" s="15" customFormat="1" ht="16.5" customHeight="1">
      <c r="A1035" s="13"/>
      <c r="B1035" s="13"/>
      <c r="C1035" s="89"/>
      <c r="D1035" s="86"/>
      <c r="E1035" s="116"/>
      <c r="F1035" s="116"/>
      <c r="G1035" s="116"/>
      <c r="H1035" s="14" t="s">
        <v>604</v>
      </c>
      <c r="I1035" s="2">
        <v>100</v>
      </c>
      <c r="J1035" s="2">
        <v>60</v>
      </c>
      <c r="K1035" s="2">
        <v>60</v>
      </c>
    </row>
    <row r="1036" spans="1:11" s="15" customFormat="1" ht="15" customHeight="1">
      <c r="A1036" s="13"/>
      <c r="B1036" s="13"/>
      <c r="C1036" s="89"/>
      <c r="D1036" s="86"/>
      <c r="E1036" s="116"/>
      <c r="F1036" s="116"/>
      <c r="G1036" s="116"/>
      <c r="H1036" s="14" t="s">
        <v>605</v>
      </c>
      <c r="I1036" s="2">
        <v>0</v>
      </c>
      <c r="J1036" s="2">
        <v>0</v>
      </c>
      <c r="K1036" s="2">
        <v>0</v>
      </c>
    </row>
    <row r="1037" spans="1:11" s="15" customFormat="1" ht="17.25" customHeight="1">
      <c r="A1037" s="13"/>
      <c r="B1037" s="13"/>
      <c r="C1037" s="89"/>
      <c r="D1037" s="86"/>
      <c r="E1037" s="116"/>
      <c r="F1037" s="116"/>
      <c r="G1037" s="116"/>
      <c r="H1037" s="14" t="s">
        <v>606</v>
      </c>
      <c r="I1037" s="2">
        <v>0</v>
      </c>
      <c r="J1037" s="2">
        <v>0</v>
      </c>
      <c r="K1037" s="2">
        <v>0</v>
      </c>
    </row>
    <row r="1038" spans="1:11" s="15" customFormat="1" ht="16.5" customHeight="1">
      <c r="A1038" s="13"/>
      <c r="B1038" s="13"/>
      <c r="C1038" s="90"/>
      <c r="D1038" s="87"/>
      <c r="E1038" s="117"/>
      <c r="F1038" s="117"/>
      <c r="G1038" s="117"/>
      <c r="H1038" s="14" t="s">
        <v>234</v>
      </c>
      <c r="I1038" s="2">
        <v>0</v>
      </c>
      <c r="J1038" s="2">
        <v>0</v>
      </c>
      <c r="K1038" s="2">
        <v>0</v>
      </c>
    </row>
    <row r="1039" spans="1:11" s="15" customFormat="1" ht="15" customHeight="1">
      <c r="A1039" s="13"/>
      <c r="B1039" s="13"/>
      <c r="C1039" s="88" t="s">
        <v>274</v>
      </c>
      <c r="D1039" s="85" t="s">
        <v>494</v>
      </c>
      <c r="E1039" s="115" t="s">
        <v>676</v>
      </c>
      <c r="F1039" s="115" t="s">
        <v>426</v>
      </c>
      <c r="G1039" s="115" t="s">
        <v>422</v>
      </c>
      <c r="H1039" s="14" t="s">
        <v>603</v>
      </c>
      <c r="I1039" s="2">
        <f>I1040+I1041+I1042+I1043</f>
        <v>100</v>
      </c>
      <c r="J1039" s="2">
        <f>J1040+J1041+J1042+J1043</f>
        <v>0</v>
      </c>
      <c r="K1039" s="2">
        <f>K1040+K1041+K1042+K1043</f>
        <v>0</v>
      </c>
    </row>
    <row r="1040" spans="1:11" s="15" customFormat="1" ht="15.75" customHeight="1">
      <c r="A1040" s="13"/>
      <c r="B1040" s="13"/>
      <c r="C1040" s="89"/>
      <c r="D1040" s="86"/>
      <c r="E1040" s="116"/>
      <c r="F1040" s="116"/>
      <c r="G1040" s="116"/>
      <c r="H1040" s="14" t="s">
        <v>604</v>
      </c>
      <c r="I1040" s="2">
        <v>100</v>
      </c>
      <c r="J1040" s="2">
        <v>0</v>
      </c>
      <c r="K1040" s="2">
        <v>0</v>
      </c>
    </row>
    <row r="1041" spans="1:11" s="15" customFormat="1" ht="15" customHeight="1">
      <c r="A1041" s="13"/>
      <c r="B1041" s="13"/>
      <c r="C1041" s="89"/>
      <c r="D1041" s="86"/>
      <c r="E1041" s="116"/>
      <c r="F1041" s="116"/>
      <c r="G1041" s="116"/>
      <c r="H1041" s="14" t="s">
        <v>605</v>
      </c>
      <c r="I1041" s="2">
        <v>0</v>
      </c>
      <c r="J1041" s="2">
        <v>0</v>
      </c>
      <c r="K1041" s="2">
        <v>0</v>
      </c>
    </row>
    <row r="1042" spans="1:11" s="15" customFormat="1" ht="15.75" customHeight="1">
      <c r="A1042" s="13"/>
      <c r="B1042" s="13"/>
      <c r="C1042" s="89"/>
      <c r="D1042" s="86"/>
      <c r="E1042" s="116"/>
      <c r="F1042" s="116"/>
      <c r="G1042" s="116"/>
      <c r="H1042" s="14" t="s">
        <v>606</v>
      </c>
      <c r="I1042" s="2">
        <v>0</v>
      </c>
      <c r="J1042" s="2">
        <v>0</v>
      </c>
      <c r="K1042" s="2">
        <v>0</v>
      </c>
    </row>
    <row r="1043" spans="1:11" s="15" customFormat="1" ht="20.25" customHeight="1">
      <c r="A1043" s="13"/>
      <c r="B1043" s="13"/>
      <c r="C1043" s="90"/>
      <c r="D1043" s="87"/>
      <c r="E1043" s="117"/>
      <c r="F1043" s="117"/>
      <c r="G1043" s="117"/>
      <c r="H1043" s="14" t="s">
        <v>234</v>
      </c>
      <c r="I1043" s="2">
        <v>0</v>
      </c>
      <c r="J1043" s="2">
        <v>0</v>
      </c>
      <c r="K1043" s="2">
        <v>0</v>
      </c>
    </row>
    <row r="1044" spans="1:11" s="15" customFormat="1" ht="15.75" customHeight="1">
      <c r="A1044" s="13"/>
      <c r="B1044" s="13"/>
      <c r="C1044" s="88" t="s">
        <v>275</v>
      </c>
      <c r="D1044" s="85" t="s">
        <v>823</v>
      </c>
      <c r="E1044" s="115" t="s">
        <v>677</v>
      </c>
      <c r="F1044" s="115" t="s">
        <v>427</v>
      </c>
      <c r="G1044" s="115" t="s">
        <v>557</v>
      </c>
      <c r="H1044" s="14" t="s">
        <v>603</v>
      </c>
      <c r="I1044" s="2">
        <f>I1045+I1046+I1047+I1048</f>
        <v>65</v>
      </c>
      <c r="J1044" s="2">
        <f>J1045+J1046+J1047+J1048</f>
        <v>0</v>
      </c>
      <c r="K1044" s="2">
        <f>K1045+K1046+K1047+K1048</f>
        <v>0</v>
      </c>
    </row>
    <row r="1045" spans="1:11" s="15" customFormat="1" ht="13.5" customHeight="1">
      <c r="A1045" s="13"/>
      <c r="B1045" s="13"/>
      <c r="C1045" s="89"/>
      <c r="D1045" s="86"/>
      <c r="E1045" s="116"/>
      <c r="F1045" s="116"/>
      <c r="G1045" s="116"/>
      <c r="H1045" s="14" t="s">
        <v>604</v>
      </c>
      <c r="I1045" s="2">
        <v>65</v>
      </c>
      <c r="J1045" s="2">
        <v>0</v>
      </c>
      <c r="K1045" s="2">
        <v>0</v>
      </c>
    </row>
    <row r="1046" spans="1:11" s="15" customFormat="1" ht="15" customHeight="1">
      <c r="A1046" s="13"/>
      <c r="B1046" s="13"/>
      <c r="C1046" s="89"/>
      <c r="D1046" s="86"/>
      <c r="E1046" s="116"/>
      <c r="F1046" s="116"/>
      <c r="G1046" s="116"/>
      <c r="H1046" s="14" t="s">
        <v>605</v>
      </c>
      <c r="I1046" s="2">
        <v>0</v>
      </c>
      <c r="J1046" s="2">
        <v>0</v>
      </c>
      <c r="K1046" s="2">
        <v>0</v>
      </c>
    </row>
    <row r="1047" spans="1:11" s="15" customFormat="1" ht="18.75" customHeight="1">
      <c r="A1047" s="13"/>
      <c r="B1047" s="13"/>
      <c r="C1047" s="89"/>
      <c r="D1047" s="86"/>
      <c r="E1047" s="116"/>
      <c r="F1047" s="116"/>
      <c r="G1047" s="116"/>
      <c r="H1047" s="14" t="s">
        <v>606</v>
      </c>
      <c r="I1047" s="2">
        <v>0</v>
      </c>
      <c r="J1047" s="2">
        <v>0</v>
      </c>
      <c r="K1047" s="2">
        <v>0</v>
      </c>
    </row>
    <row r="1048" spans="1:11" s="15" customFormat="1" ht="15" customHeight="1">
      <c r="A1048" s="13"/>
      <c r="B1048" s="13"/>
      <c r="C1048" s="90"/>
      <c r="D1048" s="87"/>
      <c r="E1048" s="117"/>
      <c r="F1048" s="117"/>
      <c r="G1048" s="117"/>
      <c r="H1048" s="14" t="s">
        <v>234</v>
      </c>
      <c r="I1048" s="2">
        <v>0</v>
      </c>
      <c r="J1048" s="2">
        <v>0</v>
      </c>
      <c r="K1048" s="2">
        <v>0</v>
      </c>
    </row>
    <row r="1049" spans="1:11" s="15" customFormat="1" ht="15" customHeight="1">
      <c r="A1049" s="13"/>
      <c r="B1049" s="13"/>
      <c r="C1049" s="88" t="s">
        <v>276</v>
      </c>
      <c r="D1049" s="85" t="s">
        <v>495</v>
      </c>
      <c r="E1049" s="115" t="s">
        <v>1076</v>
      </c>
      <c r="F1049" s="115">
        <v>2017</v>
      </c>
      <c r="G1049" s="115">
        <v>2019</v>
      </c>
      <c r="H1049" s="14" t="s">
        <v>603</v>
      </c>
      <c r="I1049" s="2">
        <f>I1050+I1051+I1052+I1053</f>
        <v>130</v>
      </c>
      <c r="J1049" s="2">
        <f>J1050+J1051+J1052+J1053</f>
        <v>210</v>
      </c>
      <c r="K1049" s="2">
        <f>K1050+K1051+K1052+K1053</f>
        <v>150</v>
      </c>
    </row>
    <row r="1050" spans="1:11" s="15" customFormat="1" ht="16.5" customHeight="1">
      <c r="A1050" s="13"/>
      <c r="B1050" s="13"/>
      <c r="C1050" s="89"/>
      <c r="D1050" s="86"/>
      <c r="E1050" s="116"/>
      <c r="F1050" s="116"/>
      <c r="G1050" s="116"/>
      <c r="H1050" s="14" t="s">
        <v>604</v>
      </c>
      <c r="I1050" s="2">
        <v>130</v>
      </c>
      <c r="J1050" s="2">
        <v>210</v>
      </c>
      <c r="K1050" s="2">
        <v>150</v>
      </c>
    </row>
    <row r="1051" spans="1:11" s="15" customFormat="1" ht="15" customHeight="1">
      <c r="A1051" s="13"/>
      <c r="B1051" s="13"/>
      <c r="C1051" s="89"/>
      <c r="D1051" s="86"/>
      <c r="E1051" s="116"/>
      <c r="F1051" s="116"/>
      <c r="G1051" s="116"/>
      <c r="H1051" s="14" t="s">
        <v>605</v>
      </c>
      <c r="I1051" s="2">
        <v>0</v>
      </c>
      <c r="J1051" s="2">
        <v>0</v>
      </c>
      <c r="K1051" s="2">
        <v>0</v>
      </c>
    </row>
    <row r="1052" spans="1:11" s="15" customFormat="1" ht="18" customHeight="1">
      <c r="A1052" s="13"/>
      <c r="B1052" s="13"/>
      <c r="C1052" s="89"/>
      <c r="D1052" s="86"/>
      <c r="E1052" s="116"/>
      <c r="F1052" s="116"/>
      <c r="G1052" s="116"/>
      <c r="H1052" s="14" t="s">
        <v>606</v>
      </c>
      <c r="I1052" s="2">
        <v>0</v>
      </c>
      <c r="J1052" s="2">
        <v>0</v>
      </c>
      <c r="K1052" s="2">
        <v>0</v>
      </c>
    </row>
    <row r="1053" spans="1:11" s="15" customFormat="1" ht="15" customHeight="1">
      <c r="A1053" s="13"/>
      <c r="B1053" s="13"/>
      <c r="C1053" s="90"/>
      <c r="D1053" s="87"/>
      <c r="E1053" s="117"/>
      <c r="F1053" s="117"/>
      <c r="G1053" s="117"/>
      <c r="H1053" s="14" t="s">
        <v>234</v>
      </c>
      <c r="I1053" s="2">
        <v>0</v>
      </c>
      <c r="J1053" s="2">
        <v>0</v>
      </c>
      <c r="K1053" s="2">
        <v>0</v>
      </c>
    </row>
    <row r="1054" spans="1:11" s="15" customFormat="1" ht="15.75" customHeight="1">
      <c r="A1054" s="13"/>
      <c r="B1054" s="13"/>
      <c r="C1054" s="100" t="s">
        <v>277</v>
      </c>
      <c r="D1054" s="85" t="s">
        <v>824</v>
      </c>
      <c r="E1054" s="115" t="s">
        <v>676</v>
      </c>
      <c r="F1054" s="115" t="s">
        <v>428</v>
      </c>
      <c r="G1054" s="115" t="s">
        <v>428</v>
      </c>
      <c r="H1054" s="14" t="s">
        <v>603</v>
      </c>
      <c r="I1054" s="2">
        <f>I1055+I1056+I1057+I1058</f>
        <v>0</v>
      </c>
      <c r="J1054" s="2">
        <f>J1055+J1056+J1057+J1058</f>
        <v>40</v>
      </c>
      <c r="K1054" s="2">
        <f>K1055+K1056+K1057+K1058</f>
        <v>0</v>
      </c>
    </row>
    <row r="1055" spans="1:11" s="15" customFormat="1" ht="15" customHeight="1">
      <c r="A1055" s="13"/>
      <c r="B1055" s="13"/>
      <c r="C1055" s="101"/>
      <c r="D1055" s="86"/>
      <c r="E1055" s="116"/>
      <c r="F1055" s="116"/>
      <c r="G1055" s="116"/>
      <c r="H1055" s="14" t="s">
        <v>604</v>
      </c>
      <c r="I1055" s="2">
        <v>0</v>
      </c>
      <c r="J1055" s="2">
        <v>40</v>
      </c>
      <c r="K1055" s="2">
        <v>0</v>
      </c>
    </row>
    <row r="1056" spans="1:11" s="15" customFormat="1" ht="18.75" customHeight="1">
      <c r="A1056" s="13"/>
      <c r="B1056" s="13"/>
      <c r="C1056" s="101"/>
      <c r="D1056" s="86"/>
      <c r="E1056" s="116"/>
      <c r="F1056" s="116"/>
      <c r="G1056" s="116"/>
      <c r="H1056" s="14" t="s">
        <v>605</v>
      </c>
      <c r="I1056" s="2">
        <v>0</v>
      </c>
      <c r="J1056" s="2">
        <v>0</v>
      </c>
      <c r="K1056" s="2">
        <v>0</v>
      </c>
    </row>
    <row r="1057" spans="1:11" s="15" customFormat="1" ht="15" customHeight="1">
      <c r="A1057" s="13"/>
      <c r="B1057" s="13"/>
      <c r="C1057" s="101"/>
      <c r="D1057" s="86"/>
      <c r="E1057" s="116"/>
      <c r="F1057" s="116"/>
      <c r="G1057" s="116"/>
      <c r="H1057" s="14" t="s">
        <v>606</v>
      </c>
      <c r="I1057" s="2">
        <v>0</v>
      </c>
      <c r="J1057" s="2">
        <v>0</v>
      </c>
      <c r="K1057" s="2">
        <v>0</v>
      </c>
    </row>
    <row r="1058" spans="1:11" s="15" customFormat="1" ht="15" customHeight="1">
      <c r="A1058" s="13"/>
      <c r="B1058" s="13"/>
      <c r="C1058" s="102"/>
      <c r="D1058" s="87"/>
      <c r="E1058" s="117"/>
      <c r="F1058" s="117"/>
      <c r="G1058" s="117"/>
      <c r="H1058" s="14" t="s">
        <v>234</v>
      </c>
      <c r="I1058" s="2">
        <v>0</v>
      </c>
      <c r="J1058" s="2">
        <v>0</v>
      </c>
      <c r="K1058" s="2">
        <v>0</v>
      </c>
    </row>
    <row r="1059" spans="1:11" s="15" customFormat="1" ht="15" customHeight="1">
      <c r="A1059" s="13"/>
      <c r="B1059" s="13"/>
      <c r="C1059" s="100" t="s">
        <v>278</v>
      </c>
      <c r="D1059" s="85" t="s">
        <v>1122</v>
      </c>
      <c r="E1059" s="115" t="s">
        <v>677</v>
      </c>
      <c r="F1059" s="115" t="s">
        <v>557</v>
      </c>
      <c r="G1059" s="115" t="s">
        <v>429</v>
      </c>
      <c r="H1059" s="14" t="s">
        <v>603</v>
      </c>
      <c r="I1059" s="2">
        <f>I1060+I1061+I1062+I1063</f>
        <v>30</v>
      </c>
      <c r="J1059" s="2">
        <f>J1060+J1061+J1062+J1063</f>
        <v>0</v>
      </c>
      <c r="K1059" s="2">
        <f>K1060+K1061+K1062+K1063</f>
        <v>0</v>
      </c>
    </row>
    <row r="1060" spans="1:11" s="15" customFormat="1" ht="15" customHeight="1">
      <c r="A1060" s="13"/>
      <c r="B1060" s="13"/>
      <c r="C1060" s="101"/>
      <c r="D1060" s="86"/>
      <c r="E1060" s="116"/>
      <c r="F1060" s="116"/>
      <c r="G1060" s="116"/>
      <c r="H1060" s="14" t="s">
        <v>604</v>
      </c>
      <c r="I1060" s="2">
        <v>30</v>
      </c>
      <c r="J1060" s="2">
        <v>0</v>
      </c>
      <c r="K1060" s="2">
        <v>0</v>
      </c>
    </row>
    <row r="1061" spans="1:11" s="15" customFormat="1" ht="15" customHeight="1">
      <c r="A1061" s="13"/>
      <c r="B1061" s="13"/>
      <c r="C1061" s="101"/>
      <c r="D1061" s="86"/>
      <c r="E1061" s="116"/>
      <c r="F1061" s="116"/>
      <c r="G1061" s="116"/>
      <c r="H1061" s="14" t="s">
        <v>605</v>
      </c>
      <c r="I1061" s="2">
        <v>0</v>
      </c>
      <c r="J1061" s="2">
        <v>0</v>
      </c>
      <c r="K1061" s="2">
        <v>0</v>
      </c>
    </row>
    <row r="1062" spans="1:11" s="15" customFormat="1" ht="15" customHeight="1">
      <c r="A1062" s="13"/>
      <c r="B1062" s="13"/>
      <c r="C1062" s="101"/>
      <c r="D1062" s="86"/>
      <c r="E1062" s="116"/>
      <c r="F1062" s="116"/>
      <c r="G1062" s="116"/>
      <c r="H1062" s="14" t="s">
        <v>606</v>
      </c>
      <c r="I1062" s="2">
        <v>0</v>
      </c>
      <c r="J1062" s="2">
        <v>0</v>
      </c>
      <c r="K1062" s="2">
        <v>0</v>
      </c>
    </row>
    <row r="1063" spans="1:11" s="15" customFormat="1" ht="15" customHeight="1">
      <c r="A1063" s="13"/>
      <c r="B1063" s="13"/>
      <c r="C1063" s="102"/>
      <c r="D1063" s="87"/>
      <c r="E1063" s="117"/>
      <c r="F1063" s="117"/>
      <c r="G1063" s="117"/>
      <c r="H1063" s="14" t="s">
        <v>234</v>
      </c>
      <c r="I1063" s="2">
        <v>0</v>
      </c>
      <c r="J1063" s="2">
        <v>0</v>
      </c>
      <c r="K1063" s="2">
        <v>0</v>
      </c>
    </row>
    <row r="1064" spans="1:11" s="15" customFormat="1" ht="15" customHeight="1">
      <c r="A1064" s="13"/>
      <c r="B1064" s="13"/>
      <c r="C1064" s="100" t="s">
        <v>563</v>
      </c>
      <c r="D1064" s="85" t="s">
        <v>430</v>
      </c>
      <c r="E1064" s="115" t="s">
        <v>677</v>
      </c>
      <c r="F1064" s="115" t="s">
        <v>431</v>
      </c>
      <c r="G1064" s="115" t="s">
        <v>432</v>
      </c>
      <c r="H1064" s="14" t="s">
        <v>603</v>
      </c>
      <c r="I1064" s="2">
        <f>I1065+I1066+I1067+I1068</f>
        <v>0</v>
      </c>
      <c r="J1064" s="2">
        <f>J1065+J1066+J1067+J1068</f>
        <v>0</v>
      </c>
      <c r="K1064" s="2">
        <f>K1065+K1066+K1067+K1068</f>
        <v>30</v>
      </c>
    </row>
    <row r="1065" spans="1:11" s="15" customFormat="1" ht="15" customHeight="1">
      <c r="A1065" s="13"/>
      <c r="B1065" s="13"/>
      <c r="C1065" s="101"/>
      <c r="D1065" s="86"/>
      <c r="E1065" s="116"/>
      <c r="F1065" s="116"/>
      <c r="G1065" s="116"/>
      <c r="H1065" s="14" t="s">
        <v>604</v>
      </c>
      <c r="I1065" s="2">
        <v>0</v>
      </c>
      <c r="J1065" s="2">
        <v>0</v>
      </c>
      <c r="K1065" s="2">
        <v>30</v>
      </c>
    </row>
    <row r="1066" spans="1:11" s="15" customFormat="1" ht="15" customHeight="1">
      <c r="A1066" s="13"/>
      <c r="B1066" s="13"/>
      <c r="C1066" s="101"/>
      <c r="D1066" s="86"/>
      <c r="E1066" s="116"/>
      <c r="F1066" s="116"/>
      <c r="G1066" s="116"/>
      <c r="H1066" s="14" t="s">
        <v>605</v>
      </c>
      <c r="I1066" s="2">
        <v>0</v>
      </c>
      <c r="J1066" s="2">
        <v>0</v>
      </c>
      <c r="K1066" s="2">
        <v>0</v>
      </c>
    </row>
    <row r="1067" spans="1:11" s="15" customFormat="1" ht="15" customHeight="1">
      <c r="A1067" s="13"/>
      <c r="B1067" s="13"/>
      <c r="C1067" s="101"/>
      <c r="D1067" s="86"/>
      <c r="E1067" s="116"/>
      <c r="F1067" s="116"/>
      <c r="G1067" s="116"/>
      <c r="H1067" s="14" t="s">
        <v>606</v>
      </c>
      <c r="I1067" s="2">
        <v>0</v>
      </c>
      <c r="J1067" s="2">
        <v>0</v>
      </c>
      <c r="K1067" s="2">
        <v>0</v>
      </c>
    </row>
    <row r="1068" spans="1:11" s="15" customFormat="1" ht="15" customHeight="1">
      <c r="A1068" s="13"/>
      <c r="B1068" s="13"/>
      <c r="C1068" s="102"/>
      <c r="D1068" s="87"/>
      <c r="E1068" s="117"/>
      <c r="F1068" s="117"/>
      <c r="G1068" s="117"/>
      <c r="H1068" s="14" t="s">
        <v>234</v>
      </c>
      <c r="I1068" s="2">
        <v>0</v>
      </c>
      <c r="J1068" s="2">
        <v>0</v>
      </c>
      <c r="K1068" s="2">
        <v>0</v>
      </c>
    </row>
    <row r="1069" spans="1:11" s="15" customFormat="1" ht="19.5" customHeight="1">
      <c r="A1069" s="13"/>
      <c r="B1069" s="13"/>
      <c r="C1069" s="88" t="s">
        <v>279</v>
      </c>
      <c r="D1069" s="85" t="s">
        <v>496</v>
      </c>
      <c r="E1069" s="115" t="s">
        <v>677</v>
      </c>
      <c r="F1069" s="115" t="s">
        <v>433</v>
      </c>
      <c r="G1069" s="115" t="s">
        <v>434</v>
      </c>
      <c r="H1069" s="14" t="s">
        <v>603</v>
      </c>
      <c r="I1069" s="2">
        <f>I1070+I1071+I1072+I1073</f>
        <v>20</v>
      </c>
      <c r="J1069" s="2">
        <f>J1070+J1071+J1072+J1073</f>
        <v>20</v>
      </c>
      <c r="K1069" s="2">
        <f>K1070+K1071+K1072+K1073</f>
        <v>20</v>
      </c>
    </row>
    <row r="1070" spans="1:11" s="15" customFormat="1" ht="15" customHeight="1">
      <c r="A1070" s="13"/>
      <c r="B1070" s="13"/>
      <c r="C1070" s="89"/>
      <c r="D1070" s="86"/>
      <c r="E1070" s="116"/>
      <c r="F1070" s="116"/>
      <c r="G1070" s="116"/>
      <c r="H1070" s="14" t="s">
        <v>604</v>
      </c>
      <c r="I1070" s="2">
        <v>20</v>
      </c>
      <c r="J1070" s="2">
        <v>20</v>
      </c>
      <c r="K1070" s="2">
        <v>20</v>
      </c>
    </row>
    <row r="1071" spans="1:11" s="15" customFormat="1" ht="20.25" customHeight="1">
      <c r="A1071" s="13"/>
      <c r="B1071" s="13"/>
      <c r="C1071" s="89"/>
      <c r="D1071" s="86"/>
      <c r="E1071" s="116"/>
      <c r="F1071" s="116"/>
      <c r="G1071" s="116"/>
      <c r="H1071" s="14" t="s">
        <v>605</v>
      </c>
      <c r="I1071" s="2">
        <v>0</v>
      </c>
      <c r="J1071" s="2">
        <v>0</v>
      </c>
      <c r="K1071" s="2">
        <v>0</v>
      </c>
    </row>
    <row r="1072" spans="1:11" s="15" customFormat="1" ht="15" customHeight="1">
      <c r="A1072" s="13"/>
      <c r="B1072" s="13"/>
      <c r="C1072" s="89"/>
      <c r="D1072" s="86"/>
      <c r="E1072" s="116"/>
      <c r="F1072" s="116"/>
      <c r="G1072" s="116"/>
      <c r="H1072" s="14" t="s">
        <v>606</v>
      </c>
      <c r="I1072" s="2">
        <v>0</v>
      </c>
      <c r="J1072" s="2">
        <v>0</v>
      </c>
      <c r="K1072" s="2">
        <v>0</v>
      </c>
    </row>
    <row r="1073" spans="1:11" s="15" customFormat="1" ht="15" customHeight="1">
      <c r="A1073" s="13"/>
      <c r="B1073" s="13"/>
      <c r="C1073" s="90"/>
      <c r="D1073" s="87"/>
      <c r="E1073" s="117"/>
      <c r="F1073" s="117"/>
      <c r="G1073" s="117"/>
      <c r="H1073" s="14" t="s">
        <v>234</v>
      </c>
      <c r="I1073" s="2">
        <v>0</v>
      </c>
      <c r="J1073" s="2">
        <v>0</v>
      </c>
      <c r="K1073" s="2">
        <v>0</v>
      </c>
    </row>
    <row r="1074" spans="1:11" s="15" customFormat="1" ht="15" customHeight="1">
      <c r="A1074" s="13"/>
      <c r="B1074" s="13"/>
      <c r="C1074" s="88" t="s">
        <v>564</v>
      </c>
      <c r="D1074" s="85" t="s">
        <v>825</v>
      </c>
      <c r="E1074" s="115" t="s">
        <v>677</v>
      </c>
      <c r="F1074" s="115" t="s">
        <v>435</v>
      </c>
      <c r="G1074" s="115" t="s">
        <v>436</v>
      </c>
      <c r="H1074" s="14" t="s">
        <v>603</v>
      </c>
      <c r="I1074" s="2">
        <f>I1075+I1076+I1077+I1078</f>
        <v>0</v>
      </c>
      <c r="J1074" s="2">
        <f>J1075+J1076+J1077+J1078</f>
        <v>0</v>
      </c>
      <c r="K1074" s="2">
        <f>K1075+K1076+K1077+K1078</f>
        <v>50</v>
      </c>
    </row>
    <row r="1075" spans="1:11" s="15" customFormat="1" ht="15" customHeight="1">
      <c r="A1075" s="13"/>
      <c r="B1075" s="13"/>
      <c r="C1075" s="89"/>
      <c r="D1075" s="86"/>
      <c r="E1075" s="116"/>
      <c r="F1075" s="116"/>
      <c r="G1075" s="116"/>
      <c r="H1075" s="14" t="s">
        <v>604</v>
      </c>
      <c r="I1075" s="2">
        <v>0</v>
      </c>
      <c r="J1075" s="2">
        <v>0</v>
      </c>
      <c r="K1075" s="2">
        <v>50</v>
      </c>
    </row>
    <row r="1076" spans="1:11" s="15" customFormat="1" ht="15" customHeight="1">
      <c r="A1076" s="13"/>
      <c r="B1076" s="13"/>
      <c r="C1076" s="89"/>
      <c r="D1076" s="86"/>
      <c r="E1076" s="116"/>
      <c r="F1076" s="116"/>
      <c r="G1076" s="116"/>
      <c r="H1076" s="14" t="s">
        <v>605</v>
      </c>
      <c r="I1076" s="2">
        <v>0</v>
      </c>
      <c r="J1076" s="2">
        <v>0</v>
      </c>
      <c r="K1076" s="2">
        <v>0</v>
      </c>
    </row>
    <row r="1077" spans="1:11" s="15" customFormat="1" ht="15.75" customHeight="1">
      <c r="A1077" s="13"/>
      <c r="B1077" s="13"/>
      <c r="C1077" s="89"/>
      <c r="D1077" s="86"/>
      <c r="E1077" s="116"/>
      <c r="F1077" s="116"/>
      <c r="G1077" s="116"/>
      <c r="H1077" s="14" t="s">
        <v>606</v>
      </c>
      <c r="I1077" s="2">
        <v>0</v>
      </c>
      <c r="J1077" s="2">
        <v>0</v>
      </c>
      <c r="K1077" s="2">
        <v>0</v>
      </c>
    </row>
    <row r="1078" spans="1:11" s="15" customFormat="1" ht="15.75" customHeight="1">
      <c r="A1078" s="13"/>
      <c r="B1078" s="13"/>
      <c r="C1078" s="90"/>
      <c r="D1078" s="87"/>
      <c r="E1078" s="117"/>
      <c r="F1078" s="117"/>
      <c r="G1078" s="117"/>
      <c r="H1078" s="14" t="s">
        <v>234</v>
      </c>
      <c r="I1078" s="2">
        <v>0</v>
      </c>
      <c r="J1078" s="2">
        <v>0</v>
      </c>
      <c r="K1078" s="2">
        <v>0</v>
      </c>
    </row>
    <row r="1079" spans="1:11" s="15" customFormat="1" ht="15" customHeight="1">
      <c r="A1079" s="13"/>
      <c r="B1079" s="13"/>
      <c r="C1079" s="88" t="s">
        <v>565</v>
      </c>
      <c r="D1079" s="85" t="s">
        <v>497</v>
      </c>
      <c r="E1079" s="115" t="s">
        <v>677</v>
      </c>
      <c r="F1079" s="115" t="s">
        <v>437</v>
      </c>
      <c r="G1079" s="115" t="s">
        <v>438</v>
      </c>
      <c r="H1079" s="14" t="s">
        <v>603</v>
      </c>
      <c r="I1079" s="2">
        <f>I1080+I1081+I1082+I1083</f>
        <v>0</v>
      </c>
      <c r="J1079" s="2">
        <f>J1080+J1081+J1082+J1083</f>
        <v>50</v>
      </c>
      <c r="K1079" s="2">
        <f>K1080+K1081+K1082+K1083</f>
        <v>0</v>
      </c>
    </row>
    <row r="1080" spans="1:11" s="15" customFormat="1" ht="15" customHeight="1">
      <c r="A1080" s="13"/>
      <c r="B1080" s="13"/>
      <c r="C1080" s="89"/>
      <c r="D1080" s="86"/>
      <c r="E1080" s="116"/>
      <c r="F1080" s="116"/>
      <c r="G1080" s="116"/>
      <c r="H1080" s="14" t="s">
        <v>604</v>
      </c>
      <c r="I1080" s="2">
        <v>0</v>
      </c>
      <c r="J1080" s="2">
        <v>50</v>
      </c>
      <c r="K1080" s="2">
        <v>0</v>
      </c>
    </row>
    <row r="1081" spans="1:11" s="15" customFormat="1" ht="15" customHeight="1">
      <c r="A1081" s="13"/>
      <c r="B1081" s="13"/>
      <c r="C1081" s="89"/>
      <c r="D1081" s="86"/>
      <c r="E1081" s="116"/>
      <c r="F1081" s="116"/>
      <c r="G1081" s="116"/>
      <c r="H1081" s="14" t="s">
        <v>605</v>
      </c>
      <c r="I1081" s="2">
        <v>0</v>
      </c>
      <c r="J1081" s="2">
        <v>0</v>
      </c>
      <c r="K1081" s="2">
        <v>0</v>
      </c>
    </row>
    <row r="1082" spans="1:11" s="15" customFormat="1" ht="15" customHeight="1">
      <c r="A1082" s="13"/>
      <c r="B1082" s="13"/>
      <c r="C1082" s="89"/>
      <c r="D1082" s="86"/>
      <c r="E1082" s="116"/>
      <c r="F1082" s="116"/>
      <c r="G1082" s="116"/>
      <c r="H1082" s="14" t="s">
        <v>606</v>
      </c>
      <c r="I1082" s="2">
        <v>0</v>
      </c>
      <c r="J1082" s="2">
        <v>0</v>
      </c>
      <c r="K1082" s="2">
        <v>0</v>
      </c>
    </row>
    <row r="1083" spans="1:11" s="15" customFormat="1" ht="15" customHeight="1">
      <c r="A1083" s="13"/>
      <c r="B1083" s="13"/>
      <c r="C1083" s="90"/>
      <c r="D1083" s="87"/>
      <c r="E1083" s="117"/>
      <c r="F1083" s="117"/>
      <c r="G1083" s="117"/>
      <c r="H1083" s="14" t="s">
        <v>234</v>
      </c>
      <c r="I1083" s="2">
        <v>0</v>
      </c>
      <c r="J1083" s="2">
        <v>0</v>
      </c>
      <c r="K1083" s="2">
        <v>0</v>
      </c>
    </row>
    <row r="1084" spans="1:11" s="15" customFormat="1" ht="15.75" customHeight="1">
      <c r="A1084" s="13"/>
      <c r="B1084" s="13"/>
      <c r="C1084" s="100" t="s">
        <v>135</v>
      </c>
      <c r="D1084" s="85" t="s">
        <v>498</v>
      </c>
      <c r="E1084" s="115" t="s">
        <v>677</v>
      </c>
      <c r="F1084" s="115" t="s">
        <v>439</v>
      </c>
      <c r="G1084" s="115" t="s">
        <v>440</v>
      </c>
      <c r="H1084" s="14" t="s">
        <v>603</v>
      </c>
      <c r="I1084" s="2">
        <f>I1085+I1086+I1087+I1088</f>
        <v>20</v>
      </c>
      <c r="J1084" s="2">
        <f>J1085+J1086+J1087+J1088</f>
        <v>20</v>
      </c>
      <c r="K1084" s="2">
        <f>K1085+K1086+K1087+K1088</f>
        <v>20</v>
      </c>
    </row>
    <row r="1085" spans="1:11" s="15" customFormat="1" ht="15.75" customHeight="1">
      <c r="A1085" s="13"/>
      <c r="B1085" s="13"/>
      <c r="C1085" s="101"/>
      <c r="D1085" s="86"/>
      <c r="E1085" s="116"/>
      <c r="F1085" s="116"/>
      <c r="G1085" s="116"/>
      <c r="H1085" s="14" t="s">
        <v>604</v>
      </c>
      <c r="I1085" s="2">
        <v>20</v>
      </c>
      <c r="J1085" s="2">
        <v>20</v>
      </c>
      <c r="K1085" s="2">
        <v>20</v>
      </c>
    </row>
    <row r="1086" spans="1:11" s="15" customFormat="1" ht="20.25" customHeight="1">
      <c r="A1086" s="13"/>
      <c r="B1086" s="13"/>
      <c r="C1086" s="101"/>
      <c r="D1086" s="86"/>
      <c r="E1086" s="116"/>
      <c r="F1086" s="116"/>
      <c r="G1086" s="116"/>
      <c r="H1086" s="14" t="s">
        <v>605</v>
      </c>
      <c r="I1086" s="2">
        <v>0</v>
      </c>
      <c r="J1086" s="2">
        <v>0</v>
      </c>
      <c r="K1086" s="2">
        <v>0</v>
      </c>
    </row>
    <row r="1087" spans="1:11" s="15" customFormat="1" ht="15" customHeight="1">
      <c r="A1087" s="13"/>
      <c r="B1087" s="13"/>
      <c r="C1087" s="101"/>
      <c r="D1087" s="86"/>
      <c r="E1087" s="116"/>
      <c r="F1087" s="116"/>
      <c r="G1087" s="116"/>
      <c r="H1087" s="14" t="s">
        <v>606</v>
      </c>
      <c r="I1087" s="2">
        <v>0</v>
      </c>
      <c r="J1087" s="2">
        <v>0</v>
      </c>
      <c r="K1087" s="2">
        <v>0</v>
      </c>
    </row>
    <row r="1088" spans="1:11" s="15" customFormat="1" ht="15" customHeight="1">
      <c r="A1088" s="13"/>
      <c r="B1088" s="13"/>
      <c r="C1088" s="102"/>
      <c r="D1088" s="87"/>
      <c r="E1088" s="117"/>
      <c r="F1088" s="117"/>
      <c r="G1088" s="117"/>
      <c r="H1088" s="14" t="s">
        <v>234</v>
      </c>
      <c r="I1088" s="2">
        <v>0</v>
      </c>
      <c r="J1088" s="2">
        <v>0</v>
      </c>
      <c r="K1088" s="2">
        <v>0</v>
      </c>
    </row>
    <row r="1089" spans="1:11" s="15" customFormat="1" ht="15" customHeight="1">
      <c r="A1089" s="13"/>
      <c r="B1089" s="13"/>
      <c r="C1089" s="88" t="s">
        <v>280</v>
      </c>
      <c r="D1089" s="85" t="s">
        <v>441</v>
      </c>
      <c r="E1089" s="115" t="s">
        <v>677</v>
      </c>
      <c r="F1089" s="115">
        <v>2017</v>
      </c>
      <c r="G1089" s="115">
        <v>2019</v>
      </c>
      <c r="H1089" s="14" t="s">
        <v>603</v>
      </c>
      <c r="I1089" s="2">
        <f>I1090+I1091+I1092+I1093</f>
        <v>80</v>
      </c>
      <c r="J1089" s="2">
        <f>J1090+J1091+J1092+J1093</f>
        <v>20</v>
      </c>
      <c r="K1089" s="2">
        <f>K1090+K1091+K1092+K1093</f>
        <v>20</v>
      </c>
    </row>
    <row r="1090" spans="1:11" s="15" customFormat="1" ht="15" customHeight="1">
      <c r="A1090" s="13"/>
      <c r="B1090" s="13"/>
      <c r="C1090" s="89"/>
      <c r="D1090" s="86"/>
      <c r="E1090" s="116"/>
      <c r="F1090" s="116"/>
      <c r="G1090" s="116"/>
      <c r="H1090" s="14" t="s">
        <v>604</v>
      </c>
      <c r="I1090" s="2">
        <v>80</v>
      </c>
      <c r="J1090" s="2">
        <v>20</v>
      </c>
      <c r="K1090" s="2">
        <v>20</v>
      </c>
    </row>
    <row r="1091" spans="1:11" s="15" customFormat="1" ht="15" customHeight="1">
      <c r="A1091" s="13"/>
      <c r="B1091" s="13"/>
      <c r="C1091" s="89"/>
      <c r="D1091" s="86"/>
      <c r="E1091" s="116"/>
      <c r="F1091" s="116"/>
      <c r="G1091" s="116"/>
      <c r="H1091" s="14" t="s">
        <v>605</v>
      </c>
      <c r="I1091" s="2">
        <v>0</v>
      </c>
      <c r="J1091" s="2">
        <v>0</v>
      </c>
      <c r="K1091" s="2">
        <v>0</v>
      </c>
    </row>
    <row r="1092" spans="1:11" s="15" customFormat="1" ht="15" customHeight="1">
      <c r="A1092" s="13"/>
      <c r="B1092" s="13"/>
      <c r="C1092" s="89"/>
      <c r="D1092" s="86"/>
      <c r="E1092" s="116"/>
      <c r="F1092" s="116"/>
      <c r="G1092" s="116"/>
      <c r="H1092" s="14" t="s">
        <v>606</v>
      </c>
      <c r="I1092" s="2">
        <v>0</v>
      </c>
      <c r="J1092" s="2">
        <v>0</v>
      </c>
      <c r="K1092" s="2">
        <v>0</v>
      </c>
    </row>
    <row r="1093" spans="1:11" s="15" customFormat="1" ht="15" customHeight="1">
      <c r="A1093" s="13"/>
      <c r="B1093" s="13"/>
      <c r="C1093" s="90"/>
      <c r="D1093" s="87"/>
      <c r="E1093" s="117"/>
      <c r="F1093" s="117"/>
      <c r="G1093" s="117"/>
      <c r="H1093" s="14" t="s">
        <v>234</v>
      </c>
      <c r="I1093" s="2">
        <v>0</v>
      </c>
      <c r="J1093" s="2">
        <v>0</v>
      </c>
      <c r="K1093" s="2">
        <v>0</v>
      </c>
    </row>
    <row r="1094" spans="1:11" s="15" customFormat="1" ht="15" customHeight="1">
      <c r="A1094" s="13"/>
      <c r="B1094" s="142"/>
      <c r="C1094" s="118" t="s">
        <v>305</v>
      </c>
      <c r="D1094" s="85" t="s">
        <v>671</v>
      </c>
      <c r="E1094" s="115" t="s">
        <v>677</v>
      </c>
      <c r="F1094" s="130" t="s">
        <v>443</v>
      </c>
      <c r="G1094" s="115" t="s">
        <v>442</v>
      </c>
      <c r="H1094" s="14" t="s">
        <v>603</v>
      </c>
      <c r="I1094" s="2">
        <f>I1095+I1096+I1097+I1098</f>
        <v>0</v>
      </c>
      <c r="J1094" s="2">
        <f>J1095+J1096+J1097+J1098</f>
        <v>50</v>
      </c>
      <c r="K1094" s="2">
        <f>K1095+K1096+K1097+K1098</f>
        <v>0</v>
      </c>
    </row>
    <row r="1095" spans="1:11" s="15" customFormat="1" ht="15" customHeight="1">
      <c r="A1095" s="13"/>
      <c r="B1095" s="142"/>
      <c r="C1095" s="119"/>
      <c r="D1095" s="86"/>
      <c r="E1095" s="116"/>
      <c r="F1095" s="131"/>
      <c r="G1095" s="116"/>
      <c r="H1095" s="14" t="s">
        <v>604</v>
      </c>
      <c r="I1095" s="2">
        <v>0</v>
      </c>
      <c r="J1095" s="2">
        <v>50</v>
      </c>
      <c r="K1095" s="2">
        <v>0</v>
      </c>
    </row>
    <row r="1096" spans="1:11" s="15" customFormat="1" ht="15" customHeight="1">
      <c r="A1096" s="13"/>
      <c r="B1096" s="142"/>
      <c r="C1096" s="119"/>
      <c r="D1096" s="86"/>
      <c r="E1096" s="116"/>
      <c r="F1096" s="131"/>
      <c r="G1096" s="116"/>
      <c r="H1096" s="14" t="s">
        <v>605</v>
      </c>
      <c r="I1096" s="2">
        <v>0</v>
      </c>
      <c r="J1096" s="2">
        <v>0</v>
      </c>
      <c r="K1096" s="2">
        <v>0</v>
      </c>
    </row>
    <row r="1097" spans="1:11" s="15" customFormat="1" ht="15" customHeight="1">
      <c r="A1097" s="13"/>
      <c r="B1097" s="142"/>
      <c r="C1097" s="119"/>
      <c r="D1097" s="86"/>
      <c r="E1097" s="116"/>
      <c r="F1097" s="131"/>
      <c r="G1097" s="116"/>
      <c r="H1097" s="14" t="s">
        <v>606</v>
      </c>
      <c r="I1097" s="2">
        <v>0</v>
      </c>
      <c r="J1097" s="2">
        <v>0</v>
      </c>
      <c r="K1097" s="2">
        <v>0</v>
      </c>
    </row>
    <row r="1098" spans="1:11" s="15" customFormat="1" ht="15" customHeight="1">
      <c r="A1098" s="13"/>
      <c r="B1098" s="142"/>
      <c r="C1098" s="120"/>
      <c r="D1098" s="87"/>
      <c r="E1098" s="117"/>
      <c r="F1098" s="132"/>
      <c r="G1098" s="117"/>
      <c r="H1098" s="14" t="s">
        <v>234</v>
      </c>
      <c r="I1098" s="2">
        <v>0</v>
      </c>
      <c r="J1098" s="2">
        <v>0</v>
      </c>
      <c r="K1098" s="2">
        <v>0</v>
      </c>
    </row>
    <row r="1099" spans="1:11" s="15" customFormat="1" ht="15" customHeight="1">
      <c r="A1099" s="13"/>
      <c r="B1099" s="25"/>
      <c r="C1099" s="130" t="s">
        <v>566</v>
      </c>
      <c r="D1099" s="85" t="s">
        <v>670</v>
      </c>
      <c r="E1099" s="115" t="s">
        <v>677</v>
      </c>
      <c r="F1099" s="115" t="s">
        <v>444</v>
      </c>
      <c r="G1099" s="115" t="s">
        <v>445</v>
      </c>
      <c r="H1099" s="14" t="s">
        <v>603</v>
      </c>
      <c r="I1099" s="2">
        <f>I1100+I1101+I1102+I1103</f>
        <v>0</v>
      </c>
      <c r="J1099" s="2">
        <v>50</v>
      </c>
      <c r="K1099" s="2">
        <v>0</v>
      </c>
    </row>
    <row r="1100" spans="1:11" s="15" customFormat="1" ht="15" customHeight="1">
      <c r="A1100" s="13"/>
      <c r="B1100" s="25"/>
      <c r="C1100" s="131"/>
      <c r="D1100" s="86"/>
      <c r="E1100" s="116"/>
      <c r="F1100" s="116"/>
      <c r="G1100" s="116"/>
      <c r="H1100" s="14" t="s">
        <v>604</v>
      </c>
      <c r="I1100" s="2">
        <v>0</v>
      </c>
      <c r="J1100" s="2">
        <v>50</v>
      </c>
      <c r="K1100" s="2">
        <v>0</v>
      </c>
    </row>
    <row r="1101" spans="1:11" s="15" customFormat="1" ht="15" customHeight="1">
      <c r="A1101" s="13"/>
      <c r="B1101" s="25"/>
      <c r="C1101" s="131"/>
      <c r="D1101" s="86"/>
      <c r="E1101" s="116"/>
      <c r="F1101" s="116"/>
      <c r="G1101" s="116"/>
      <c r="H1101" s="14" t="s">
        <v>605</v>
      </c>
      <c r="I1101" s="2">
        <v>0</v>
      </c>
      <c r="J1101" s="2">
        <v>0</v>
      </c>
      <c r="K1101" s="2">
        <v>0</v>
      </c>
    </row>
    <row r="1102" spans="1:11" s="15" customFormat="1" ht="15" customHeight="1">
      <c r="A1102" s="13"/>
      <c r="B1102" s="25"/>
      <c r="C1102" s="131"/>
      <c r="D1102" s="86"/>
      <c r="E1102" s="116"/>
      <c r="F1102" s="116"/>
      <c r="G1102" s="116"/>
      <c r="H1102" s="14" t="s">
        <v>606</v>
      </c>
      <c r="I1102" s="2">
        <v>0</v>
      </c>
      <c r="J1102" s="2">
        <v>0</v>
      </c>
      <c r="K1102" s="2">
        <v>0</v>
      </c>
    </row>
    <row r="1103" spans="1:11" s="15" customFormat="1" ht="15" customHeight="1">
      <c r="A1103" s="13"/>
      <c r="B1103" s="25"/>
      <c r="C1103" s="132"/>
      <c r="D1103" s="87"/>
      <c r="E1103" s="117"/>
      <c r="F1103" s="117"/>
      <c r="G1103" s="117"/>
      <c r="H1103" s="14" t="s">
        <v>234</v>
      </c>
      <c r="I1103" s="2">
        <v>0</v>
      </c>
      <c r="J1103" s="2">
        <v>0</v>
      </c>
      <c r="K1103" s="2">
        <v>0</v>
      </c>
    </row>
    <row r="1104" spans="1:11" s="15" customFormat="1" ht="15" customHeight="1">
      <c r="A1104" s="13"/>
      <c r="B1104" s="25"/>
      <c r="C1104" s="130" t="s">
        <v>585</v>
      </c>
      <c r="D1104" s="85" t="s">
        <v>669</v>
      </c>
      <c r="E1104" s="115" t="s">
        <v>677</v>
      </c>
      <c r="F1104" s="115" t="s">
        <v>826</v>
      </c>
      <c r="G1104" s="115" t="s">
        <v>827</v>
      </c>
      <c r="H1104" s="14" t="s">
        <v>603</v>
      </c>
      <c r="I1104" s="2">
        <f>I1105+I1106+I1107+I1108</f>
        <v>0</v>
      </c>
      <c r="J1104" s="2">
        <f>J1105+J1106+J1107+J1108</f>
        <v>0</v>
      </c>
      <c r="K1104" s="2">
        <f>K1105+K1106+K1107+K1108</f>
        <v>50</v>
      </c>
    </row>
    <row r="1105" spans="1:11" s="15" customFormat="1" ht="15" customHeight="1">
      <c r="A1105" s="13"/>
      <c r="B1105" s="25"/>
      <c r="C1105" s="131"/>
      <c r="D1105" s="86"/>
      <c r="E1105" s="116"/>
      <c r="F1105" s="116"/>
      <c r="G1105" s="116"/>
      <c r="H1105" s="14" t="s">
        <v>604</v>
      </c>
      <c r="I1105" s="2">
        <v>0</v>
      </c>
      <c r="J1105" s="2">
        <v>0</v>
      </c>
      <c r="K1105" s="2">
        <v>50</v>
      </c>
    </row>
    <row r="1106" spans="1:11" s="15" customFormat="1" ht="15" customHeight="1">
      <c r="A1106" s="13"/>
      <c r="B1106" s="25"/>
      <c r="C1106" s="131"/>
      <c r="D1106" s="86"/>
      <c r="E1106" s="116"/>
      <c r="F1106" s="116"/>
      <c r="G1106" s="116"/>
      <c r="H1106" s="14" t="s">
        <v>605</v>
      </c>
      <c r="I1106" s="2">
        <v>0</v>
      </c>
      <c r="J1106" s="2">
        <v>0</v>
      </c>
      <c r="K1106" s="2">
        <v>0</v>
      </c>
    </row>
    <row r="1107" spans="1:11" s="15" customFormat="1" ht="15" customHeight="1">
      <c r="A1107" s="13"/>
      <c r="B1107" s="25"/>
      <c r="C1107" s="131"/>
      <c r="D1107" s="86"/>
      <c r="E1107" s="116"/>
      <c r="F1107" s="116"/>
      <c r="G1107" s="116"/>
      <c r="H1107" s="14" t="s">
        <v>606</v>
      </c>
      <c r="I1107" s="2">
        <v>0</v>
      </c>
      <c r="J1107" s="2">
        <v>0</v>
      </c>
      <c r="K1107" s="2">
        <v>0</v>
      </c>
    </row>
    <row r="1108" spans="1:11" s="15" customFormat="1" ht="15" customHeight="1">
      <c r="A1108" s="13"/>
      <c r="B1108" s="25"/>
      <c r="C1108" s="132"/>
      <c r="D1108" s="87"/>
      <c r="E1108" s="117"/>
      <c r="F1108" s="117"/>
      <c r="G1108" s="117"/>
      <c r="H1108" s="14" t="s">
        <v>234</v>
      </c>
      <c r="I1108" s="2">
        <v>0</v>
      </c>
      <c r="J1108" s="2">
        <v>0</v>
      </c>
      <c r="K1108" s="2">
        <v>0</v>
      </c>
    </row>
    <row r="1109" spans="1:11" s="15" customFormat="1" ht="15" customHeight="1">
      <c r="A1109" s="13"/>
      <c r="B1109" s="25"/>
      <c r="C1109" s="130" t="s">
        <v>586</v>
      </c>
      <c r="D1109" s="85" t="s">
        <v>668</v>
      </c>
      <c r="E1109" s="115" t="s">
        <v>677</v>
      </c>
      <c r="F1109" s="115" t="s">
        <v>828</v>
      </c>
      <c r="G1109" s="115" t="s">
        <v>829</v>
      </c>
      <c r="H1109" s="14" t="s">
        <v>603</v>
      </c>
      <c r="I1109" s="2">
        <f>I1110+I1111+I1112+I1113</f>
        <v>0</v>
      </c>
      <c r="J1109" s="2">
        <f>J1110+J1111+J1112+J1113</f>
        <v>100</v>
      </c>
      <c r="K1109" s="2">
        <f>K1110+K1111+K1112+K1113</f>
        <v>100</v>
      </c>
    </row>
    <row r="1110" spans="1:11" s="15" customFormat="1" ht="15" customHeight="1">
      <c r="A1110" s="13"/>
      <c r="B1110" s="25"/>
      <c r="C1110" s="131"/>
      <c r="D1110" s="86"/>
      <c r="E1110" s="116"/>
      <c r="F1110" s="116"/>
      <c r="G1110" s="116"/>
      <c r="H1110" s="14" t="s">
        <v>604</v>
      </c>
      <c r="I1110" s="2">
        <v>0</v>
      </c>
      <c r="J1110" s="2">
        <v>100</v>
      </c>
      <c r="K1110" s="2">
        <v>100</v>
      </c>
    </row>
    <row r="1111" spans="1:11" s="15" customFormat="1" ht="15" customHeight="1">
      <c r="A1111" s="13"/>
      <c r="B1111" s="25"/>
      <c r="C1111" s="131"/>
      <c r="D1111" s="86"/>
      <c r="E1111" s="116"/>
      <c r="F1111" s="116"/>
      <c r="G1111" s="116"/>
      <c r="H1111" s="14" t="s">
        <v>605</v>
      </c>
      <c r="I1111" s="2">
        <v>0</v>
      </c>
      <c r="J1111" s="2">
        <v>0</v>
      </c>
      <c r="K1111" s="2">
        <v>0</v>
      </c>
    </row>
    <row r="1112" spans="1:11" s="15" customFormat="1" ht="15" customHeight="1">
      <c r="A1112" s="13"/>
      <c r="B1112" s="25"/>
      <c r="C1112" s="131"/>
      <c r="D1112" s="86"/>
      <c r="E1112" s="116"/>
      <c r="F1112" s="116"/>
      <c r="G1112" s="116"/>
      <c r="H1112" s="14" t="s">
        <v>606</v>
      </c>
      <c r="I1112" s="2">
        <v>0</v>
      </c>
      <c r="J1112" s="2">
        <v>0</v>
      </c>
      <c r="K1112" s="2">
        <v>0</v>
      </c>
    </row>
    <row r="1113" spans="1:11" s="15" customFormat="1" ht="15" customHeight="1">
      <c r="A1113" s="13"/>
      <c r="B1113" s="25"/>
      <c r="C1113" s="132"/>
      <c r="D1113" s="87"/>
      <c r="E1113" s="117"/>
      <c r="F1113" s="117"/>
      <c r="G1113" s="117"/>
      <c r="H1113" s="14" t="s">
        <v>234</v>
      </c>
      <c r="I1113" s="2">
        <v>0</v>
      </c>
      <c r="J1113" s="2">
        <v>0</v>
      </c>
      <c r="K1113" s="2">
        <v>0</v>
      </c>
    </row>
    <row r="1114" spans="1:11" s="15" customFormat="1" ht="15" customHeight="1">
      <c r="A1114" s="13"/>
      <c r="B1114" s="25"/>
      <c r="C1114" s="130" t="s">
        <v>587</v>
      </c>
      <c r="D1114" s="85" t="s">
        <v>667</v>
      </c>
      <c r="E1114" s="115" t="s">
        <v>677</v>
      </c>
      <c r="F1114" s="115" t="s">
        <v>830</v>
      </c>
      <c r="G1114" s="115" t="s">
        <v>830</v>
      </c>
      <c r="H1114" s="14" t="s">
        <v>603</v>
      </c>
      <c r="I1114" s="2">
        <f>I1115+I1116+I1117+I1118</f>
        <v>50</v>
      </c>
      <c r="J1114" s="2">
        <f>J1115+J1116+J1117+J1118</f>
        <v>0</v>
      </c>
      <c r="K1114" s="2">
        <f>K1115+K1116+K1117+K1118</f>
        <v>0</v>
      </c>
    </row>
    <row r="1115" spans="1:11" s="15" customFormat="1" ht="15" customHeight="1">
      <c r="A1115" s="13"/>
      <c r="B1115" s="25"/>
      <c r="C1115" s="131"/>
      <c r="D1115" s="86"/>
      <c r="E1115" s="116"/>
      <c r="F1115" s="116"/>
      <c r="G1115" s="116"/>
      <c r="H1115" s="14" t="s">
        <v>604</v>
      </c>
      <c r="I1115" s="2">
        <v>50</v>
      </c>
      <c r="J1115" s="2">
        <v>0</v>
      </c>
      <c r="K1115" s="2">
        <v>0</v>
      </c>
    </row>
    <row r="1116" spans="1:11" s="15" customFormat="1" ht="15" customHeight="1">
      <c r="A1116" s="13"/>
      <c r="B1116" s="25"/>
      <c r="C1116" s="131"/>
      <c r="D1116" s="86"/>
      <c r="E1116" s="116"/>
      <c r="F1116" s="116"/>
      <c r="G1116" s="116"/>
      <c r="H1116" s="14" t="s">
        <v>605</v>
      </c>
      <c r="I1116" s="2">
        <v>0</v>
      </c>
      <c r="J1116" s="2">
        <v>0</v>
      </c>
      <c r="K1116" s="2">
        <v>0</v>
      </c>
    </row>
    <row r="1117" spans="1:11" s="15" customFormat="1" ht="15" customHeight="1">
      <c r="A1117" s="13"/>
      <c r="B1117" s="25"/>
      <c r="C1117" s="131"/>
      <c r="D1117" s="86"/>
      <c r="E1117" s="116"/>
      <c r="F1117" s="116"/>
      <c r="G1117" s="116"/>
      <c r="H1117" s="14" t="s">
        <v>606</v>
      </c>
      <c r="I1117" s="2">
        <v>0</v>
      </c>
      <c r="J1117" s="2">
        <v>0</v>
      </c>
      <c r="K1117" s="2">
        <v>0</v>
      </c>
    </row>
    <row r="1118" spans="1:11" s="15" customFormat="1" ht="15" customHeight="1">
      <c r="A1118" s="13"/>
      <c r="B1118" s="25"/>
      <c r="C1118" s="132"/>
      <c r="D1118" s="87"/>
      <c r="E1118" s="117"/>
      <c r="F1118" s="117"/>
      <c r="G1118" s="117"/>
      <c r="H1118" s="14" t="s">
        <v>234</v>
      </c>
      <c r="I1118" s="2">
        <v>0</v>
      </c>
      <c r="J1118" s="2">
        <v>0</v>
      </c>
      <c r="K1118" s="2">
        <v>0</v>
      </c>
    </row>
    <row r="1119" spans="1:11" s="15" customFormat="1" ht="15" customHeight="1">
      <c r="A1119" s="13"/>
      <c r="B1119" s="25"/>
      <c r="C1119" s="130" t="s">
        <v>588</v>
      </c>
      <c r="D1119" s="85" t="s">
        <v>666</v>
      </c>
      <c r="E1119" s="115" t="s">
        <v>677</v>
      </c>
      <c r="F1119" s="115" t="s">
        <v>831</v>
      </c>
      <c r="G1119" s="115" t="s">
        <v>829</v>
      </c>
      <c r="H1119" s="14" t="s">
        <v>603</v>
      </c>
      <c r="I1119" s="2">
        <f>I1120+I1121+I1122+I1123+I1124</f>
        <v>30</v>
      </c>
      <c r="J1119" s="2">
        <f>J1120+J1121+J1122+J1123+J1124</f>
        <v>40</v>
      </c>
      <c r="K1119" s="2">
        <f>K1120+K1121+K1122+K1123+K1124</f>
        <v>20</v>
      </c>
    </row>
    <row r="1120" spans="1:11" s="15" customFormat="1" ht="15" customHeight="1">
      <c r="A1120" s="13"/>
      <c r="B1120" s="25"/>
      <c r="C1120" s="131"/>
      <c r="D1120" s="86"/>
      <c r="E1120" s="116"/>
      <c r="F1120" s="116"/>
      <c r="G1120" s="116"/>
      <c r="H1120" s="14" t="s">
        <v>604</v>
      </c>
      <c r="I1120" s="2">
        <v>30</v>
      </c>
      <c r="J1120" s="2">
        <v>20</v>
      </c>
      <c r="K1120" s="2">
        <v>20</v>
      </c>
    </row>
    <row r="1121" spans="1:11" s="15" customFormat="1" ht="15" customHeight="1">
      <c r="A1121" s="13"/>
      <c r="B1121" s="25"/>
      <c r="C1121" s="131"/>
      <c r="D1121" s="86"/>
      <c r="E1121" s="116"/>
      <c r="F1121" s="116"/>
      <c r="G1121" s="116"/>
      <c r="H1121" s="14" t="s">
        <v>605</v>
      </c>
      <c r="I1121" s="2">
        <v>0</v>
      </c>
      <c r="J1121" s="2">
        <v>0</v>
      </c>
      <c r="K1121" s="2">
        <v>0</v>
      </c>
    </row>
    <row r="1122" spans="1:11" s="15" customFormat="1" ht="15" customHeight="1">
      <c r="A1122" s="13"/>
      <c r="B1122" s="25"/>
      <c r="C1122" s="131"/>
      <c r="D1122" s="86"/>
      <c r="E1122" s="116"/>
      <c r="F1122" s="116"/>
      <c r="G1122" s="116"/>
      <c r="H1122" s="14" t="s">
        <v>606</v>
      </c>
      <c r="I1122" s="2">
        <v>0</v>
      </c>
      <c r="J1122" s="2">
        <v>0</v>
      </c>
      <c r="K1122" s="2">
        <v>0</v>
      </c>
    </row>
    <row r="1123" spans="1:11" s="15" customFormat="1" ht="15" customHeight="1">
      <c r="A1123" s="13"/>
      <c r="B1123" s="25"/>
      <c r="C1123" s="132"/>
      <c r="D1123" s="87"/>
      <c r="E1123" s="117"/>
      <c r="F1123" s="117"/>
      <c r="G1123" s="117"/>
      <c r="H1123" s="14" t="s">
        <v>234</v>
      </c>
      <c r="I1123" s="2">
        <v>0</v>
      </c>
      <c r="J1123" s="2">
        <v>0</v>
      </c>
      <c r="K1123" s="2">
        <v>0</v>
      </c>
    </row>
    <row r="1124" spans="1:11" s="15" customFormat="1" ht="15" customHeight="1">
      <c r="A1124" s="13"/>
      <c r="B1124" s="25"/>
      <c r="C1124" s="118" t="s">
        <v>589</v>
      </c>
      <c r="D1124" s="85" t="s">
        <v>200</v>
      </c>
      <c r="E1124" s="115" t="s">
        <v>677</v>
      </c>
      <c r="F1124" s="115" t="s">
        <v>832</v>
      </c>
      <c r="G1124" s="115" t="s">
        <v>832</v>
      </c>
      <c r="H1124" s="14" t="s">
        <v>603</v>
      </c>
      <c r="I1124" s="2">
        <f>I1125+I1126+I1127+I1128</f>
        <v>0</v>
      </c>
      <c r="J1124" s="2">
        <f>J1125+J1126+J1127+J1128</f>
        <v>20</v>
      </c>
      <c r="K1124" s="2">
        <f>K1125+K1126+K1127+K1128</f>
        <v>0</v>
      </c>
    </row>
    <row r="1125" spans="1:11" s="15" customFormat="1" ht="17.25" customHeight="1">
      <c r="A1125" s="13"/>
      <c r="B1125" s="25"/>
      <c r="C1125" s="119"/>
      <c r="D1125" s="86"/>
      <c r="E1125" s="116"/>
      <c r="F1125" s="116"/>
      <c r="G1125" s="116"/>
      <c r="H1125" s="14" t="s">
        <v>604</v>
      </c>
      <c r="I1125" s="2">
        <v>0</v>
      </c>
      <c r="J1125" s="2">
        <v>20</v>
      </c>
      <c r="K1125" s="2">
        <v>0</v>
      </c>
    </row>
    <row r="1126" spans="1:11" s="15" customFormat="1" ht="15" customHeight="1">
      <c r="A1126" s="13"/>
      <c r="B1126" s="25"/>
      <c r="C1126" s="119"/>
      <c r="D1126" s="86"/>
      <c r="E1126" s="116"/>
      <c r="F1126" s="116"/>
      <c r="G1126" s="116"/>
      <c r="H1126" s="14" t="s">
        <v>605</v>
      </c>
      <c r="I1126" s="2">
        <v>0</v>
      </c>
      <c r="J1126" s="2">
        <v>0</v>
      </c>
      <c r="K1126" s="2">
        <v>0</v>
      </c>
    </row>
    <row r="1127" spans="1:11" s="15" customFormat="1" ht="15" customHeight="1">
      <c r="A1127" s="13"/>
      <c r="B1127" s="25"/>
      <c r="C1127" s="119"/>
      <c r="D1127" s="86"/>
      <c r="E1127" s="116"/>
      <c r="F1127" s="116"/>
      <c r="G1127" s="116"/>
      <c r="H1127" s="14" t="s">
        <v>606</v>
      </c>
      <c r="I1127" s="2">
        <v>0</v>
      </c>
      <c r="J1127" s="2">
        <v>0</v>
      </c>
      <c r="K1127" s="2">
        <v>0</v>
      </c>
    </row>
    <row r="1128" spans="1:11" s="15" customFormat="1" ht="15" customHeight="1">
      <c r="A1128" s="13"/>
      <c r="B1128" s="25"/>
      <c r="C1128" s="120"/>
      <c r="D1128" s="87"/>
      <c r="E1128" s="117"/>
      <c r="F1128" s="117"/>
      <c r="G1128" s="117"/>
      <c r="H1128" s="14" t="s">
        <v>234</v>
      </c>
      <c r="I1128" s="2">
        <v>0</v>
      </c>
      <c r="J1128" s="2">
        <v>0</v>
      </c>
      <c r="K1128" s="2">
        <v>0</v>
      </c>
    </row>
    <row r="1129" spans="1:11" s="15" customFormat="1" ht="18.75" customHeight="1">
      <c r="A1129" s="13"/>
      <c r="B1129" s="13"/>
      <c r="C1129" s="130" t="s">
        <v>590</v>
      </c>
      <c r="D1129" s="85" t="s">
        <v>662</v>
      </c>
      <c r="E1129" s="115" t="s">
        <v>677</v>
      </c>
      <c r="F1129" s="115" t="s">
        <v>833</v>
      </c>
      <c r="G1129" s="115" t="s">
        <v>833</v>
      </c>
      <c r="H1129" s="14" t="s">
        <v>603</v>
      </c>
      <c r="I1129" s="2">
        <f>I1130+I1131+I1132+I1133</f>
        <v>0</v>
      </c>
      <c r="J1129" s="2">
        <f>J1130+J1131+J1132+J1133</f>
        <v>0</v>
      </c>
      <c r="K1129" s="2">
        <f>K1130+K1131+K1132+K1133</f>
        <v>50</v>
      </c>
    </row>
    <row r="1130" spans="1:11" s="15" customFormat="1" ht="17.25" customHeight="1">
      <c r="A1130" s="13"/>
      <c r="B1130" s="13"/>
      <c r="C1130" s="131"/>
      <c r="D1130" s="86"/>
      <c r="E1130" s="116"/>
      <c r="F1130" s="116"/>
      <c r="G1130" s="116"/>
      <c r="H1130" s="14" t="s">
        <v>604</v>
      </c>
      <c r="I1130" s="2">
        <v>0</v>
      </c>
      <c r="J1130" s="2">
        <v>0</v>
      </c>
      <c r="K1130" s="2">
        <v>50</v>
      </c>
    </row>
    <row r="1131" spans="1:11" s="15" customFormat="1" ht="15" customHeight="1">
      <c r="A1131" s="13"/>
      <c r="B1131" s="13"/>
      <c r="C1131" s="131"/>
      <c r="D1131" s="86"/>
      <c r="E1131" s="116"/>
      <c r="F1131" s="116"/>
      <c r="G1131" s="116"/>
      <c r="H1131" s="14" t="s">
        <v>605</v>
      </c>
      <c r="I1131" s="2">
        <v>0</v>
      </c>
      <c r="J1131" s="2">
        <v>0</v>
      </c>
      <c r="K1131" s="2">
        <v>0</v>
      </c>
    </row>
    <row r="1132" spans="1:11" s="15" customFormat="1" ht="15" customHeight="1">
      <c r="A1132" s="13"/>
      <c r="B1132" s="13"/>
      <c r="C1132" s="131"/>
      <c r="D1132" s="86"/>
      <c r="E1132" s="116"/>
      <c r="F1132" s="116"/>
      <c r="G1132" s="116"/>
      <c r="H1132" s="14" t="s">
        <v>606</v>
      </c>
      <c r="I1132" s="2">
        <v>0</v>
      </c>
      <c r="J1132" s="2">
        <v>0</v>
      </c>
      <c r="K1132" s="2">
        <v>0</v>
      </c>
    </row>
    <row r="1133" spans="1:11" s="15" customFormat="1" ht="20.25" customHeight="1">
      <c r="A1133" s="13"/>
      <c r="B1133" s="13"/>
      <c r="C1133" s="132"/>
      <c r="D1133" s="87"/>
      <c r="E1133" s="117"/>
      <c r="F1133" s="117"/>
      <c r="G1133" s="117"/>
      <c r="H1133" s="14" t="s">
        <v>234</v>
      </c>
      <c r="I1133" s="2">
        <v>0</v>
      </c>
      <c r="J1133" s="2">
        <v>0</v>
      </c>
      <c r="K1133" s="2">
        <v>0</v>
      </c>
    </row>
    <row r="1134" spans="1:11" s="15" customFormat="1" ht="18.75" customHeight="1">
      <c r="A1134" s="13"/>
      <c r="B1134" s="13"/>
      <c r="C1134" s="130" t="s">
        <v>591</v>
      </c>
      <c r="D1134" s="85" t="s">
        <v>661</v>
      </c>
      <c r="E1134" s="115" t="s">
        <v>677</v>
      </c>
      <c r="F1134" s="115" t="s">
        <v>834</v>
      </c>
      <c r="G1134" s="115" t="s">
        <v>834</v>
      </c>
      <c r="H1134" s="14" t="s">
        <v>603</v>
      </c>
      <c r="I1134" s="2">
        <f>I1135+I1136+I1137+I1138</f>
        <v>50</v>
      </c>
      <c r="J1134" s="2">
        <f>J1135+J1136+J1137+J1138</f>
        <v>0</v>
      </c>
      <c r="K1134" s="2">
        <f>K1135+K1136+K1137+K1138</f>
        <v>0</v>
      </c>
    </row>
    <row r="1135" spans="1:11" s="15" customFormat="1" ht="17.25" customHeight="1">
      <c r="A1135" s="13"/>
      <c r="B1135" s="13"/>
      <c r="C1135" s="131"/>
      <c r="D1135" s="86"/>
      <c r="E1135" s="116"/>
      <c r="F1135" s="116"/>
      <c r="G1135" s="116"/>
      <c r="H1135" s="14" t="s">
        <v>604</v>
      </c>
      <c r="I1135" s="2">
        <v>50</v>
      </c>
      <c r="J1135" s="2">
        <v>0</v>
      </c>
      <c r="K1135" s="2">
        <v>0</v>
      </c>
    </row>
    <row r="1136" spans="1:11" s="15" customFormat="1" ht="15" customHeight="1">
      <c r="A1136" s="13"/>
      <c r="B1136" s="13"/>
      <c r="C1136" s="131"/>
      <c r="D1136" s="86"/>
      <c r="E1136" s="116"/>
      <c r="F1136" s="116"/>
      <c r="G1136" s="116"/>
      <c r="H1136" s="14" t="s">
        <v>605</v>
      </c>
      <c r="I1136" s="2">
        <v>0</v>
      </c>
      <c r="J1136" s="2">
        <v>0</v>
      </c>
      <c r="K1136" s="2">
        <v>0</v>
      </c>
    </row>
    <row r="1137" spans="1:11" s="15" customFormat="1" ht="15" customHeight="1">
      <c r="A1137" s="13"/>
      <c r="B1137" s="13"/>
      <c r="C1137" s="131"/>
      <c r="D1137" s="86"/>
      <c r="E1137" s="116"/>
      <c r="F1137" s="116"/>
      <c r="G1137" s="116"/>
      <c r="H1137" s="14" t="s">
        <v>606</v>
      </c>
      <c r="I1137" s="2">
        <v>0</v>
      </c>
      <c r="J1137" s="2">
        <v>0</v>
      </c>
      <c r="K1137" s="2">
        <v>0</v>
      </c>
    </row>
    <row r="1138" spans="1:11" s="15" customFormat="1" ht="15" customHeight="1">
      <c r="A1138" s="13"/>
      <c r="B1138" s="13"/>
      <c r="C1138" s="132"/>
      <c r="D1138" s="87"/>
      <c r="E1138" s="117"/>
      <c r="F1138" s="117"/>
      <c r="G1138" s="117"/>
      <c r="H1138" s="14" t="s">
        <v>234</v>
      </c>
      <c r="I1138" s="2">
        <v>0</v>
      </c>
      <c r="J1138" s="2">
        <v>0</v>
      </c>
      <c r="K1138" s="2">
        <v>0</v>
      </c>
    </row>
    <row r="1139" spans="1:11" s="15" customFormat="1" ht="18.75" customHeight="1">
      <c r="A1139" s="13"/>
      <c r="B1139" s="13"/>
      <c r="C1139" s="118" t="s">
        <v>835</v>
      </c>
      <c r="D1139" s="85" t="s">
        <v>660</v>
      </c>
      <c r="E1139" s="115" t="s">
        <v>677</v>
      </c>
      <c r="F1139" s="115" t="s">
        <v>834</v>
      </c>
      <c r="G1139" s="115" t="s">
        <v>837</v>
      </c>
      <c r="H1139" s="14" t="s">
        <v>603</v>
      </c>
      <c r="I1139" s="2">
        <f>I1140+I1141+I1142+I1143</f>
        <v>30</v>
      </c>
      <c r="J1139" s="2">
        <f>J1140+J1141+J1142+J1143</f>
        <v>20</v>
      </c>
      <c r="K1139" s="2">
        <f>K1140+K1141+K1142+K1143</f>
        <v>20</v>
      </c>
    </row>
    <row r="1140" spans="1:11" s="15" customFormat="1" ht="17.25" customHeight="1">
      <c r="A1140" s="13"/>
      <c r="B1140" s="13"/>
      <c r="C1140" s="119"/>
      <c r="D1140" s="86"/>
      <c r="E1140" s="116"/>
      <c r="F1140" s="116"/>
      <c r="G1140" s="116"/>
      <c r="H1140" s="14" t="s">
        <v>604</v>
      </c>
      <c r="I1140" s="2">
        <v>30</v>
      </c>
      <c r="J1140" s="2">
        <v>20</v>
      </c>
      <c r="K1140" s="2">
        <v>20</v>
      </c>
    </row>
    <row r="1141" spans="1:11" s="15" customFormat="1" ht="15" customHeight="1">
      <c r="A1141" s="13"/>
      <c r="B1141" s="13"/>
      <c r="C1141" s="119"/>
      <c r="D1141" s="86"/>
      <c r="E1141" s="116"/>
      <c r="F1141" s="116"/>
      <c r="G1141" s="116"/>
      <c r="H1141" s="14" t="s">
        <v>605</v>
      </c>
      <c r="I1141" s="2">
        <v>0</v>
      </c>
      <c r="J1141" s="2">
        <v>0</v>
      </c>
      <c r="K1141" s="2">
        <v>0</v>
      </c>
    </row>
    <row r="1142" spans="1:11" s="15" customFormat="1" ht="15" customHeight="1">
      <c r="A1142" s="13"/>
      <c r="B1142" s="13"/>
      <c r="C1142" s="119"/>
      <c r="D1142" s="86"/>
      <c r="E1142" s="116"/>
      <c r="F1142" s="116"/>
      <c r="G1142" s="116"/>
      <c r="H1142" s="14" t="s">
        <v>606</v>
      </c>
      <c r="I1142" s="2">
        <v>0</v>
      </c>
      <c r="J1142" s="2">
        <v>0</v>
      </c>
      <c r="K1142" s="2">
        <v>0</v>
      </c>
    </row>
    <row r="1143" spans="1:11" s="15" customFormat="1" ht="15" customHeight="1">
      <c r="A1143" s="13"/>
      <c r="B1143" s="13"/>
      <c r="C1143" s="120"/>
      <c r="D1143" s="87"/>
      <c r="E1143" s="117"/>
      <c r="F1143" s="117"/>
      <c r="G1143" s="117"/>
      <c r="H1143" s="14" t="s">
        <v>234</v>
      </c>
      <c r="I1143" s="2">
        <v>0</v>
      </c>
      <c r="J1143" s="2">
        <v>0</v>
      </c>
      <c r="K1143" s="2">
        <v>0</v>
      </c>
    </row>
    <row r="1144" spans="1:11" s="15" customFormat="1" ht="18.75" customHeight="1">
      <c r="A1144" s="13"/>
      <c r="B1144" s="13"/>
      <c r="C1144" s="130" t="s">
        <v>836</v>
      </c>
      <c r="D1144" s="85" t="s">
        <v>659</v>
      </c>
      <c r="E1144" s="115" t="s">
        <v>677</v>
      </c>
      <c r="F1144" s="115" t="s">
        <v>834</v>
      </c>
      <c r="G1144" s="115" t="s">
        <v>837</v>
      </c>
      <c r="H1144" s="14" t="s">
        <v>603</v>
      </c>
      <c r="I1144" s="2">
        <f>I1145+I1146+I1147+I1148</f>
        <v>0</v>
      </c>
      <c r="J1144" s="2">
        <f>J1145+J1146+J1147+J1148</f>
        <v>0</v>
      </c>
      <c r="K1144" s="2">
        <f>K1145+K1146+K1147+K1148</f>
        <v>40</v>
      </c>
    </row>
    <row r="1145" spans="1:11" s="15" customFormat="1" ht="17.25" customHeight="1">
      <c r="A1145" s="13"/>
      <c r="B1145" s="13"/>
      <c r="C1145" s="131"/>
      <c r="D1145" s="86"/>
      <c r="E1145" s="116"/>
      <c r="F1145" s="116"/>
      <c r="G1145" s="116"/>
      <c r="H1145" s="14" t="s">
        <v>604</v>
      </c>
      <c r="I1145" s="2">
        <v>0</v>
      </c>
      <c r="J1145" s="2">
        <v>0</v>
      </c>
      <c r="K1145" s="2">
        <v>40</v>
      </c>
    </row>
    <row r="1146" spans="1:11" s="15" customFormat="1" ht="15" customHeight="1">
      <c r="A1146" s="13"/>
      <c r="B1146" s="13"/>
      <c r="C1146" s="131"/>
      <c r="D1146" s="86"/>
      <c r="E1146" s="116"/>
      <c r="F1146" s="116"/>
      <c r="G1146" s="116"/>
      <c r="H1146" s="14" t="s">
        <v>605</v>
      </c>
      <c r="I1146" s="2">
        <v>0</v>
      </c>
      <c r="J1146" s="2">
        <v>0</v>
      </c>
      <c r="K1146" s="2">
        <v>0</v>
      </c>
    </row>
    <row r="1147" spans="1:11" s="15" customFormat="1" ht="15" customHeight="1">
      <c r="A1147" s="13"/>
      <c r="B1147" s="13"/>
      <c r="C1147" s="131"/>
      <c r="D1147" s="86"/>
      <c r="E1147" s="116"/>
      <c r="F1147" s="116"/>
      <c r="G1147" s="116"/>
      <c r="H1147" s="14" t="s">
        <v>606</v>
      </c>
      <c r="I1147" s="2">
        <v>0</v>
      </c>
      <c r="J1147" s="2">
        <v>0</v>
      </c>
      <c r="K1147" s="2">
        <v>0</v>
      </c>
    </row>
    <row r="1148" spans="1:11" s="15" customFormat="1" ht="15" customHeight="1">
      <c r="A1148" s="13"/>
      <c r="B1148" s="13"/>
      <c r="C1148" s="132"/>
      <c r="D1148" s="87"/>
      <c r="E1148" s="117"/>
      <c r="F1148" s="117"/>
      <c r="G1148" s="117"/>
      <c r="H1148" s="14" t="s">
        <v>234</v>
      </c>
      <c r="I1148" s="2">
        <v>0</v>
      </c>
      <c r="J1148" s="2">
        <v>0</v>
      </c>
      <c r="K1148" s="2">
        <v>0</v>
      </c>
    </row>
    <row r="1149" spans="1:11" s="15" customFormat="1" ht="18.75" customHeight="1">
      <c r="A1149" s="13"/>
      <c r="B1149" s="13"/>
      <c r="C1149" s="130" t="s">
        <v>838</v>
      </c>
      <c r="D1149" s="85" t="s">
        <v>658</v>
      </c>
      <c r="E1149" s="115" t="s">
        <v>677</v>
      </c>
      <c r="F1149" s="115">
        <v>2017</v>
      </c>
      <c r="G1149" s="115">
        <v>2019</v>
      </c>
      <c r="H1149" s="14" t="s">
        <v>603</v>
      </c>
      <c r="I1149" s="2">
        <f>I1150+I1151+I1152+I1153</f>
        <v>20</v>
      </c>
      <c r="J1149" s="2">
        <f>J1150+J1151+J1152+J1153</f>
        <v>20</v>
      </c>
      <c r="K1149" s="2">
        <f>K1150+K1151+K1152+K1153</f>
        <v>20</v>
      </c>
    </row>
    <row r="1150" spans="1:11" s="15" customFormat="1" ht="17.25" customHeight="1">
      <c r="A1150" s="13"/>
      <c r="B1150" s="13"/>
      <c r="C1150" s="131"/>
      <c r="D1150" s="86"/>
      <c r="E1150" s="116"/>
      <c r="F1150" s="116"/>
      <c r="G1150" s="116"/>
      <c r="H1150" s="14" t="s">
        <v>604</v>
      </c>
      <c r="I1150" s="2">
        <v>20</v>
      </c>
      <c r="J1150" s="2">
        <v>20</v>
      </c>
      <c r="K1150" s="2">
        <v>20</v>
      </c>
    </row>
    <row r="1151" spans="1:11" s="15" customFormat="1" ht="15" customHeight="1">
      <c r="A1151" s="13"/>
      <c r="B1151" s="13"/>
      <c r="C1151" s="131"/>
      <c r="D1151" s="86"/>
      <c r="E1151" s="116"/>
      <c r="F1151" s="116"/>
      <c r="G1151" s="116"/>
      <c r="H1151" s="14" t="s">
        <v>605</v>
      </c>
      <c r="I1151" s="2">
        <v>0</v>
      </c>
      <c r="J1151" s="2">
        <v>0</v>
      </c>
      <c r="K1151" s="2">
        <v>0</v>
      </c>
    </row>
    <row r="1152" spans="1:11" s="15" customFormat="1" ht="15" customHeight="1">
      <c r="A1152" s="13"/>
      <c r="B1152" s="13"/>
      <c r="C1152" s="131"/>
      <c r="D1152" s="86"/>
      <c r="E1152" s="116"/>
      <c r="F1152" s="116"/>
      <c r="G1152" s="116"/>
      <c r="H1152" s="14" t="s">
        <v>606</v>
      </c>
      <c r="I1152" s="2">
        <v>0</v>
      </c>
      <c r="J1152" s="2">
        <v>0</v>
      </c>
      <c r="K1152" s="2">
        <v>0</v>
      </c>
    </row>
    <row r="1153" spans="1:11" s="15" customFormat="1" ht="15" customHeight="1">
      <c r="A1153" s="13"/>
      <c r="B1153" s="13"/>
      <c r="C1153" s="132"/>
      <c r="D1153" s="87"/>
      <c r="E1153" s="117"/>
      <c r="F1153" s="117"/>
      <c r="G1153" s="117"/>
      <c r="H1153" s="14" t="s">
        <v>234</v>
      </c>
      <c r="I1153" s="2">
        <v>0</v>
      </c>
      <c r="J1153" s="2">
        <v>0</v>
      </c>
      <c r="K1153" s="2">
        <v>0</v>
      </c>
    </row>
    <row r="1154" spans="1:11" s="15" customFormat="1" ht="18.75" customHeight="1">
      <c r="A1154" s="13"/>
      <c r="B1154" s="13"/>
      <c r="C1154" s="118" t="s">
        <v>839</v>
      </c>
      <c r="D1154" s="85" t="s">
        <v>657</v>
      </c>
      <c r="E1154" s="115" t="s">
        <v>677</v>
      </c>
      <c r="F1154" s="115">
        <v>2019</v>
      </c>
      <c r="G1154" s="115">
        <v>2019</v>
      </c>
      <c r="H1154" s="14" t="s">
        <v>603</v>
      </c>
      <c r="I1154" s="2">
        <f>I1155+I1156+I1157+I1158</f>
        <v>0</v>
      </c>
      <c r="J1154" s="2">
        <f>J1155+J1156+J1157+J1158</f>
        <v>0</v>
      </c>
      <c r="K1154" s="2">
        <f>K1155+K1156+K1157+K1158</f>
        <v>50</v>
      </c>
    </row>
    <row r="1155" spans="1:11" s="15" customFormat="1" ht="17.25" customHeight="1">
      <c r="A1155" s="13"/>
      <c r="B1155" s="13"/>
      <c r="C1155" s="119"/>
      <c r="D1155" s="86"/>
      <c r="E1155" s="116"/>
      <c r="F1155" s="116"/>
      <c r="G1155" s="116"/>
      <c r="H1155" s="14" t="s">
        <v>604</v>
      </c>
      <c r="I1155" s="2">
        <v>0</v>
      </c>
      <c r="J1155" s="2">
        <v>0</v>
      </c>
      <c r="K1155" s="2">
        <v>50</v>
      </c>
    </row>
    <row r="1156" spans="1:11" s="15" customFormat="1" ht="15" customHeight="1">
      <c r="A1156" s="13"/>
      <c r="B1156" s="13"/>
      <c r="C1156" s="119"/>
      <c r="D1156" s="86"/>
      <c r="E1156" s="116"/>
      <c r="F1156" s="116"/>
      <c r="G1156" s="116"/>
      <c r="H1156" s="14" t="s">
        <v>605</v>
      </c>
      <c r="I1156" s="2">
        <v>0</v>
      </c>
      <c r="J1156" s="2">
        <v>0</v>
      </c>
      <c r="K1156" s="2">
        <v>0</v>
      </c>
    </row>
    <row r="1157" spans="1:11" s="15" customFormat="1" ht="15" customHeight="1">
      <c r="A1157" s="13"/>
      <c r="B1157" s="13"/>
      <c r="C1157" s="119"/>
      <c r="D1157" s="86"/>
      <c r="E1157" s="116"/>
      <c r="F1157" s="116"/>
      <c r="G1157" s="116"/>
      <c r="H1157" s="14" t="s">
        <v>606</v>
      </c>
      <c r="I1157" s="2">
        <v>0</v>
      </c>
      <c r="J1157" s="2">
        <v>0</v>
      </c>
      <c r="K1157" s="2">
        <v>0</v>
      </c>
    </row>
    <row r="1158" spans="1:11" s="15" customFormat="1" ht="15" customHeight="1">
      <c r="A1158" s="13"/>
      <c r="B1158" s="13"/>
      <c r="C1158" s="120"/>
      <c r="D1158" s="87"/>
      <c r="E1158" s="117"/>
      <c r="F1158" s="117"/>
      <c r="G1158" s="117"/>
      <c r="H1158" s="14" t="s">
        <v>234</v>
      </c>
      <c r="I1158" s="2">
        <v>0</v>
      </c>
      <c r="J1158" s="2">
        <v>0</v>
      </c>
      <c r="K1158" s="2">
        <v>0</v>
      </c>
    </row>
    <row r="1159" spans="1:11" s="15" customFormat="1" ht="15" customHeight="1">
      <c r="A1159" s="13"/>
      <c r="B1159" s="13"/>
      <c r="C1159" s="130" t="s">
        <v>840</v>
      </c>
      <c r="D1159" s="85" t="s">
        <v>656</v>
      </c>
      <c r="E1159" s="115" t="s">
        <v>301</v>
      </c>
      <c r="F1159" s="88">
        <v>2017</v>
      </c>
      <c r="G1159" s="88">
        <v>2018</v>
      </c>
      <c r="H1159" s="14" t="s">
        <v>603</v>
      </c>
      <c r="I1159" s="2">
        <f>I1160+I1161+I1162+I1163</f>
        <v>0</v>
      </c>
      <c r="J1159" s="2">
        <f>J1160+J1161+J1162+J1163</f>
        <v>0</v>
      </c>
      <c r="K1159" s="2">
        <f>K1160+K1161+K1162+K1163</f>
        <v>0</v>
      </c>
    </row>
    <row r="1160" spans="1:11" s="15" customFormat="1" ht="15" customHeight="1">
      <c r="A1160" s="13"/>
      <c r="B1160" s="13"/>
      <c r="C1160" s="131"/>
      <c r="D1160" s="86"/>
      <c r="E1160" s="116"/>
      <c r="F1160" s="89"/>
      <c r="G1160" s="89"/>
      <c r="H1160" s="14" t="s">
        <v>604</v>
      </c>
      <c r="I1160" s="2">
        <v>0</v>
      </c>
      <c r="J1160" s="2">
        <v>0</v>
      </c>
      <c r="K1160" s="2">
        <v>0</v>
      </c>
    </row>
    <row r="1161" spans="1:11" s="15" customFormat="1" ht="15" customHeight="1">
      <c r="A1161" s="13"/>
      <c r="B1161" s="13"/>
      <c r="C1161" s="131"/>
      <c r="D1161" s="86"/>
      <c r="E1161" s="116"/>
      <c r="F1161" s="89"/>
      <c r="G1161" s="89"/>
      <c r="H1161" s="14" t="s">
        <v>605</v>
      </c>
      <c r="I1161" s="2">
        <v>0</v>
      </c>
      <c r="J1161" s="2">
        <v>0</v>
      </c>
      <c r="K1161" s="2">
        <v>0</v>
      </c>
    </row>
    <row r="1162" spans="1:11" s="15" customFormat="1" ht="15" customHeight="1">
      <c r="A1162" s="13"/>
      <c r="B1162" s="13"/>
      <c r="C1162" s="131"/>
      <c r="D1162" s="86"/>
      <c r="E1162" s="116"/>
      <c r="F1162" s="89"/>
      <c r="G1162" s="89"/>
      <c r="H1162" s="14" t="s">
        <v>606</v>
      </c>
      <c r="I1162" s="2">
        <v>0</v>
      </c>
      <c r="J1162" s="2">
        <v>0</v>
      </c>
      <c r="K1162" s="2">
        <v>0</v>
      </c>
    </row>
    <row r="1163" spans="1:11" s="15" customFormat="1" ht="15" customHeight="1">
      <c r="A1163" s="13"/>
      <c r="B1163" s="13"/>
      <c r="C1163" s="132"/>
      <c r="D1163" s="87"/>
      <c r="E1163" s="117"/>
      <c r="F1163" s="90"/>
      <c r="G1163" s="90"/>
      <c r="H1163" s="14" t="s">
        <v>234</v>
      </c>
      <c r="I1163" s="2">
        <v>0</v>
      </c>
      <c r="J1163" s="2">
        <v>0</v>
      </c>
      <c r="K1163" s="2">
        <v>0</v>
      </c>
    </row>
    <row r="1164" spans="1:11" s="15" customFormat="1" ht="15" customHeight="1">
      <c r="A1164" s="13"/>
      <c r="B1164" s="13"/>
      <c r="C1164" s="130" t="s">
        <v>302</v>
      </c>
      <c r="D1164" s="85" t="s">
        <v>655</v>
      </c>
      <c r="E1164" s="115" t="s">
        <v>301</v>
      </c>
      <c r="F1164" s="88">
        <v>2017</v>
      </c>
      <c r="G1164" s="88">
        <v>2019</v>
      </c>
      <c r="H1164" s="14" t="s">
        <v>603</v>
      </c>
      <c r="I1164" s="2">
        <f>I1165+I1166+I1167+I1168</f>
        <v>54</v>
      </c>
      <c r="J1164" s="2">
        <f>J1165+J1166+J1167+J1168</f>
        <v>50</v>
      </c>
      <c r="K1164" s="2">
        <f>K1165+K1166+K1167+K1168</f>
        <v>50</v>
      </c>
    </row>
    <row r="1165" spans="1:11" s="15" customFormat="1" ht="15" customHeight="1">
      <c r="A1165" s="13"/>
      <c r="B1165" s="13"/>
      <c r="C1165" s="131"/>
      <c r="D1165" s="86"/>
      <c r="E1165" s="116"/>
      <c r="F1165" s="89"/>
      <c r="G1165" s="89"/>
      <c r="H1165" s="14" t="s">
        <v>604</v>
      </c>
      <c r="I1165" s="2">
        <v>54</v>
      </c>
      <c r="J1165" s="2">
        <v>50</v>
      </c>
      <c r="K1165" s="2">
        <v>50</v>
      </c>
    </row>
    <row r="1166" spans="1:11" s="15" customFormat="1" ht="15" customHeight="1">
      <c r="A1166" s="13"/>
      <c r="B1166" s="13"/>
      <c r="C1166" s="131"/>
      <c r="D1166" s="86"/>
      <c r="E1166" s="116"/>
      <c r="F1166" s="89"/>
      <c r="G1166" s="89"/>
      <c r="H1166" s="14" t="s">
        <v>605</v>
      </c>
      <c r="I1166" s="2">
        <v>0</v>
      </c>
      <c r="J1166" s="2">
        <v>0</v>
      </c>
      <c r="K1166" s="2">
        <v>0</v>
      </c>
    </row>
    <row r="1167" spans="1:11" s="15" customFormat="1" ht="24.75" customHeight="1">
      <c r="A1167" s="13"/>
      <c r="B1167" s="13"/>
      <c r="C1167" s="131"/>
      <c r="D1167" s="86"/>
      <c r="E1167" s="116"/>
      <c r="F1167" s="89"/>
      <c r="G1167" s="89"/>
      <c r="H1167" s="14" t="s">
        <v>606</v>
      </c>
      <c r="I1167" s="2">
        <v>0</v>
      </c>
      <c r="J1167" s="2">
        <v>0</v>
      </c>
      <c r="K1167" s="2">
        <v>0</v>
      </c>
    </row>
    <row r="1168" spans="1:11" s="15" customFormat="1" ht="23.25" customHeight="1">
      <c r="A1168" s="13"/>
      <c r="B1168" s="13"/>
      <c r="C1168" s="132"/>
      <c r="D1168" s="87"/>
      <c r="E1168" s="117"/>
      <c r="F1168" s="90"/>
      <c r="G1168" s="90"/>
      <c r="H1168" s="14" t="s">
        <v>234</v>
      </c>
      <c r="I1168" s="2">
        <v>0</v>
      </c>
      <c r="J1168" s="2">
        <v>0</v>
      </c>
      <c r="K1168" s="2">
        <v>0</v>
      </c>
    </row>
    <row r="1169" spans="1:11" s="15" customFormat="1" ht="22.5" customHeight="1">
      <c r="A1169" s="13"/>
      <c r="B1169" s="13"/>
      <c r="C1169" s="118" t="s">
        <v>303</v>
      </c>
      <c r="D1169" s="85" t="s">
        <v>857</v>
      </c>
      <c r="E1169" s="115" t="s">
        <v>301</v>
      </c>
      <c r="F1169" s="88">
        <v>2017</v>
      </c>
      <c r="G1169" s="88">
        <v>2019</v>
      </c>
      <c r="H1169" s="14" t="s">
        <v>603</v>
      </c>
      <c r="I1169" s="2">
        <f>I1170+I1171+I1172+I1173</f>
        <v>50.43</v>
      </c>
      <c r="J1169" s="2">
        <f>J1170+J1171+J1172+J1173</f>
        <v>45</v>
      </c>
      <c r="K1169" s="2">
        <f>K1170+K1171+K1172+K1173</f>
        <v>45</v>
      </c>
    </row>
    <row r="1170" spans="1:11" s="15" customFormat="1" ht="15" customHeight="1">
      <c r="A1170" s="13"/>
      <c r="B1170" s="13"/>
      <c r="C1170" s="119"/>
      <c r="D1170" s="86"/>
      <c r="E1170" s="116"/>
      <c r="F1170" s="89"/>
      <c r="G1170" s="89"/>
      <c r="H1170" s="14" t="s">
        <v>604</v>
      </c>
      <c r="I1170" s="2">
        <v>50.43</v>
      </c>
      <c r="J1170" s="2">
        <v>45</v>
      </c>
      <c r="K1170" s="2">
        <v>45</v>
      </c>
    </row>
    <row r="1171" spans="1:11" s="15" customFormat="1" ht="20.25" customHeight="1">
      <c r="A1171" s="13"/>
      <c r="B1171" s="13"/>
      <c r="C1171" s="119"/>
      <c r="D1171" s="86"/>
      <c r="E1171" s="116"/>
      <c r="F1171" s="89"/>
      <c r="G1171" s="89"/>
      <c r="H1171" s="14" t="s">
        <v>605</v>
      </c>
      <c r="I1171" s="2">
        <v>0</v>
      </c>
      <c r="J1171" s="2">
        <v>0</v>
      </c>
      <c r="K1171" s="2">
        <v>0</v>
      </c>
    </row>
    <row r="1172" spans="1:11" s="15" customFormat="1" ht="16.5" customHeight="1">
      <c r="A1172" s="13"/>
      <c r="B1172" s="13"/>
      <c r="C1172" s="119"/>
      <c r="D1172" s="86"/>
      <c r="E1172" s="116"/>
      <c r="F1172" s="89"/>
      <c r="G1172" s="89"/>
      <c r="H1172" s="14" t="s">
        <v>606</v>
      </c>
      <c r="I1172" s="2">
        <v>0</v>
      </c>
      <c r="J1172" s="2">
        <v>0</v>
      </c>
      <c r="K1172" s="2">
        <v>0</v>
      </c>
    </row>
    <row r="1173" spans="1:11" s="15" customFormat="1" ht="15" customHeight="1">
      <c r="A1173" s="13"/>
      <c r="B1173" s="13"/>
      <c r="C1173" s="120"/>
      <c r="D1173" s="87"/>
      <c r="E1173" s="117"/>
      <c r="F1173" s="90"/>
      <c r="G1173" s="90"/>
      <c r="H1173" s="14" t="s">
        <v>234</v>
      </c>
      <c r="I1173" s="2">
        <v>0</v>
      </c>
      <c r="J1173" s="2">
        <v>0</v>
      </c>
      <c r="K1173" s="2">
        <v>0</v>
      </c>
    </row>
    <row r="1174" spans="1:11" s="15" customFormat="1" ht="15" customHeight="1">
      <c r="A1174" s="13"/>
      <c r="B1174" s="13"/>
      <c r="C1174" s="130" t="s">
        <v>304</v>
      </c>
      <c r="D1174" s="85" t="s">
        <v>654</v>
      </c>
      <c r="E1174" s="115" t="s">
        <v>301</v>
      </c>
      <c r="F1174" s="88">
        <v>2017</v>
      </c>
      <c r="G1174" s="88">
        <v>2019</v>
      </c>
      <c r="H1174" s="14" t="s">
        <v>603</v>
      </c>
      <c r="I1174" s="2">
        <f>I1175+I1176+I1177+I1178</f>
        <v>50</v>
      </c>
      <c r="J1174" s="2">
        <f>J1175+J1176+J1177+J1178</f>
        <v>45</v>
      </c>
      <c r="K1174" s="2">
        <f>K1175+K1176+K1177+K1178</f>
        <v>45</v>
      </c>
    </row>
    <row r="1175" spans="1:11" s="15" customFormat="1" ht="15" customHeight="1">
      <c r="A1175" s="13"/>
      <c r="B1175" s="13"/>
      <c r="C1175" s="131"/>
      <c r="D1175" s="86"/>
      <c r="E1175" s="116"/>
      <c r="F1175" s="89"/>
      <c r="G1175" s="89"/>
      <c r="H1175" s="14" t="s">
        <v>604</v>
      </c>
      <c r="I1175" s="2">
        <v>50</v>
      </c>
      <c r="J1175" s="2">
        <v>45</v>
      </c>
      <c r="K1175" s="2">
        <v>45</v>
      </c>
    </row>
    <row r="1176" spans="1:11" s="15" customFormat="1" ht="16.5" customHeight="1">
      <c r="A1176" s="13"/>
      <c r="B1176" s="13"/>
      <c r="C1176" s="131"/>
      <c r="D1176" s="86"/>
      <c r="E1176" s="116"/>
      <c r="F1176" s="89"/>
      <c r="G1176" s="89"/>
      <c r="H1176" s="14" t="s">
        <v>605</v>
      </c>
      <c r="I1176" s="2">
        <v>0</v>
      </c>
      <c r="J1176" s="2">
        <v>0</v>
      </c>
      <c r="K1176" s="2">
        <v>0</v>
      </c>
    </row>
    <row r="1177" spans="1:11" s="15" customFormat="1" ht="18.75" customHeight="1">
      <c r="A1177" s="13"/>
      <c r="B1177" s="13"/>
      <c r="C1177" s="131"/>
      <c r="D1177" s="86"/>
      <c r="E1177" s="116"/>
      <c r="F1177" s="89"/>
      <c r="G1177" s="89"/>
      <c r="H1177" s="14" t="s">
        <v>606</v>
      </c>
      <c r="I1177" s="2">
        <v>0</v>
      </c>
      <c r="J1177" s="2">
        <v>0</v>
      </c>
      <c r="K1177" s="2">
        <v>0</v>
      </c>
    </row>
    <row r="1178" spans="1:11" s="15" customFormat="1" ht="15.75" customHeight="1">
      <c r="A1178" s="13"/>
      <c r="B1178" s="13"/>
      <c r="C1178" s="132"/>
      <c r="D1178" s="87"/>
      <c r="E1178" s="117"/>
      <c r="F1178" s="90"/>
      <c r="G1178" s="90"/>
      <c r="H1178" s="14" t="s">
        <v>234</v>
      </c>
      <c r="I1178" s="2">
        <v>0</v>
      </c>
      <c r="J1178" s="2">
        <v>0</v>
      </c>
      <c r="K1178" s="2">
        <v>0</v>
      </c>
    </row>
    <row r="1179" spans="1:11" s="15" customFormat="1" ht="15" customHeight="1">
      <c r="A1179" s="13"/>
      <c r="B1179" s="13"/>
      <c r="C1179" s="130" t="s">
        <v>306</v>
      </c>
      <c r="D1179" s="85" t="s">
        <v>1026</v>
      </c>
      <c r="E1179" s="115" t="s">
        <v>301</v>
      </c>
      <c r="F1179" s="88">
        <v>2017</v>
      </c>
      <c r="G1179" s="88">
        <v>2019</v>
      </c>
      <c r="H1179" s="14" t="s">
        <v>603</v>
      </c>
      <c r="I1179" s="2">
        <f>I1180+I1181+I1182+I1183</f>
        <v>50</v>
      </c>
      <c r="J1179" s="2">
        <f>J1180+J1181+J1182+J1183</f>
        <v>45</v>
      </c>
      <c r="K1179" s="2">
        <f>K1180+K1181+K1182+K1183</f>
        <v>45</v>
      </c>
    </row>
    <row r="1180" spans="1:11" s="15" customFormat="1" ht="21" customHeight="1">
      <c r="A1180" s="13"/>
      <c r="B1180" s="13"/>
      <c r="C1180" s="131"/>
      <c r="D1180" s="86"/>
      <c r="E1180" s="116"/>
      <c r="F1180" s="89"/>
      <c r="G1180" s="89"/>
      <c r="H1180" s="14" t="s">
        <v>604</v>
      </c>
      <c r="I1180" s="2">
        <v>50</v>
      </c>
      <c r="J1180" s="2">
        <v>45</v>
      </c>
      <c r="K1180" s="2">
        <v>45</v>
      </c>
    </row>
    <row r="1181" spans="1:11" s="15" customFormat="1" ht="15" customHeight="1">
      <c r="A1181" s="13"/>
      <c r="B1181" s="13"/>
      <c r="C1181" s="131"/>
      <c r="D1181" s="86"/>
      <c r="E1181" s="116"/>
      <c r="F1181" s="89"/>
      <c r="G1181" s="89"/>
      <c r="H1181" s="14" t="s">
        <v>605</v>
      </c>
      <c r="I1181" s="2">
        <v>0</v>
      </c>
      <c r="J1181" s="2">
        <v>0</v>
      </c>
      <c r="K1181" s="2">
        <v>0</v>
      </c>
    </row>
    <row r="1182" spans="3:11" s="13" customFormat="1" ht="17.25" customHeight="1">
      <c r="C1182" s="131"/>
      <c r="D1182" s="86"/>
      <c r="E1182" s="116"/>
      <c r="F1182" s="89"/>
      <c r="G1182" s="89"/>
      <c r="H1182" s="14" t="s">
        <v>606</v>
      </c>
      <c r="I1182" s="2">
        <v>0</v>
      </c>
      <c r="J1182" s="2">
        <v>0</v>
      </c>
      <c r="K1182" s="2">
        <v>0</v>
      </c>
    </row>
    <row r="1183" spans="3:11" s="13" customFormat="1" ht="22.5" customHeight="1">
      <c r="C1183" s="132"/>
      <c r="D1183" s="87"/>
      <c r="E1183" s="117"/>
      <c r="F1183" s="90"/>
      <c r="G1183" s="90"/>
      <c r="H1183" s="14" t="s">
        <v>234</v>
      </c>
      <c r="I1183" s="2">
        <v>0</v>
      </c>
      <c r="J1183" s="2">
        <v>0</v>
      </c>
      <c r="K1183" s="2">
        <v>0</v>
      </c>
    </row>
    <row r="1184" spans="3:11" s="13" customFormat="1" ht="15" customHeight="1">
      <c r="C1184" s="118" t="s">
        <v>307</v>
      </c>
      <c r="D1184" s="85" t="s">
        <v>653</v>
      </c>
      <c r="E1184" s="115" t="s">
        <v>301</v>
      </c>
      <c r="F1184" s="88">
        <v>2017</v>
      </c>
      <c r="G1184" s="88">
        <v>2019</v>
      </c>
      <c r="H1184" s="14" t="s">
        <v>603</v>
      </c>
      <c r="I1184" s="2">
        <f>I1185+I1186+I1187+I1188</f>
        <v>27</v>
      </c>
      <c r="J1184" s="2">
        <f>J1185+J1186+J1187+J1188</f>
        <v>25</v>
      </c>
      <c r="K1184" s="2">
        <f>K1185+K1186+K1187+K1188</f>
        <v>25</v>
      </c>
    </row>
    <row r="1185" spans="3:11" s="13" customFormat="1" ht="15" customHeight="1">
      <c r="C1185" s="119"/>
      <c r="D1185" s="86"/>
      <c r="E1185" s="116"/>
      <c r="F1185" s="89"/>
      <c r="G1185" s="89"/>
      <c r="H1185" s="14" t="s">
        <v>604</v>
      </c>
      <c r="I1185" s="2">
        <v>27</v>
      </c>
      <c r="J1185" s="2">
        <v>25</v>
      </c>
      <c r="K1185" s="2">
        <v>25</v>
      </c>
    </row>
    <row r="1186" spans="3:11" s="13" customFormat="1" ht="17.25" customHeight="1">
      <c r="C1186" s="119"/>
      <c r="D1186" s="86"/>
      <c r="E1186" s="116"/>
      <c r="F1186" s="89"/>
      <c r="G1186" s="89"/>
      <c r="H1186" s="14" t="s">
        <v>605</v>
      </c>
      <c r="I1186" s="2">
        <v>0</v>
      </c>
      <c r="J1186" s="2">
        <v>0</v>
      </c>
      <c r="K1186" s="2">
        <v>0</v>
      </c>
    </row>
    <row r="1187" spans="1:11" s="15" customFormat="1" ht="17.25" customHeight="1">
      <c r="A1187" s="13"/>
      <c r="B1187" s="13"/>
      <c r="C1187" s="119"/>
      <c r="D1187" s="86"/>
      <c r="E1187" s="116"/>
      <c r="F1187" s="89"/>
      <c r="G1187" s="89"/>
      <c r="H1187" s="14" t="s">
        <v>606</v>
      </c>
      <c r="I1187" s="2">
        <v>0</v>
      </c>
      <c r="J1187" s="2">
        <v>0</v>
      </c>
      <c r="K1187" s="2">
        <v>0</v>
      </c>
    </row>
    <row r="1188" spans="1:11" s="15" customFormat="1" ht="24.75" customHeight="1">
      <c r="A1188" s="13"/>
      <c r="B1188" s="13"/>
      <c r="C1188" s="120"/>
      <c r="D1188" s="87"/>
      <c r="E1188" s="117"/>
      <c r="F1188" s="90"/>
      <c r="G1188" s="90"/>
      <c r="H1188" s="14" t="s">
        <v>234</v>
      </c>
      <c r="I1188" s="2">
        <v>0</v>
      </c>
      <c r="J1188" s="2">
        <v>0</v>
      </c>
      <c r="K1188" s="2">
        <v>0</v>
      </c>
    </row>
    <row r="1189" spans="1:11" s="15" customFormat="1" ht="15" customHeight="1">
      <c r="A1189" s="13"/>
      <c r="B1189" s="13"/>
      <c r="C1189" s="130" t="s">
        <v>308</v>
      </c>
      <c r="D1189" s="85" t="s">
        <v>652</v>
      </c>
      <c r="E1189" s="115" t="s">
        <v>301</v>
      </c>
      <c r="F1189" s="88">
        <v>2017</v>
      </c>
      <c r="G1189" s="88">
        <v>2019</v>
      </c>
      <c r="H1189" s="14" t="s">
        <v>603</v>
      </c>
      <c r="I1189" s="2">
        <f>I1190+I1191+I1192+I1193</f>
        <v>93.6</v>
      </c>
      <c r="J1189" s="2">
        <f>J1190+J1191+J1192+J1193</f>
        <v>90</v>
      </c>
      <c r="K1189" s="2">
        <f>K1190+K1191+K1192+K1193</f>
        <v>90</v>
      </c>
    </row>
    <row r="1190" spans="1:11" s="15" customFormat="1" ht="15" customHeight="1">
      <c r="A1190" s="13"/>
      <c r="B1190" s="13"/>
      <c r="C1190" s="131"/>
      <c r="D1190" s="86"/>
      <c r="E1190" s="116"/>
      <c r="F1190" s="89"/>
      <c r="G1190" s="89"/>
      <c r="H1190" s="14" t="s">
        <v>604</v>
      </c>
      <c r="I1190" s="2">
        <v>93.6</v>
      </c>
      <c r="J1190" s="2">
        <v>90</v>
      </c>
      <c r="K1190" s="2">
        <v>90</v>
      </c>
    </row>
    <row r="1191" spans="1:11" s="15" customFormat="1" ht="17.25" customHeight="1">
      <c r="A1191" s="13"/>
      <c r="B1191" s="13"/>
      <c r="C1191" s="131"/>
      <c r="D1191" s="86"/>
      <c r="E1191" s="116"/>
      <c r="F1191" s="89"/>
      <c r="G1191" s="89"/>
      <c r="H1191" s="14" t="s">
        <v>605</v>
      </c>
      <c r="I1191" s="2">
        <v>0</v>
      </c>
      <c r="J1191" s="2"/>
      <c r="K1191" s="2"/>
    </row>
    <row r="1192" spans="1:11" s="15" customFormat="1" ht="21.75" customHeight="1">
      <c r="A1192" s="13"/>
      <c r="B1192" s="13"/>
      <c r="C1192" s="131"/>
      <c r="D1192" s="86"/>
      <c r="E1192" s="116"/>
      <c r="F1192" s="89"/>
      <c r="G1192" s="89"/>
      <c r="H1192" s="14" t="s">
        <v>606</v>
      </c>
      <c r="I1192" s="2">
        <v>0</v>
      </c>
      <c r="J1192" s="2">
        <v>0</v>
      </c>
      <c r="K1192" s="2">
        <v>0</v>
      </c>
    </row>
    <row r="1193" spans="1:11" s="15" customFormat="1" ht="17.25" customHeight="1">
      <c r="A1193" s="13"/>
      <c r="B1193" s="13"/>
      <c r="C1193" s="132"/>
      <c r="D1193" s="87"/>
      <c r="E1193" s="117"/>
      <c r="F1193" s="90"/>
      <c r="G1193" s="90"/>
      <c r="H1193" s="14" t="s">
        <v>234</v>
      </c>
      <c r="I1193" s="2">
        <v>0</v>
      </c>
      <c r="J1193" s="2">
        <v>0</v>
      </c>
      <c r="K1193" s="2">
        <v>0</v>
      </c>
    </row>
    <row r="1194" spans="1:11" s="9" customFormat="1" ht="22.5" customHeight="1">
      <c r="A1194" s="10"/>
      <c r="B1194" s="10"/>
      <c r="C1194" s="103" t="s">
        <v>983</v>
      </c>
      <c r="D1194" s="106" t="s">
        <v>984</v>
      </c>
      <c r="E1194" s="127" t="s">
        <v>558</v>
      </c>
      <c r="F1194" s="103">
        <v>2017</v>
      </c>
      <c r="G1194" s="103">
        <v>2019</v>
      </c>
      <c r="H1194" s="8" t="s">
        <v>603</v>
      </c>
      <c r="I1194" s="4">
        <f>I1195+I1196+I1197+I1198</f>
        <v>13625.7</v>
      </c>
      <c r="J1194" s="4">
        <f>J1195+J1196+J1197+J1198</f>
        <v>13625.7</v>
      </c>
      <c r="K1194" s="4">
        <f>K1195+K1196+K1197+K1198</f>
        <v>13625.7</v>
      </c>
    </row>
    <row r="1195" spans="1:11" s="9" customFormat="1" ht="22.5" customHeight="1">
      <c r="A1195" s="10"/>
      <c r="B1195" s="10"/>
      <c r="C1195" s="104"/>
      <c r="D1195" s="107"/>
      <c r="E1195" s="128"/>
      <c r="F1195" s="104"/>
      <c r="G1195" s="104"/>
      <c r="H1195" s="8" t="s">
        <v>604</v>
      </c>
      <c r="I1195" s="4">
        <f aca="true" t="shared" si="24" ref="I1195:K1198">I1200+I1205+I1210+I1220+I1230+I1240</f>
        <v>7525.7</v>
      </c>
      <c r="J1195" s="4">
        <f t="shared" si="24"/>
        <v>7525.7</v>
      </c>
      <c r="K1195" s="4">
        <f t="shared" si="24"/>
        <v>7525.7</v>
      </c>
    </row>
    <row r="1196" spans="1:11" s="9" customFormat="1" ht="22.5" customHeight="1">
      <c r="A1196" s="10"/>
      <c r="B1196" s="10"/>
      <c r="C1196" s="104"/>
      <c r="D1196" s="107"/>
      <c r="E1196" s="128"/>
      <c r="F1196" s="104"/>
      <c r="G1196" s="104"/>
      <c r="H1196" s="8" t="s">
        <v>605</v>
      </c>
      <c r="I1196" s="4">
        <f t="shared" si="24"/>
        <v>0</v>
      </c>
      <c r="J1196" s="4">
        <f t="shared" si="24"/>
        <v>0</v>
      </c>
      <c r="K1196" s="4">
        <f t="shared" si="24"/>
        <v>0</v>
      </c>
    </row>
    <row r="1197" spans="1:11" s="9" customFormat="1" ht="22.5" customHeight="1">
      <c r="A1197" s="10"/>
      <c r="B1197" s="10"/>
      <c r="C1197" s="104"/>
      <c r="D1197" s="107"/>
      <c r="E1197" s="128"/>
      <c r="F1197" s="104"/>
      <c r="G1197" s="104"/>
      <c r="H1197" s="8" t="s">
        <v>606</v>
      </c>
      <c r="I1197" s="4">
        <f t="shared" si="24"/>
        <v>0</v>
      </c>
      <c r="J1197" s="4">
        <f t="shared" si="24"/>
        <v>0</v>
      </c>
      <c r="K1197" s="4">
        <f t="shared" si="24"/>
        <v>0</v>
      </c>
    </row>
    <row r="1198" spans="1:11" s="9" customFormat="1" ht="22.5" customHeight="1">
      <c r="A1198" s="10"/>
      <c r="B1198" s="10"/>
      <c r="C1198" s="105"/>
      <c r="D1198" s="108"/>
      <c r="E1198" s="129"/>
      <c r="F1198" s="105"/>
      <c r="G1198" s="105"/>
      <c r="H1198" s="56" t="s">
        <v>234</v>
      </c>
      <c r="I1198" s="4">
        <f t="shared" si="24"/>
        <v>6100</v>
      </c>
      <c r="J1198" s="4">
        <f t="shared" si="24"/>
        <v>6100</v>
      </c>
      <c r="K1198" s="4">
        <f t="shared" si="24"/>
        <v>6100</v>
      </c>
    </row>
    <row r="1199" spans="1:11" s="15" customFormat="1" ht="24.75" customHeight="1">
      <c r="A1199" s="13"/>
      <c r="B1199" s="13"/>
      <c r="C1199" s="88" t="s">
        <v>985</v>
      </c>
      <c r="D1199" s="133" t="s">
        <v>986</v>
      </c>
      <c r="E1199" s="115" t="s">
        <v>558</v>
      </c>
      <c r="F1199" s="91" t="s">
        <v>696</v>
      </c>
      <c r="G1199" s="91" t="s">
        <v>479</v>
      </c>
      <c r="H1199" s="14" t="s">
        <v>603</v>
      </c>
      <c r="I1199" s="2">
        <f>I1200+I1201+I1202+I1203</f>
        <v>13625.7</v>
      </c>
      <c r="J1199" s="2">
        <f>J1200+J1201+J1202+J1203</f>
        <v>13625.7</v>
      </c>
      <c r="K1199" s="2">
        <f>K1200+K1201+K1202+K1203</f>
        <v>13625.7</v>
      </c>
    </row>
    <row r="1200" spans="1:11" s="15" customFormat="1" ht="15" customHeight="1">
      <c r="A1200" s="13"/>
      <c r="B1200" s="13"/>
      <c r="C1200" s="89"/>
      <c r="D1200" s="134"/>
      <c r="E1200" s="116"/>
      <c r="F1200" s="92"/>
      <c r="G1200" s="92"/>
      <c r="H1200" s="14" t="s">
        <v>604</v>
      </c>
      <c r="I1200" s="2">
        <v>7525.7</v>
      </c>
      <c r="J1200" s="2">
        <v>7525.7</v>
      </c>
      <c r="K1200" s="2">
        <v>7525.7</v>
      </c>
    </row>
    <row r="1201" spans="1:11" s="15" customFormat="1" ht="15" customHeight="1">
      <c r="A1201" s="13"/>
      <c r="B1201" s="13"/>
      <c r="C1201" s="89"/>
      <c r="D1201" s="134"/>
      <c r="E1201" s="116"/>
      <c r="F1201" s="92"/>
      <c r="G1201" s="92"/>
      <c r="H1201" s="14" t="s">
        <v>605</v>
      </c>
      <c r="I1201" s="2">
        <v>0</v>
      </c>
      <c r="J1201" s="2">
        <v>0</v>
      </c>
      <c r="K1201" s="2">
        <v>0</v>
      </c>
    </row>
    <row r="1202" spans="1:11" s="15" customFormat="1" ht="15" customHeight="1">
      <c r="A1202" s="13"/>
      <c r="B1202" s="13"/>
      <c r="C1202" s="89"/>
      <c r="D1202" s="134"/>
      <c r="E1202" s="116"/>
      <c r="F1202" s="92"/>
      <c r="G1202" s="92"/>
      <c r="H1202" s="14" t="s">
        <v>606</v>
      </c>
      <c r="I1202" s="2">
        <v>0</v>
      </c>
      <c r="J1202" s="2">
        <v>0</v>
      </c>
      <c r="K1202" s="2">
        <v>0</v>
      </c>
    </row>
    <row r="1203" spans="1:11" s="15" customFormat="1" ht="15">
      <c r="A1203" s="13"/>
      <c r="B1203" s="13"/>
      <c r="C1203" s="90"/>
      <c r="D1203" s="135"/>
      <c r="E1203" s="117"/>
      <c r="F1203" s="93"/>
      <c r="G1203" s="93"/>
      <c r="H1203" s="59" t="s">
        <v>234</v>
      </c>
      <c r="I1203" s="2">
        <v>6100</v>
      </c>
      <c r="J1203" s="2">
        <v>6100</v>
      </c>
      <c r="K1203" s="2">
        <v>6100</v>
      </c>
    </row>
    <row r="1204" spans="1:11" s="15" customFormat="1" ht="20.25" customHeight="1">
      <c r="A1204" s="13"/>
      <c r="B1204" s="13"/>
      <c r="C1204" s="88" t="s">
        <v>987</v>
      </c>
      <c r="D1204" s="85" t="s">
        <v>988</v>
      </c>
      <c r="E1204" s="115" t="s">
        <v>558</v>
      </c>
      <c r="F1204" s="91" t="s">
        <v>696</v>
      </c>
      <c r="G1204" s="91" t="s">
        <v>696</v>
      </c>
      <c r="H1204" s="14" t="s">
        <v>603</v>
      </c>
      <c r="I1204" s="2">
        <f>I1205+I1206+I1207+I1208</f>
        <v>0</v>
      </c>
      <c r="J1204" s="2">
        <f>J1205+J1206+J1207+J1208</f>
        <v>0</v>
      </c>
      <c r="K1204" s="2">
        <f>K1205+K1206+K1207+K1208</f>
        <v>0</v>
      </c>
    </row>
    <row r="1205" spans="1:11" s="15" customFormat="1" ht="15" customHeight="1">
      <c r="A1205" s="13"/>
      <c r="B1205" s="13"/>
      <c r="C1205" s="89"/>
      <c r="D1205" s="86"/>
      <c r="E1205" s="116"/>
      <c r="F1205" s="92"/>
      <c r="G1205" s="92"/>
      <c r="H1205" s="14" t="s">
        <v>604</v>
      </c>
      <c r="I1205" s="2">
        <v>0</v>
      </c>
      <c r="J1205" s="2">
        <v>0</v>
      </c>
      <c r="K1205" s="2">
        <v>0</v>
      </c>
    </row>
    <row r="1206" spans="1:11" s="15" customFormat="1" ht="15" customHeight="1">
      <c r="A1206" s="13"/>
      <c r="B1206" s="13"/>
      <c r="C1206" s="89"/>
      <c r="D1206" s="86"/>
      <c r="E1206" s="116"/>
      <c r="F1206" s="92"/>
      <c r="G1206" s="92"/>
      <c r="H1206" s="14" t="s">
        <v>605</v>
      </c>
      <c r="I1206" s="2">
        <v>0</v>
      </c>
      <c r="J1206" s="2">
        <v>0</v>
      </c>
      <c r="K1206" s="2">
        <v>0</v>
      </c>
    </row>
    <row r="1207" spans="1:11" s="15" customFormat="1" ht="15" customHeight="1">
      <c r="A1207" s="13"/>
      <c r="B1207" s="13"/>
      <c r="C1207" s="89"/>
      <c r="D1207" s="86"/>
      <c r="E1207" s="116"/>
      <c r="F1207" s="92"/>
      <c r="G1207" s="92"/>
      <c r="H1207" s="14" t="s">
        <v>606</v>
      </c>
      <c r="I1207" s="2">
        <v>0</v>
      </c>
      <c r="J1207" s="2">
        <v>0</v>
      </c>
      <c r="K1207" s="2">
        <v>0</v>
      </c>
    </row>
    <row r="1208" spans="1:11" s="15" customFormat="1" ht="15" customHeight="1">
      <c r="A1208" s="13"/>
      <c r="B1208" s="13"/>
      <c r="C1208" s="90"/>
      <c r="D1208" s="87"/>
      <c r="E1208" s="117"/>
      <c r="F1208" s="93"/>
      <c r="G1208" s="93"/>
      <c r="H1208" s="14" t="s">
        <v>234</v>
      </c>
      <c r="I1208" s="2">
        <v>0</v>
      </c>
      <c r="J1208" s="2">
        <v>0</v>
      </c>
      <c r="K1208" s="2">
        <v>0</v>
      </c>
    </row>
    <row r="1209" spans="1:11" s="15" customFormat="1" ht="20.25" customHeight="1">
      <c r="A1209" s="13"/>
      <c r="B1209" s="13"/>
      <c r="C1209" s="88" t="s">
        <v>989</v>
      </c>
      <c r="D1209" s="85" t="s">
        <v>990</v>
      </c>
      <c r="E1209" s="115" t="s">
        <v>558</v>
      </c>
      <c r="F1209" s="91" t="s">
        <v>696</v>
      </c>
      <c r="G1209" s="91" t="s">
        <v>479</v>
      </c>
      <c r="H1209" s="14" t="s">
        <v>603</v>
      </c>
      <c r="I1209" s="2">
        <f>I1210+I1211+I1212+I1213</f>
        <v>0</v>
      </c>
      <c r="J1209" s="2">
        <f>J1210+J1211+J1212+J1213</f>
        <v>0</v>
      </c>
      <c r="K1209" s="2">
        <f>K1210+K1211+K1212+K1213</f>
        <v>0</v>
      </c>
    </row>
    <row r="1210" spans="1:11" s="15" customFormat="1" ht="15" customHeight="1">
      <c r="A1210" s="13"/>
      <c r="B1210" s="13"/>
      <c r="C1210" s="89"/>
      <c r="D1210" s="86"/>
      <c r="E1210" s="116"/>
      <c r="F1210" s="92"/>
      <c r="G1210" s="92"/>
      <c r="H1210" s="14" t="s">
        <v>604</v>
      </c>
      <c r="I1210" s="2">
        <f>I1215</f>
        <v>0</v>
      </c>
      <c r="J1210" s="2">
        <f>J1215</f>
        <v>0</v>
      </c>
      <c r="K1210" s="2">
        <f>K1215</f>
        <v>0</v>
      </c>
    </row>
    <row r="1211" spans="1:11" s="15" customFormat="1" ht="15" customHeight="1">
      <c r="A1211" s="13"/>
      <c r="B1211" s="13"/>
      <c r="C1211" s="89"/>
      <c r="D1211" s="86"/>
      <c r="E1211" s="116"/>
      <c r="F1211" s="92"/>
      <c r="G1211" s="92"/>
      <c r="H1211" s="14" t="s">
        <v>605</v>
      </c>
      <c r="I1211" s="2">
        <v>0</v>
      </c>
      <c r="J1211" s="2">
        <v>0</v>
      </c>
      <c r="K1211" s="2">
        <v>0</v>
      </c>
    </row>
    <row r="1212" spans="1:11" s="15" customFormat="1" ht="15" customHeight="1">
      <c r="A1212" s="13"/>
      <c r="B1212" s="13"/>
      <c r="C1212" s="89"/>
      <c r="D1212" s="86"/>
      <c r="E1212" s="116"/>
      <c r="F1212" s="92"/>
      <c r="G1212" s="92"/>
      <c r="H1212" s="14" t="s">
        <v>606</v>
      </c>
      <c r="I1212" s="2">
        <v>0</v>
      </c>
      <c r="J1212" s="2">
        <v>0</v>
      </c>
      <c r="K1212" s="2">
        <v>0</v>
      </c>
    </row>
    <row r="1213" spans="1:11" s="15" customFormat="1" ht="15" customHeight="1">
      <c r="A1213" s="13"/>
      <c r="B1213" s="13"/>
      <c r="C1213" s="90"/>
      <c r="D1213" s="87"/>
      <c r="E1213" s="117"/>
      <c r="F1213" s="93"/>
      <c r="G1213" s="93"/>
      <c r="H1213" s="14" t="s">
        <v>234</v>
      </c>
      <c r="I1213" s="2">
        <v>0</v>
      </c>
      <c r="J1213" s="2">
        <v>0</v>
      </c>
      <c r="K1213" s="2">
        <v>0</v>
      </c>
    </row>
    <row r="1214" spans="1:11" s="15" customFormat="1" ht="20.25" customHeight="1">
      <c r="A1214" s="13"/>
      <c r="B1214" s="13"/>
      <c r="C1214" s="88" t="s">
        <v>993</v>
      </c>
      <c r="D1214" s="85" t="s">
        <v>481</v>
      </c>
      <c r="E1214" s="115" t="s">
        <v>558</v>
      </c>
      <c r="F1214" s="91" t="s">
        <v>696</v>
      </c>
      <c r="G1214" s="91" t="s">
        <v>479</v>
      </c>
      <c r="H1214" s="14" t="s">
        <v>603</v>
      </c>
      <c r="I1214" s="2">
        <f>I1215+I1216+I1218+I1217</f>
        <v>0</v>
      </c>
      <c r="J1214" s="2">
        <f>J1215+J1216+J1218+J1217</f>
        <v>0</v>
      </c>
      <c r="K1214" s="2">
        <f>K1215+K1216+K1218+K1217</f>
        <v>0</v>
      </c>
    </row>
    <row r="1215" spans="1:11" s="15" customFormat="1" ht="15.75" customHeight="1">
      <c r="A1215" s="13"/>
      <c r="B1215" s="13"/>
      <c r="C1215" s="89"/>
      <c r="D1215" s="86"/>
      <c r="E1215" s="116"/>
      <c r="F1215" s="92"/>
      <c r="G1215" s="92"/>
      <c r="H1215" s="14" t="s">
        <v>604</v>
      </c>
      <c r="I1215" s="2">
        <v>0</v>
      </c>
      <c r="J1215" s="2">
        <v>0</v>
      </c>
      <c r="K1215" s="2">
        <v>0</v>
      </c>
    </row>
    <row r="1216" spans="1:11" s="15" customFormat="1" ht="15" customHeight="1">
      <c r="A1216" s="13"/>
      <c r="B1216" s="13"/>
      <c r="C1216" s="89"/>
      <c r="D1216" s="86"/>
      <c r="E1216" s="116"/>
      <c r="F1216" s="92"/>
      <c r="G1216" s="92"/>
      <c r="H1216" s="14" t="s">
        <v>605</v>
      </c>
      <c r="I1216" s="2">
        <v>0</v>
      </c>
      <c r="J1216" s="2">
        <v>0</v>
      </c>
      <c r="K1216" s="2">
        <v>0</v>
      </c>
    </row>
    <row r="1217" spans="1:11" s="15" customFormat="1" ht="15" customHeight="1">
      <c r="A1217" s="13"/>
      <c r="B1217" s="13"/>
      <c r="C1217" s="89"/>
      <c r="D1217" s="86"/>
      <c r="E1217" s="116"/>
      <c r="F1217" s="92"/>
      <c r="G1217" s="92"/>
      <c r="H1217" s="14" t="s">
        <v>606</v>
      </c>
      <c r="I1217" s="2">
        <v>0</v>
      </c>
      <c r="J1217" s="2">
        <v>0</v>
      </c>
      <c r="K1217" s="2">
        <v>0</v>
      </c>
    </row>
    <row r="1218" spans="1:11" s="15" customFormat="1" ht="15" customHeight="1">
      <c r="A1218" s="13"/>
      <c r="B1218" s="13"/>
      <c r="C1218" s="90"/>
      <c r="D1218" s="87"/>
      <c r="E1218" s="117"/>
      <c r="F1218" s="93"/>
      <c r="G1218" s="93"/>
      <c r="H1218" s="14" t="s">
        <v>234</v>
      </c>
      <c r="I1218" s="2">
        <v>0</v>
      </c>
      <c r="J1218" s="2">
        <v>0</v>
      </c>
      <c r="K1218" s="2">
        <v>0</v>
      </c>
    </row>
    <row r="1219" spans="1:11" s="15" customFormat="1" ht="15" customHeight="1">
      <c r="A1219" s="13"/>
      <c r="B1219" s="13"/>
      <c r="C1219" s="88" t="s">
        <v>991</v>
      </c>
      <c r="D1219" s="85" t="s">
        <v>992</v>
      </c>
      <c r="E1219" s="115" t="s">
        <v>558</v>
      </c>
      <c r="F1219" s="91" t="s">
        <v>696</v>
      </c>
      <c r="G1219" s="91" t="s">
        <v>479</v>
      </c>
      <c r="H1219" s="14" t="s">
        <v>603</v>
      </c>
      <c r="I1219" s="2">
        <f>I1220+I1221+I1222+I1223</f>
        <v>0</v>
      </c>
      <c r="J1219" s="2">
        <f>J1220+J1221+J1222+J1223</f>
        <v>0</v>
      </c>
      <c r="K1219" s="2">
        <f>K1220+K1221+K1222+K1223</f>
        <v>0</v>
      </c>
    </row>
    <row r="1220" spans="1:11" s="15" customFormat="1" ht="15.75" customHeight="1">
      <c r="A1220" s="13"/>
      <c r="B1220" s="13"/>
      <c r="C1220" s="89"/>
      <c r="D1220" s="86"/>
      <c r="E1220" s="116"/>
      <c r="F1220" s="92"/>
      <c r="G1220" s="92"/>
      <c r="H1220" s="14" t="s">
        <v>604</v>
      </c>
      <c r="I1220" s="2">
        <f>I1225</f>
        <v>0</v>
      </c>
      <c r="J1220" s="2">
        <f>J1225</f>
        <v>0</v>
      </c>
      <c r="K1220" s="2">
        <f>K1225</f>
        <v>0</v>
      </c>
    </row>
    <row r="1221" spans="1:11" s="15" customFormat="1" ht="15" customHeight="1">
      <c r="A1221" s="13"/>
      <c r="B1221" s="13"/>
      <c r="C1221" s="89"/>
      <c r="D1221" s="86"/>
      <c r="E1221" s="116"/>
      <c r="F1221" s="92"/>
      <c r="G1221" s="92"/>
      <c r="H1221" s="14" t="s">
        <v>605</v>
      </c>
      <c r="I1221" s="2">
        <v>0</v>
      </c>
      <c r="J1221" s="2">
        <v>0</v>
      </c>
      <c r="K1221" s="2">
        <v>0</v>
      </c>
    </row>
    <row r="1222" spans="1:11" s="15" customFormat="1" ht="15" customHeight="1">
      <c r="A1222" s="13"/>
      <c r="B1222" s="13"/>
      <c r="C1222" s="89"/>
      <c r="D1222" s="86"/>
      <c r="E1222" s="116"/>
      <c r="F1222" s="92"/>
      <c r="G1222" s="92"/>
      <c r="H1222" s="14" t="s">
        <v>606</v>
      </c>
      <c r="I1222" s="2">
        <v>0</v>
      </c>
      <c r="J1222" s="2">
        <v>0</v>
      </c>
      <c r="K1222" s="2">
        <v>0</v>
      </c>
    </row>
    <row r="1223" spans="1:11" s="15" customFormat="1" ht="15" customHeight="1">
      <c r="A1223" s="13"/>
      <c r="B1223" s="13"/>
      <c r="C1223" s="90"/>
      <c r="D1223" s="87"/>
      <c r="E1223" s="117"/>
      <c r="F1223" s="93"/>
      <c r="G1223" s="93"/>
      <c r="H1223" s="14" t="s">
        <v>234</v>
      </c>
      <c r="I1223" s="2">
        <v>0</v>
      </c>
      <c r="J1223" s="2">
        <v>0</v>
      </c>
      <c r="K1223" s="2">
        <v>0</v>
      </c>
    </row>
    <row r="1224" spans="1:11" s="15" customFormat="1" ht="15" customHeight="1">
      <c r="A1224" s="13"/>
      <c r="B1224" s="13"/>
      <c r="C1224" s="88" t="s">
        <v>996</v>
      </c>
      <c r="D1224" s="85" t="s">
        <v>648</v>
      </c>
      <c r="E1224" s="115" t="s">
        <v>558</v>
      </c>
      <c r="F1224" s="91" t="s">
        <v>696</v>
      </c>
      <c r="G1224" s="91" t="s">
        <v>480</v>
      </c>
      <c r="H1224" s="14" t="s">
        <v>603</v>
      </c>
      <c r="I1224" s="2">
        <f>I1225+I1226+I1227+I1228</f>
        <v>0</v>
      </c>
      <c r="J1224" s="2">
        <f>J1225+J1226+J1227+J1228</f>
        <v>0</v>
      </c>
      <c r="K1224" s="2">
        <f>K1225+K1226+K1227+K1228</f>
        <v>0</v>
      </c>
    </row>
    <row r="1225" spans="1:11" s="15" customFormat="1" ht="15.75" customHeight="1">
      <c r="A1225" s="13"/>
      <c r="B1225" s="13"/>
      <c r="C1225" s="89"/>
      <c r="D1225" s="86"/>
      <c r="E1225" s="116"/>
      <c r="F1225" s="92"/>
      <c r="G1225" s="92"/>
      <c r="H1225" s="14" t="s">
        <v>604</v>
      </c>
      <c r="I1225" s="2">
        <v>0</v>
      </c>
      <c r="J1225" s="2">
        <v>0</v>
      </c>
      <c r="K1225" s="2">
        <v>0</v>
      </c>
    </row>
    <row r="1226" spans="1:11" s="15" customFormat="1" ht="15" customHeight="1">
      <c r="A1226" s="13"/>
      <c r="B1226" s="13"/>
      <c r="C1226" s="89"/>
      <c r="D1226" s="86"/>
      <c r="E1226" s="116"/>
      <c r="F1226" s="92"/>
      <c r="G1226" s="92"/>
      <c r="H1226" s="14" t="s">
        <v>605</v>
      </c>
      <c r="I1226" s="2">
        <v>0</v>
      </c>
      <c r="J1226" s="2">
        <v>0</v>
      </c>
      <c r="K1226" s="2">
        <v>0</v>
      </c>
    </row>
    <row r="1227" spans="1:11" s="15" customFormat="1" ht="15" customHeight="1">
      <c r="A1227" s="13"/>
      <c r="B1227" s="13"/>
      <c r="C1227" s="89"/>
      <c r="D1227" s="86"/>
      <c r="E1227" s="116"/>
      <c r="F1227" s="92"/>
      <c r="G1227" s="92"/>
      <c r="H1227" s="14" t="s">
        <v>606</v>
      </c>
      <c r="I1227" s="2">
        <v>0</v>
      </c>
      <c r="J1227" s="2">
        <v>0</v>
      </c>
      <c r="K1227" s="2">
        <v>0</v>
      </c>
    </row>
    <row r="1228" spans="1:11" s="15" customFormat="1" ht="15" customHeight="1">
      <c r="A1228" s="13"/>
      <c r="B1228" s="13"/>
      <c r="C1228" s="90"/>
      <c r="D1228" s="87"/>
      <c r="E1228" s="117"/>
      <c r="F1228" s="93"/>
      <c r="G1228" s="93"/>
      <c r="H1228" s="14" t="s">
        <v>234</v>
      </c>
      <c r="I1228" s="2">
        <v>0</v>
      </c>
      <c r="J1228" s="2">
        <v>0</v>
      </c>
      <c r="K1228" s="2">
        <v>0</v>
      </c>
    </row>
    <row r="1229" spans="1:11" s="15" customFormat="1" ht="15" customHeight="1">
      <c r="A1229" s="13"/>
      <c r="B1229" s="13"/>
      <c r="C1229" s="88" t="s">
        <v>994</v>
      </c>
      <c r="D1229" s="85" t="s">
        <v>995</v>
      </c>
      <c r="E1229" s="115" t="s">
        <v>558</v>
      </c>
      <c r="F1229" s="91" t="s">
        <v>696</v>
      </c>
      <c r="G1229" s="91" t="s">
        <v>479</v>
      </c>
      <c r="H1229" s="14" t="s">
        <v>603</v>
      </c>
      <c r="I1229" s="2">
        <f>I1230+I1231+I1232+I1233</f>
        <v>0</v>
      </c>
      <c r="J1229" s="2">
        <f>J1230+J1231+J1232+J1233</f>
        <v>0</v>
      </c>
      <c r="K1229" s="2">
        <f>K1230+K1231+K1232+K1233</f>
        <v>0</v>
      </c>
    </row>
    <row r="1230" spans="1:11" s="15" customFormat="1" ht="14.25" customHeight="1">
      <c r="A1230" s="13"/>
      <c r="B1230" s="13"/>
      <c r="C1230" s="89"/>
      <c r="D1230" s="86"/>
      <c r="E1230" s="116"/>
      <c r="F1230" s="92"/>
      <c r="G1230" s="92"/>
      <c r="H1230" s="14" t="s">
        <v>604</v>
      </c>
      <c r="I1230" s="2">
        <f aca="true" t="shared" si="25" ref="I1230:K1233">I1235</f>
        <v>0</v>
      </c>
      <c r="J1230" s="2">
        <f t="shared" si="25"/>
        <v>0</v>
      </c>
      <c r="K1230" s="2">
        <f t="shared" si="25"/>
        <v>0</v>
      </c>
    </row>
    <row r="1231" spans="1:11" s="15" customFormat="1" ht="15" customHeight="1">
      <c r="A1231" s="13"/>
      <c r="B1231" s="13"/>
      <c r="C1231" s="89"/>
      <c r="D1231" s="86"/>
      <c r="E1231" s="116"/>
      <c r="F1231" s="92"/>
      <c r="G1231" s="92"/>
      <c r="H1231" s="14" t="s">
        <v>605</v>
      </c>
      <c r="I1231" s="2">
        <f t="shared" si="25"/>
        <v>0</v>
      </c>
      <c r="J1231" s="2">
        <f t="shared" si="25"/>
        <v>0</v>
      </c>
      <c r="K1231" s="2">
        <f t="shared" si="25"/>
        <v>0</v>
      </c>
    </row>
    <row r="1232" spans="1:11" s="15" customFormat="1" ht="15" customHeight="1">
      <c r="A1232" s="13"/>
      <c r="B1232" s="13"/>
      <c r="C1232" s="89"/>
      <c r="D1232" s="86"/>
      <c r="E1232" s="116"/>
      <c r="F1232" s="92"/>
      <c r="G1232" s="92"/>
      <c r="H1232" s="14" t="s">
        <v>606</v>
      </c>
      <c r="I1232" s="2">
        <f t="shared" si="25"/>
        <v>0</v>
      </c>
      <c r="J1232" s="2">
        <f t="shared" si="25"/>
        <v>0</v>
      </c>
      <c r="K1232" s="2">
        <f t="shared" si="25"/>
        <v>0</v>
      </c>
    </row>
    <row r="1233" spans="1:11" s="15" customFormat="1" ht="15" customHeight="1">
      <c r="A1233" s="13"/>
      <c r="B1233" s="13"/>
      <c r="C1233" s="90"/>
      <c r="D1233" s="87"/>
      <c r="E1233" s="117"/>
      <c r="F1233" s="93"/>
      <c r="G1233" s="93"/>
      <c r="H1233" s="14" t="s">
        <v>234</v>
      </c>
      <c r="I1233" s="2">
        <f t="shared" si="25"/>
        <v>0</v>
      </c>
      <c r="J1233" s="2">
        <f t="shared" si="25"/>
        <v>0</v>
      </c>
      <c r="K1233" s="2">
        <f t="shared" si="25"/>
        <v>0</v>
      </c>
    </row>
    <row r="1234" spans="1:11" s="15" customFormat="1" ht="15" customHeight="1">
      <c r="A1234" s="13"/>
      <c r="B1234" s="13"/>
      <c r="C1234" s="88" t="s">
        <v>999</v>
      </c>
      <c r="D1234" s="85" t="s">
        <v>649</v>
      </c>
      <c r="E1234" s="115" t="s">
        <v>558</v>
      </c>
      <c r="F1234" s="91" t="s">
        <v>696</v>
      </c>
      <c r="G1234" s="91" t="s">
        <v>479</v>
      </c>
      <c r="H1234" s="14" t="s">
        <v>603</v>
      </c>
      <c r="I1234" s="2">
        <f>I1235+I1236+I1237+I1238</f>
        <v>0</v>
      </c>
      <c r="J1234" s="2">
        <f>J1235+J1236+J1237+J1238</f>
        <v>0</v>
      </c>
      <c r="K1234" s="2">
        <f>K1235+K1236+K1237+K1238</f>
        <v>0</v>
      </c>
    </row>
    <row r="1235" spans="1:11" s="15" customFormat="1" ht="15" customHeight="1">
      <c r="A1235" s="13"/>
      <c r="B1235" s="13"/>
      <c r="C1235" s="89"/>
      <c r="D1235" s="86"/>
      <c r="E1235" s="116"/>
      <c r="F1235" s="92"/>
      <c r="G1235" s="92"/>
      <c r="H1235" s="14" t="s">
        <v>604</v>
      </c>
      <c r="I1235" s="2">
        <v>0</v>
      </c>
      <c r="J1235" s="2">
        <v>0</v>
      </c>
      <c r="K1235" s="2">
        <v>0</v>
      </c>
    </row>
    <row r="1236" spans="1:11" s="15" customFormat="1" ht="15" customHeight="1">
      <c r="A1236" s="13"/>
      <c r="B1236" s="13"/>
      <c r="C1236" s="89"/>
      <c r="D1236" s="86"/>
      <c r="E1236" s="116"/>
      <c r="F1236" s="92"/>
      <c r="G1236" s="92"/>
      <c r="H1236" s="14" t="s">
        <v>605</v>
      </c>
      <c r="I1236" s="2">
        <v>0</v>
      </c>
      <c r="J1236" s="2">
        <v>0</v>
      </c>
      <c r="K1236" s="2">
        <v>0</v>
      </c>
    </row>
    <row r="1237" spans="1:11" s="15" customFormat="1" ht="15" customHeight="1">
      <c r="A1237" s="13"/>
      <c r="B1237" s="13"/>
      <c r="C1237" s="89"/>
      <c r="D1237" s="86"/>
      <c r="E1237" s="116"/>
      <c r="F1237" s="92"/>
      <c r="G1237" s="92"/>
      <c r="H1237" s="14" t="s">
        <v>606</v>
      </c>
      <c r="I1237" s="2">
        <v>0</v>
      </c>
      <c r="J1237" s="2">
        <v>0</v>
      </c>
      <c r="K1237" s="2">
        <v>0</v>
      </c>
    </row>
    <row r="1238" spans="1:11" s="15" customFormat="1" ht="15" customHeight="1">
      <c r="A1238" s="13"/>
      <c r="B1238" s="13"/>
      <c r="C1238" s="90"/>
      <c r="D1238" s="87"/>
      <c r="E1238" s="117"/>
      <c r="F1238" s="93"/>
      <c r="G1238" s="93"/>
      <c r="H1238" s="14" t="s">
        <v>234</v>
      </c>
      <c r="I1238" s="2">
        <v>0</v>
      </c>
      <c r="J1238" s="2">
        <v>0</v>
      </c>
      <c r="K1238" s="2">
        <v>0</v>
      </c>
    </row>
    <row r="1239" spans="1:11" s="15" customFormat="1" ht="15" customHeight="1">
      <c r="A1239" s="13"/>
      <c r="B1239" s="13"/>
      <c r="C1239" s="88" t="s">
        <v>997</v>
      </c>
      <c r="D1239" s="85" t="s">
        <v>998</v>
      </c>
      <c r="E1239" s="115" t="s">
        <v>558</v>
      </c>
      <c r="F1239" s="91" t="s">
        <v>696</v>
      </c>
      <c r="G1239" s="91" t="s">
        <v>479</v>
      </c>
      <c r="H1239" s="14" t="s">
        <v>603</v>
      </c>
      <c r="I1239" s="2">
        <f>I1240+I1241+I1242+I1243</f>
        <v>0</v>
      </c>
      <c r="J1239" s="2">
        <f>J1240+J1241+J1242+J1243</f>
        <v>0</v>
      </c>
      <c r="K1239" s="2">
        <f>K1240+K1241+K1242+K1243</f>
        <v>0</v>
      </c>
    </row>
    <row r="1240" spans="1:11" s="15" customFormat="1" ht="15" customHeight="1">
      <c r="A1240" s="13"/>
      <c r="B1240" s="13"/>
      <c r="C1240" s="89"/>
      <c r="D1240" s="86"/>
      <c r="E1240" s="116"/>
      <c r="F1240" s="92"/>
      <c r="G1240" s="92"/>
      <c r="H1240" s="14" t="s">
        <v>604</v>
      </c>
      <c r="I1240" s="2">
        <f aca="true" t="shared" si="26" ref="I1240:K1243">I1245</f>
        <v>0</v>
      </c>
      <c r="J1240" s="2">
        <f t="shared" si="26"/>
        <v>0</v>
      </c>
      <c r="K1240" s="2">
        <f t="shared" si="26"/>
        <v>0</v>
      </c>
    </row>
    <row r="1241" spans="1:11" s="15" customFormat="1" ht="15" customHeight="1">
      <c r="A1241" s="13"/>
      <c r="B1241" s="13"/>
      <c r="C1241" s="89"/>
      <c r="D1241" s="86"/>
      <c r="E1241" s="116"/>
      <c r="F1241" s="92"/>
      <c r="G1241" s="92"/>
      <c r="H1241" s="14" t="s">
        <v>605</v>
      </c>
      <c r="I1241" s="2">
        <f t="shared" si="26"/>
        <v>0</v>
      </c>
      <c r="J1241" s="2">
        <f t="shared" si="26"/>
        <v>0</v>
      </c>
      <c r="K1241" s="2">
        <f t="shared" si="26"/>
        <v>0</v>
      </c>
    </row>
    <row r="1242" spans="1:11" s="15" customFormat="1" ht="15" customHeight="1">
      <c r="A1242" s="13"/>
      <c r="B1242" s="13"/>
      <c r="C1242" s="89"/>
      <c r="D1242" s="86"/>
      <c r="E1242" s="116"/>
      <c r="F1242" s="92"/>
      <c r="G1242" s="92"/>
      <c r="H1242" s="14" t="s">
        <v>606</v>
      </c>
      <c r="I1242" s="2">
        <f t="shared" si="26"/>
        <v>0</v>
      </c>
      <c r="J1242" s="2">
        <f t="shared" si="26"/>
        <v>0</v>
      </c>
      <c r="K1242" s="2">
        <f t="shared" si="26"/>
        <v>0</v>
      </c>
    </row>
    <row r="1243" spans="1:11" s="15" customFormat="1" ht="15" customHeight="1">
      <c r="A1243" s="13"/>
      <c r="B1243" s="13"/>
      <c r="C1243" s="90"/>
      <c r="D1243" s="87"/>
      <c r="E1243" s="117"/>
      <c r="F1243" s="93"/>
      <c r="G1243" s="93"/>
      <c r="H1243" s="14" t="s">
        <v>234</v>
      </c>
      <c r="I1243" s="2">
        <f t="shared" si="26"/>
        <v>0</v>
      </c>
      <c r="J1243" s="2">
        <f t="shared" si="26"/>
        <v>0</v>
      </c>
      <c r="K1243" s="2">
        <f t="shared" si="26"/>
        <v>0</v>
      </c>
    </row>
    <row r="1244" spans="1:11" s="15" customFormat="1" ht="15" customHeight="1">
      <c r="A1244" s="13"/>
      <c r="B1244" s="13"/>
      <c r="C1244" s="88" t="s">
        <v>650</v>
      </c>
      <c r="D1244" s="85" t="s">
        <v>651</v>
      </c>
      <c r="E1244" s="115" t="s">
        <v>282</v>
      </c>
      <c r="F1244" s="88"/>
      <c r="G1244" s="88"/>
      <c r="H1244" s="14" t="s">
        <v>603</v>
      </c>
      <c r="I1244" s="2">
        <f>I1245+I1246+I1247+I1248</f>
        <v>0</v>
      </c>
      <c r="J1244" s="2">
        <f>J1245+J1246+J1247+J1248</f>
        <v>0</v>
      </c>
      <c r="K1244" s="2">
        <f>K1245+K1246+K1247+K1248</f>
        <v>0</v>
      </c>
    </row>
    <row r="1245" spans="1:11" s="15" customFormat="1" ht="15" customHeight="1">
      <c r="A1245" s="13"/>
      <c r="B1245" s="13"/>
      <c r="C1245" s="89"/>
      <c r="D1245" s="86"/>
      <c r="E1245" s="116"/>
      <c r="F1245" s="89"/>
      <c r="G1245" s="89"/>
      <c r="H1245" s="14" t="s">
        <v>604</v>
      </c>
      <c r="I1245" s="2">
        <v>0</v>
      </c>
      <c r="J1245" s="2">
        <v>0</v>
      </c>
      <c r="K1245" s="2">
        <v>0</v>
      </c>
    </row>
    <row r="1246" spans="1:11" s="15" customFormat="1" ht="21" customHeight="1">
      <c r="A1246" s="13"/>
      <c r="B1246" s="13"/>
      <c r="C1246" s="89"/>
      <c r="D1246" s="86"/>
      <c r="E1246" s="116"/>
      <c r="F1246" s="89"/>
      <c r="G1246" s="89"/>
      <c r="H1246" s="14" t="s">
        <v>605</v>
      </c>
      <c r="I1246" s="2">
        <v>0</v>
      </c>
      <c r="J1246" s="2">
        <v>0</v>
      </c>
      <c r="K1246" s="2">
        <v>0</v>
      </c>
    </row>
    <row r="1247" spans="1:11" s="15" customFormat="1" ht="14.25" customHeight="1">
      <c r="A1247" s="13"/>
      <c r="B1247" s="13"/>
      <c r="C1247" s="89"/>
      <c r="D1247" s="86"/>
      <c r="E1247" s="116"/>
      <c r="F1247" s="89"/>
      <c r="G1247" s="89"/>
      <c r="H1247" s="14" t="s">
        <v>606</v>
      </c>
      <c r="I1247" s="2">
        <v>0</v>
      </c>
      <c r="J1247" s="2">
        <v>0</v>
      </c>
      <c r="K1247" s="2">
        <v>0</v>
      </c>
    </row>
    <row r="1248" spans="1:11" s="15" customFormat="1" ht="29.25" customHeight="1">
      <c r="A1248" s="13"/>
      <c r="B1248" s="13"/>
      <c r="C1248" s="90"/>
      <c r="D1248" s="87"/>
      <c r="E1248" s="117"/>
      <c r="F1248" s="90"/>
      <c r="G1248" s="90"/>
      <c r="H1248" s="14" t="s">
        <v>234</v>
      </c>
      <c r="I1248" s="2">
        <v>0</v>
      </c>
      <c r="J1248" s="2">
        <v>0</v>
      </c>
      <c r="K1248" s="2">
        <v>0</v>
      </c>
    </row>
    <row r="1249" spans="1:11" s="9" customFormat="1" ht="17.25" customHeight="1">
      <c r="A1249" s="10"/>
      <c r="B1249" s="10"/>
      <c r="C1249" s="103">
        <v>8</v>
      </c>
      <c r="D1249" s="106" t="s">
        <v>1000</v>
      </c>
      <c r="E1249" s="127" t="s">
        <v>571</v>
      </c>
      <c r="F1249" s="103">
        <v>2017</v>
      </c>
      <c r="G1249" s="103">
        <v>2019</v>
      </c>
      <c r="H1249" s="8" t="s">
        <v>603</v>
      </c>
      <c r="I1249" s="4">
        <f>I1250+I1251+I1252+I1253</f>
        <v>52613.899999999994</v>
      </c>
      <c r="J1249" s="4">
        <f>J1250+J1251+J1252+J1253</f>
        <v>52645.7</v>
      </c>
      <c r="K1249" s="4">
        <f>K1250+K1251+K1252+K1253</f>
        <v>52674.6</v>
      </c>
    </row>
    <row r="1250" spans="1:11" s="9" customFormat="1" ht="15" customHeight="1">
      <c r="A1250" s="10"/>
      <c r="B1250" s="10"/>
      <c r="C1250" s="104"/>
      <c r="D1250" s="107"/>
      <c r="E1250" s="128"/>
      <c r="F1250" s="104"/>
      <c r="G1250" s="104"/>
      <c r="H1250" s="8" t="s">
        <v>604</v>
      </c>
      <c r="I1250" s="4">
        <f aca="true" t="shared" si="27" ref="I1250:K1253">I1255</f>
        <v>42924.1</v>
      </c>
      <c r="J1250" s="4">
        <f t="shared" si="27"/>
        <v>42980.2</v>
      </c>
      <c r="K1250" s="4">
        <f t="shared" si="27"/>
        <v>43034.2</v>
      </c>
    </row>
    <row r="1251" spans="1:11" s="9" customFormat="1" ht="15" customHeight="1">
      <c r="A1251" s="10"/>
      <c r="B1251" s="10"/>
      <c r="C1251" s="104"/>
      <c r="D1251" s="107"/>
      <c r="E1251" s="128"/>
      <c r="F1251" s="104"/>
      <c r="G1251" s="104"/>
      <c r="H1251" s="8" t="s">
        <v>605</v>
      </c>
      <c r="I1251" s="4">
        <f t="shared" si="27"/>
        <v>0</v>
      </c>
      <c r="J1251" s="4">
        <f t="shared" si="27"/>
        <v>0</v>
      </c>
      <c r="K1251" s="4">
        <f t="shared" si="27"/>
        <v>0</v>
      </c>
    </row>
    <row r="1252" spans="1:11" s="9" customFormat="1" ht="15" customHeight="1">
      <c r="A1252" s="10"/>
      <c r="B1252" s="10"/>
      <c r="C1252" s="104"/>
      <c r="D1252" s="107"/>
      <c r="E1252" s="128"/>
      <c r="F1252" s="104"/>
      <c r="G1252" s="104"/>
      <c r="H1252" s="8" t="s">
        <v>606</v>
      </c>
      <c r="I1252" s="4">
        <f t="shared" si="27"/>
        <v>9689.8</v>
      </c>
      <c r="J1252" s="4">
        <f t="shared" si="27"/>
        <v>9665.5</v>
      </c>
      <c r="K1252" s="4">
        <f t="shared" si="27"/>
        <v>9640.4</v>
      </c>
    </row>
    <row r="1253" spans="1:11" s="9" customFormat="1" ht="15" customHeight="1">
      <c r="A1253" s="10"/>
      <c r="B1253" s="10"/>
      <c r="C1253" s="105"/>
      <c r="D1253" s="108"/>
      <c r="E1253" s="129"/>
      <c r="F1253" s="105"/>
      <c r="G1253" s="105"/>
      <c r="H1253" s="8" t="s">
        <v>234</v>
      </c>
      <c r="I1253" s="4">
        <f t="shared" si="27"/>
        <v>0</v>
      </c>
      <c r="J1253" s="4">
        <f t="shared" si="27"/>
        <v>0</v>
      </c>
      <c r="K1253" s="4">
        <f t="shared" si="27"/>
        <v>0</v>
      </c>
    </row>
    <row r="1254" spans="1:11" s="15" customFormat="1" ht="15" customHeight="1">
      <c r="A1254" s="13"/>
      <c r="B1254" s="13"/>
      <c r="C1254" s="88" t="s">
        <v>1001</v>
      </c>
      <c r="D1254" s="85" t="s">
        <v>1123</v>
      </c>
      <c r="E1254" s="115" t="s">
        <v>571</v>
      </c>
      <c r="F1254" s="88">
        <v>2017</v>
      </c>
      <c r="G1254" s="88">
        <v>2017</v>
      </c>
      <c r="H1254" s="14" t="s">
        <v>603</v>
      </c>
      <c r="I1254" s="2">
        <f>I1255+I1256+I1257+I1258</f>
        <v>52613.899999999994</v>
      </c>
      <c r="J1254" s="2">
        <f>J1255+J1256+J1257+J1258</f>
        <v>52645.7</v>
      </c>
      <c r="K1254" s="2">
        <f>K1255+K1256+K1257+K1258</f>
        <v>52674.6</v>
      </c>
    </row>
    <row r="1255" spans="1:11" s="15" customFormat="1" ht="16.5" customHeight="1">
      <c r="A1255" s="13"/>
      <c r="B1255" s="13"/>
      <c r="C1255" s="89"/>
      <c r="D1255" s="86"/>
      <c r="E1255" s="116"/>
      <c r="F1255" s="89"/>
      <c r="G1255" s="89"/>
      <c r="H1255" s="14" t="s">
        <v>604</v>
      </c>
      <c r="I1255" s="2">
        <f>I1260</f>
        <v>42924.1</v>
      </c>
      <c r="J1255" s="2">
        <f aca="true" t="shared" si="28" ref="I1255:K1258">J1260</f>
        <v>42980.2</v>
      </c>
      <c r="K1255" s="2">
        <f t="shared" si="28"/>
        <v>43034.2</v>
      </c>
    </row>
    <row r="1256" spans="1:11" s="15" customFormat="1" ht="15" customHeight="1">
      <c r="A1256" s="13"/>
      <c r="B1256" s="13"/>
      <c r="C1256" s="89"/>
      <c r="D1256" s="86"/>
      <c r="E1256" s="116"/>
      <c r="F1256" s="89"/>
      <c r="G1256" s="89"/>
      <c r="H1256" s="14" t="s">
        <v>605</v>
      </c>
      <c r="I1256" s="2">
        <f t="shared" si="28"/>
        <v>0</v>
      </c>
      <c r="J1256" s="2">
        <f t="shared" si="28"/>
        <v>0</v>
      </c>
      <c r="K1256" s="2">
        <f t="shared" si="28"/>
        <v>0</v>
      </c>
    </row>
    <row r="1257" spans="1:11" s="15" customFormat="1" ht="15" customHeight="1">
      <c r="A1257" s="13"/>
      <c r="B1257" s="13"/>
      <c r="C1257" s="89"/>
      <c r="D1257" s="86"/>
      <c r="E1257" s="116"/>
      <c r="F1257" s="89"/>
      <c r="G1257" s="89"/>
      <c r="H1257" s="14" t="s">
        <v>606</v>
      </c>
      <c r="I1257" s="2">
        <f t="shared" si="28"/>
        <v>9689.8</v>
      </c>
      <c r="J1257" s="2">
        <f t="shared" si="28"/>
        <v>9665.5</v>
      </c>
      <c r="K1257" s="2">
        <f t="shared" si="28"/>
        <v>9640.4</v>
      </c>
    </row>
    <row r="1258" spans="1:11" s="15" customFormat="1" ht="15" customHeight="1">
      <c r="A1258" s="13"/>
      <c r="B1258" s="13"/>
      <c r="C1258" s="90"/>
      <c r="D1258" s="87"/>
      <c r="E1258" s="117"/>
      <c r="F1258" s="90"/>
      <c r="G1258" s="90"/>
      <c r="H1258" s="14" t="s">
        <v>234</v>
      </c>
      <c r="I1258" s="2">
        <f t="shared" si="28"/>
        <v>0</v>
      </c>
      <c r="J1258" s="2">
        <f t="shared" si="28"/>
        <v>0</v>
      </c>
      <c r="K1258" s="2">
        <f t="shared" si="28"/>
        <v>0</v>
      </c>
    </row>
    <row r="1259" spans="1:11" s="15" customFormat="1" ht="70.5" customHeight="1">
      <c r="A1259" s="13"/>
      <c r="B1259" s="13"/>
      <c r="C1259" s="88" t="s">
        <v>299</v>
      </c>
      <c r="D1259" s="85" t="s">
        <v>300</v>
      </c>
      <c r="E1259" s="115" t="s">
        <v>571</v>
      </c>
      <c r="F1259" s="88">
        <v>2017</v>
      </c>
      <c r="G1259" s="88">
        <v>2017</v>
      </c>
      <c r="H1259" s="14" t="s">
        <v>603</v>
      </c>
      <c r="I1259" s="2">
        <f>I1260+I1261+I1262+I1263</f>
        <v>52613.899999999994</v>
      </c>
      <c r="J1259" s="2">
        <f>J1260+J1261+J1262+J1263</f>
        <v>52645.7</v>
      </c>
      <c r="K1259" s="2">
        <f>K1260+K1261+K1262+K1263</f>
        <v>52674.6</v>
      </c>
    </row>
    <row r="1260" spans="1:11" s="15" customFormat="1" ht="93.75" customHeight="1">
      <c r="A1260" s="13"/>
      <c r="B1260" s="13"/>
      <c r="C1260" s="89"/>
      <c r="D1260" s="86"/>
      <c r="E1260" s="116"/>
      <c r="F1260" s="89"/>
      <c r="G1260" s="89"/>
      <c r="H1260" s="14" t="s">
        <v>604</v>
      </c>
      <c r="I1260" s="2">
        <v>42924.1</v>
      </c>
      <c r="J1260" s="2">
        <v>42980.2</v>
      </c>
      <c r="K1260" s="2">
        <v>43034.2</v>
      </c>
    </row>
    <row r="1261" spans="1:11" s="15" customFormat="1" ht="70.5" customHeight="1">
      <c r="A1261" s="13"/>
      <c r="B1261" s="13"/>
      <c r="C1261" s="89"/>
      <c r="D1261" s="86"/>
      <c r="E1261" s="116"/>
      <c r="F1261" s="89"/>
      <c r="G1261" s="89"/>
      <c r="H1261" s="14" t="s">
        <v>605</v>
      </c>
      <c r="I1261" s="2">
        <v>0</v>
      </c>
      <c r="J1261" s="2">
        <v>0</v>
      </c>
      <c r="K1261" s="2">
        <v>0</v>
      </c>
    </row>
    <row r="1262" spans="1:11" s="15" customFormat="1" ht="54" customHeight="1">
      <c r="A1262" s="13"/>
      <c r="B1262" s="13"/>
      <c r="C1262" s="89"/>
      <c r="D1262" s="86"/>
      <c r="E1262" s="116"/>
      <c r="F1262" s="89"/>
      <c r="G1262" s="89"/>
      <c r="H1262" s="14" t="s">
        <v>606</v>
      </c>
      <c r="I1262" s="2">
        <v>9689.8</v>
      </c>
      <c r="J1262" s="2">
        <v>9665.5</v>
      </c>
      <c r="K1262" s="2">
        <v>9640.4</v>
      </c>
    </row>
    <row r="1263" spans="1:11" s="15" customFormat="1" ht="43.5" customHeight="1">
      <c r="A1263" s="13"/>
      <c r="B1263" s="13"/>
      <c r="C1263" s="90"/>
      <c r="D1263" s="87"/>
      <c r="E1263" s="117"/>
      <c r="F1263" s="90"/>
      <c r="G1263" s="90"/>
      <c r="H1263" s="14" t="s">
        <v>234</v>
      </c>
      <c r="I1263" s="2">
        <v>0</v>
      </c>
      <c r="J1263" s="2">
        <v>0</v>
      </c>
      <c r="K1263" s="2">
        <v>0</v>
      </c>
    </row>
    <row r="1264" spans="1:11" s="9" customFormat="1" ht="16.5" customHeight="1">
      <c r="A1264" s="10"/>
      <c r="B1264" s="10"/>
      <c r="C1264" s="139" t="s">
        <v>323</v>
      </c>
      <c r="D1264" s="106" t="s">
        <v>949</v>
      </c>
      <c r="E1264" s="127" t="s">
        <v>282</v>
      </c>
      <c r="F1264" s="103">
        <v>2017</v>
      </c>
      <c r="G1264" s="103">
        <v>2019</v>
      </c>
      <c r="H1264" s="8" t="s">
        <v>603</v>
      </c>
      <c r="I1264" s="4">
        <f>I1265+I1266+I1267+I1268</f>
        <v>5500</v>
      </c>
      <c r="J1264" s="4">
        <f>J1265+J1266+J1267+J1268</f>
        <v>5000</v>
      </c>
      <c r="K1264" s="4">
        <f>K1265+K1266+K1267+K1268</f>
        <v>5000</v>
      </c>
    </row>
    <row r="1265" spans="1:11" s="9" customFormat="1" ht="16.5" customHeight="1">
      <c r="A1265" s="10"/>
      <c r="B1265" s="10"/>
      <c r="C1265" s="140"/>
      <c r="D1265" s="107"/>
      <c r="E1265" s="128"/>
      <c r="F1265" s="104"/>
      <c r="G1265" s="104"/>
      <c r="H1265" s="8" t="s">
        <v>604</v>
      </c>
      <c r="I1265" s="11">
        <f>I1270+I1275+I1320+I1335</f>
        <v>5500</v>
      </c>
      <c r="J1265" s="11">
        <f>J1270+J1275+J1320+J1335</f>
        <v>5000</v>
      </c>
      <c r="K1265" s="11">
        <f>K1270+K1275+K1320+K1335</f>
        <v>5000</v>
      </c>
    </row>
    <row r="1266" spans="1:11" s="9" customFormat="1" ht="16.5" customHeight="1">
      <c r="A1266" s="10"/>
      <c r="B1266" s="10"/>
      <c r="C1266" s="140"/>
      <c r="D1266" s="107"/>
      <c r="E1266" s="128"/>
      <c r="F1266" s="104"/>
      <c r="G1266" s="104"/>
      <c r="H1266" s="8" t="s">
        <v>605</v>
      </c>
      <c r="I1266" s="11">
        <f>I1271+I1276+I1316+I1336</f>
        <v>0</v>
      </c>
      <c r="J1266" s="11">
        <f aca="true" t="shared" si="29" ref="J1266:K1268">J1271+J1276+J1316+J1336</f>
        <v>0</v>
      </c>
      <c r="K1266" s="11">
        <f t="shared" si="29"/>
        <v>0</v>
      </c>
    </row>
    <row r="1267" spans="1:11" s="9" customFormat="1" ht="16.5" customHeight="1">
      <c r="A1267" s="10"/>
      <c r="B1267" s="10"/>
      <c r="C1267" s="140"/>
      <c r="D1267" s="107"/>
      <c r="E1267" s="128"/>
      <c r="F1267" s="104"/>
      <c r="G1267" s="104"/>
      <c r="H1267" s="8" t="s">
        <v>606</v>
      </c>
      <c r="I1267" s="11">
        <f>I1272+I1277+I1317+I1337</f>
        <v>0</v>
      </c>
      <c r="J1267" s="11">
        <f t="shared" si="29"/>
        <v>0</v>
      </c>
      <c r="K1267" s="11">
        <f t="shared" si="29"/>
        <v>0</v>
      </c>
    </row>
    <row r="1268" spans="1:11" s="9" customFormat="1" ht="16.5" customHeight="1">
      <c r="A1268" s="10"/>
      <c r="B1268" s="10"/>
      <c r="C1268" s="141"/>
      <c r="D1268" s="108"/>
      <c r="E1268" s="129"/>
      <c r="F1268" s="105"/>
      <c r="G1268" s="105"/>
      <c r="H1268" s="8" t="s">
        <v>234</v>
      </c>
      <c r="I1268" s="11">
        <f>I1273+I1278+I1318+I1338</f>
        <v>0</v>
      </c>
      <c r="J1268" s="11">
        <f t="shared" si="29"/>
        <v>0</v>
      </c>
      <c r="K1268" s="11">
        <f t="shared" si="29"/>
        <v>0</v>
      </c>
    </row>
    <row r="1269" spans="1:11" s="15" customFormat="1" ht="20.25" customHeight="1">
      <c r="A1269" s="13"/>
      <c r="B1269" s="13"/>
      <c r="C1269" s="118" t="s">
        <v>82</v>
      </c>
      <c r="D1269" s="85" t="s">
        <v>950</v>
      </c>
      <c r="E1269" s="115" t="s">
        <v>282</v>
      </c>
      <c r="F1269" s="88">
        <v>2017</v>
      </c>
      <c r="G1269" s="88">
        <v>2019</v>
      </c>
      <c r="H1269" s="14" t="s">
        <v>603</v>
      </c>
      <c r="I1269" s="2">
        <f>I1270+I1271+I1272+I1273</f>
        <v>0</v>
      </c>
      <c r="J1269" s="2">
        <f>J1270+J1271+J1272+J1273</f>
        <v>0</v>
      </c>
      <c r="K1269" s="2">
        <f>K1270+K1271+K1272+K1273</f>
        <v>0</v>
      </c>
    </row>
    <row r="1270" spans="1:11" s="15" customFormat="1" ht="16.5" customHeight="1">
      <c r="A1270" s="13"/>
      <c r="B1270" s="13"/>
      <c r="C1270" s="119"/>
      <c r="D1270" s="86"/>
      <c r="E1270" s="116"/>
      <c r="F1270" s="89"/>
      <c r="G1270" s="89"/>
      <c r="H1270" s="14" t="s">
        <v>604</v>
      </c>
      <c r="I1270" s="2">
        <v>0</v>
      </c>
      <c r="J1270" s="2">
        <v>0</v>
      </c>
      <c r="K1270" s="2">
        <v>0</v>
      </c>
    </row>
    <row r="1271" spans="1:11" s="15" customFormat="1" ht="16.5" customHeight="1">
      <c r="A1271" s="13"/>
      <c r="B1271" s="13"/>
      <c r="C1271" s="119"/>
      <c r="D1271" s="86"/>
      <c r="E1271" s="116"/>
      <c r="F1271" s="89"/>
      <c r="G1271" s="89"/>
      <c r="H1271" s="14" t="s">
        <v>605</v>
      </c>
      <c r="I1271" s="2">
        <v>0</v>
      </c>
      <c r="J1271" s="2">
        <v>0</v>
      </c>
      <c r="K1271" s="2">
        <v>0</v>
      </c>
    </row>
    <row r="1272" spans="1:11" s="15" customFormat="1" ht="16.5" customHeight="1">
      <c r="A1272" s="13"/>
      <c r="B1272" s="13"/>
      <c r="C1272" s="119"/>
      <c r="D1272" s="86"/>
      <c r="E1272" s="116"/>
      <c r="F1272" s="89"/>
      <c r="G1272" s="89"/>
      <c r="H1272" s="14" t="s">
        <v>606</v>
      </c>
      <c r="I1272" s="2">
        <v>0</v>
      </c>
      <c r="J1272" s="2">
        <v>0</v>
      </c>
      <c r="K1272" s="2">
        <v>0</v>
      </c>
    </row>
    <row r="1273" spans="1:11" s="15" customFormat="1" ht="16.5" customHeight="1">
      <c r="A1273" s="13"/>
      <c r="B1273" s="13"/>
      <c r="C1273" s="120"/>
      <c r="D1273" s="87"/>
      <c r="E1273" s="117"/>
      <c r="F1273" s="90"/>
      <c r="G1273" s="90"/>
      <c r="H1273" s="14" t="s">
        <v>234</v>
      </c>
      <c r="I1273" s="2">
        <v>0</v>
      </c>
      <c r="J1273" s="2">
        <v>0</v>
      </c>
      <c r="K1273" s="2">
        <v>0</v>
      </c>
    </row>
    <row r="1274" spans="1:11" s="15" customFormat="1" ht="16.5" customHeight="1">
      <c r="A1274" s="13"/>
      <c r="B1274" s="13"/>
      <c r="C1274" s="118" t="s">
        <v>324</v>
      </c>
      <c r="D1274" s="85" t="s">
        <v>1104</v>
      </c>
      <c r="E1274" s="115" t="s">
        <v>951</v>
      </c>
      <c r="F1274" s="88">
        <v>2017</v>
      </c>
      <c r="G1274" s="88">
        <v>2019</v>
      </c>
      <c r="H1274" s="14" t="s">
        <v>603</v>
      </c>
      <c r="I1274" s="2">
        <f>I1275+I1276+I1277+I1278</f>
        <v>1984</v>
      </c>
      <c r="J1274" s="2">
        <f>J1275+J1276+J1277+J1278</f>
        <v>1484</v>
      </c>
      <c r="K1274" s="2">
        <f>K1275+K1276+K1277+K1278</f>
        <v>1484</v>
      </c>
    </row>
    <row r="1275" spans="1:13" s="15" customFormat="1" ht="16.5" customHeight="1">
      <c r="A1275" s="13"/>
      <c r="B1275" s="13"/>
      <c r="C1275" s="119"/>
      <c r="D1275" s="86"/>
      <c r="E1275" s="116"/>
      <c r="F1275" s="89"/>
      <c r="G1275" s="89"/>
      <c r="H1275" s="14" t="s">
        <v>604</v>
      </c>
      <c r="I1275" s="2">
        <f>I1280+I1285+I1290+I1295+I1300+I1305+I1310+I1315</f>
        <v>1984</v>
      </c>
      <c r="J1275" s="2">
        <f>J1280+J1285+J1290+J1295+J1300+J1305+J1310</f>
        <v>1484</v>
      </c>
      <c r="K1275" s="2">
        <f>K1280+K1285+K1290+K1295+K1300+K1305+K1310</f>
        <v>1484</v>
      </c>
      <c r="M1275" s="2">
        <f>M1280+M1285+M1290+M1295+M1300+M1305+M1310+M1315</f>
        <v>1984000</v>
      </c>
    </row>
    <row r="1276" spans="1:11" s="15" customFormat="1" ht="16.5" customHeight="1">
      <c r="A1276" s="13"/>
      <c r="B1276" s="13"/>
      <c r="C1276" s="119"/>
      <c r="D1276" s="86"/>
      <c r="E1276" s="116"/>
      <c r="F1276" s="89"/>
      <c r="G1276" s="89"/>
      <c r="H1276" s="14" t="s">
        <v>605</v>
      </c>
      <c r="I1276" s="2">
        <v>0</v>
      </c>
      <c r="J1276" s="2">
        <v>0</v>
      </c>
      <c r="K1276" s="2">
        <v>0</v>
      </c>
    </row>
    <row r="1277" spans="1:11" s="15" customFormat="1" ht="16.5" customHeight="1">
      <c r="A1277" s="13"/>
      <c r="B1277" s="13"/>
      <c r="C1277" s="119"/>
      <c r="D1277" s="86"/>
      <c r="E1277" s="116"/>
      <c r="F1277" s="89"/>
      <c r="G1277" s="89"/>
      <c r="H1277" s="14" t="s">
        <v>606</v>
      </c>
      <c r="I1277" s="2">
        <v>0</v>
      </c>
      <c r="J1277" s="2">
        <v>0</v>
      </c>
      <c r="K1277" s="2">
        <v>0</v>
      </c>
    </row>
    <row r="1278" spans="1:11" s="15" customFormat="1" ht="20.25" customHeight="1">
      <c r="A1278" s="13"/>
      <c r="B1278" s="13"/>
      <c r="C1278" s="120"/>
      <c r="D1278" s="87"/>
      <c r="E1278" s="117"/>
      <c r="F1278" s="90"/>
      <c r="G1278" s="90"/>
      <c r="H1278" s="14" t="s">
        <v>234</v>
      </c>
      <c r="I1278" s="2">
        <v>0</v>
      </c>
      <c r="J1278" s="2">
        <v>0</v>
      </c>
      <c r="K1278" s="2">
        <v>0</v>
      </c>
    </row>
    <row r="1279" spans="1:11" s="15" customFormat="1" ht="16.5" customHeight="1">
      <c r="A1279" s="13"/>
      <c r="B1279" s="13"/>
      <c r="C1279" s="118" t="s">
        <v>325</v>
      </c>
      <c r="D1279" s="85" t="s">
        <v>952</v>
      </c>
      <c r="E1279" s="115" t="s">
        <v>953</v>
      </c>
      <c r="F1279" s="88">
        <v>2017</v>
      </c>
      <c r="G1279" s="88">
        <v>2019</v>
      </c>
      <c r="H1279" s="14" t="s">
        <v>603</v>
      </c>
      <c r="I1279" s="2">
        <f>I1280+I1281+I1282+I1283</f>
        <v>600.6</v>
      </c>
      <c r="J1279" s="2">
        <f>J1280+J1281+J1282+J1283</f>
        <v>800</v>
      </c>
      <c r="K1279" s="2">
        <f>K1280+K1281+K1282+K1283</f>
        <v>800</v>
      </c>
    </row>
    <row r="1280" spans="1:13" s="15" customFormat="1" ht="16.5" customHeight="1">
      <c r="A1280" s="13"/>
      <c r="B1280" s="13"/>
      <c r="C1280" s="119"/>
      <c r="D1280" s="86"/>
      <c r="E1280" s="116"/>
      <c r="F1280" s="89"/>
      <c r="G1280" s="89"/>
      <c r="H1280" s="14" t="s">
        <v>604</v>
      </c>
      <c r="I1280" s="2">
        <v>600.6</v>
      </c>
      <c r="J1280" s="2">
        <v>800</v>
      </c>
      <c r="K1280" s="2">
        <v>800</v>
      </c>
      <c r="M1280" s="32">
        <v>600583.95</v>
      </c>
    </row>
    <row r="1281" spans="1:13" s="15" customFormat="1" ht="16.5" customHeight="1">
      <c r="A1281" s="13"/>
      <c r="B1281" s="13"/>
      <c r="C1281" s="119"/>
      <c r="D1281" s="86"/>
      <c r="E1281" s="116"/>
      <c r="F1281" s="89"/>
      <c r="G1281" s="89"/>
      <c r="H1281" s="14" t="s">
        <v>605</v>
      </c>
      <c r="I1281" s="2">
        <v>0</v>
      </c>
      <c r="J1281" s="2">
        <v>0</v>
      </c>
      <c r="K1281" s="2">
        <v>0</v>
      </c>
      <c r="M1281" s="32"/>
    </row>
    <row r="1282" spans="1:13" s="15" customFormat="1" ht="16.5" customHeight="1">
      <c r="A1282" s="13"/>
      <c r="B1282" s="13"/>
      <c r="C1282" s="119"/>
      <c r="D1282" s="86"/>
      <c r="E1282" s="116"/>
      <c r="F1282" s="89"/>
      <c r="G1282" s="89"/>
      <c r="H1282" s="14" t="s">
        <v>606</v>
      </c>
      <c r="I1282" s="2">
        <v>0</v>
      </c>
      <c r="J1282" s="2">
        <v>0</v>
      </c>
      <c r="K1282" s="2">
        <v>0</v>
      </c>
      <c r="M1282" s="32"/>
    </row>
    <row r="1283" spans="1:13" s="15" customFormat="1" ht="16.5" customHeight="1">
      <c r="A1283" s="13"/>
      <c r="B1283" s="13"/>
      <c r="C1283" s="120"/>
      <c r="D1283" s="87"/>
      <c r="E1283" s="117"/>
      <c r="F1283" s="90"/>
      <c r="G1283" s="90"/>
      <c r="H1283" s="14" t="s">
        <v>234</v>
      </c>
      <c r="I1283" s="2">
        <v>0</v>
      </c>
      <c r="J1283" s="2">
        <v>0</v>
      </c>
      <c r="K1283" s="2">
        <v>0</v>
      </c>
      <c r="M1283" s="32"/>
    </row>
    <row r="1284" spans="1:13" s="15" customFormat="1" ht="16.5" customHeight="1">
      <c r="A1284" s="13"/>
      <c r="B1284" s="13"/>
      <c r="C1284" s="118" t="s">
        <v>326</v>
      </c>
      <c r="D1284" s="85" t="s">
        <v>1105</v>
      </c>
      <c r="E1284" s="115" t="s">
        <v>953</v>
      </c>
      <c r="F1284" s="88">
        <v>2017</v>
      </c>
      <c r="G1284" s="88">
        <v>2019</v>
      </c>
      <c r="H1284" s="14" t="s">
        <v>603</v>
      </c>
      <c r="I1284" s="2">
        <f>I1285+I1286+I1287+I1288</f>
        <v>203.5</v>
      </c>
      <c r="J1284" s="2">
        <f>J1285+J1286+J1287+J1288</f>
        <v>300</v>
      </c>
      <c r="K1284" s="2">
        <f>K1285+K1286+K1287+K1288</f>
        <v>300</v>
      </c>
      <c r="M1284" s="32"/>
    </row>
    <row r="1285" spans="1:13" s="15" customFormat="1" ht="16.5" customHeight="1">
      <c r="A1285" s="13"/>
      <c r="B1285" s="13"/>
      <c r="C1285" s="119"/>
      <c r="D1285" s="86"/>
      <c r="E1285" s="116"/>
      <c r="F1285" s="89"/>
      <c r="G1285" s="89"/>
      <c r="H1285" s="14" t="s">
        <v>604</v>
      </c>
      <c r="I1285" s="2">
        <v>203.5</v>
      </c>
      <c r="J1285" s="2">
        <v>300</v>
      </c>
      <c r="K1285" s="2">
        <v>300</v>
      </c>
      <c r="M1285" s="32">
        <v>203518.8</v>
      </c>
    </row>
    <row r="1286" spans="1:13" s="15" customFormat="1" ht="16.5" customHeight="1">
      <c r="A1286" s="13"/>
      <c r="B1286" s="13"/>
      <c r="C1286" s="119"/>
      <c r="D1286" s="86"/>
      <c r="E1286" s="116"/>
      <c r="F1286" s="89"/>
      <c r="G1286" s="89"/>
      <c r="H1286" s="14" t="s">
        <v>605</v>
      </c>
      <c r="I1286" s="2">
        <v>0</v>
      </c>
      <c r="J1286" s="2">
        <v>0</v>
      </c>
      <c r="K1286" s="2">
        <v>0</v>
      </c>
      <c r="M1286" s="32"/>
    </row>
    <row r="1287" spans="1:13" s="15" customFormat="1" ht="16.5" customHeight="1">
      <c r="A1287" s="13"/>
      <c r="B1287" s="13"/>
      <c r="C1287" s="119"/>
      <c r="D1287" s="86"/>
      <c r="E1287" s="116"/>
      <c r="F1287" s="89"/>
      <c r="G1287" s="89"/>
      <c r="H1287" s="14" t="s">
        <v>606</v>
      </c>
      <c r="I1287" s="2">
        <v>0</v>
      </c>
      <c r="J1287" s="2">
        <v>0</v>
      </c>
      <c r="K1287" s="2">
        <v>0</v>
      </c>
      <c r="M1287" s="32"/>
    </row>
    <row r="1288" spans="1:13" s="15" customFormat="1" ht="16.5" customHeight="1">
      <c r="A1288" s="13"/>
      <c r="B1288" s="13"/>
      <c r="C1288" s="120"/>
      <c r="D1288" s="87"/>
      <c r="E1288" s="117"/>
      <c r="F1288" s="90"/>
      <c r="G1288" s="90"/>
      <c r="H1288" s="14" t="s">
        <v>234</v>
      </c>
      <c r="I1288" s="2">
        <v>0</v>
      </c>
      <c r="J1288" s="2">
        <v>0</v>
      </c>
      <c r="K1288" s="2">
        <v>0</v>
      </c>
      <c r="M1288" s="32"/>
    </row>
    <row r="1289" spans="1:13" s="15" customFormat="1" ht="16.5" customHeight="1">
      <c r="A1289" s="13"/>
      <c r="B1289" s="13"/>
      <c r="C1289" s="118" t="s">
        <v>317</v>
      </c>
      <c r="D1289" s="85" t="s">
        <v>966</v>
      </c>
      <c r="E1289" s="115" t="s">
        <v>953</v>
      </c>
      <c r="F1289" s="115" t="s">
        <v>967</v>
      </c>
      <c r="G1289" s="115" t="s">
        <v>967</v>
      </c>
      <c r="H1289" s="14" t="s">
        <v>603</v>
      </c>
      <c r="I1289" s="2">
        <f>I1290+I1291+I1292+I1293</f>
        <v>132.7</v>
      </c>
      <c r="J1289" s="2">
        <f>J1290+J1291+J1292+J1293</f>
        <v>0</v>
      </c>
      <c r="K1289" s="2">
        <f>K1290+K1291+K1292+K1293</f>
        <v>0</v>
      </c>
      <c r="M1289" s="32"/>
    </row>
    <row r="1290" spans="1:13" s="15" customFormat="1" ht="16.5" customHeight="1">
      <c r="A1290" s="13"/>
      <c r="B1290" s="13"/>
      <c r="C1290" s="119"/>
      <c r="D1290" s="86"/>
      <c r="E1290" s="116"/>
      <c r="F1290" s="116"/>
      <c r="G1290" s="116"/>
      <c r="H1290" s="14" t="s">
        <v>604</v>
      </c>
      <c r="I1290" s="2">
        <v>132.7</v>
      </c>
      <c r="J1290" s="2">
        <v>0</v>
      </c>
      <c r="K1290" s="2">
        <v>0</v>
      </c>
      <c r="M1290" s="32">
        <v>150000</v>
      </c>
    </row>
    <row r="1291" spans="1:13" s="15" customFormat="1" ht="16.5" customHeight="1">
      <c r="A1291" s="13"/>
      <c r="B1291" s="13"/>
      <c r="C1291" s="119"/>
      <c r="D1291" s="86"/>
      <c r="E1291" s="116"/>
      <c r="F1291" s="116"/>
      <c r="G1291" s="116"/>
      <c r="H1291" s="14" t="s">
        <v>605</v>
      </c>
      <c r="I1291" s="2">
        <v>0</v>
      </c>
      <c r="J1291" s="2">
        <v>0</v>
      </c>
      <c r="K1291" s="2">
        <v>0</v>
      </c>
      <c r="M1291" s="32"/>
    </row>
    <row r="1292" spans="1:13" s="15" customFormat="1" ht="16.5" customHeight="1">
      <c r="A1292" s="13"/>
      <c r="B1292" s="13"/>
      <c r="C1292" s="119"/>
      <c r="D1292" s="86"/>
      <c r="E1292" s="116"/>
      <c r="F1292" s="116"/>
      <c r="G1292" s="116"/>
      <c r="H1292" s="14" t="s">
        <v>606</v>
      </c>
      <c r="I1292" s="2">
        <v>0</v>
      </c>
      <c r="J1292" s="2">
        <v>0</v>
      </c>
      <c r="K1292" s="2">
        <v>0</v>
      </c>
      <c r="M1292" s="32"/>
    </row>
    <row r="1293" spans="1:13" s="15" customFormat="1" ht="16.5" customHeight="1">
      <c r="A1293" s="13"/>
      <c r="B1293" s="13"/>
      <c r="C1293" s="120"/>
      <c r="D1293" s="87"/>
      <c r="E1293" s="117"/>
      <c r="F1293" s="117"/>
      <c r="G1293" s="117"/>
      <c r="H1293" s="14" t="s">
        <v>234</v>
      </c>
      <c r="I1293" s="2">
        <v>0</v>
      </c>
      <c r="J1293" s="2">
        <v>0</v>
      </c>
      <c r="K1293" s="2">
        <v>0</v>
      </c>
      <c r="M1293" s="32"/>
    </row>
    <row r="1294" spans="1:13" s="15" customFormat="1" ht="15" customHeight="1">
      <c r="A1294" s="13"/>
      <c r="B1294" s="13"/>
      <c r="C1294" s="118" t="s">
        <v>318</v>
      </c>
      <c r="D1294" s="85" t="s">
        <v>313</v>
      </c>
      <c r="E1294" s="115" t="s">
        <v>314</v>
      </c>
      <c r="F1294" s="88">
        <v>2017</v>
      </c>
      <c r="G1294" s="88">
        <v>2019</v>
      </c>
      <c r="H1294" s="14" t="s">
        <v>603</v>
      </c>
      <c r="I1294" s="2">
        <f>I1295+I1296+I1297+I1298</f>
        <v>67.7</v>
      </c>
      <c r="J1294" s="2">
        <f>J1295+J1296+J1297+J1298</f>
        <v>200</v>
      </c>
      <c r="K1294" s="2">
        <f>K1295+K1296+K1297+K1298</f>
        <v>200</v>
      </c>
      <c r="M1294" s="32"/>
    </row>
    <row r="1295" spans="1:13" s="15" customFormat="1" ht="18.75" customHeight="1">
      <c r="A1295" s="13"/>
      <c r="B1295" s="13"/>
      <c r="C1295" s="119"/>
      <c r="D1295" s="86"/>
      <c r="E1295" s="116"/>
      <c r="F1295" s="89"/>
      <c r="G1295" s="89"/>
      <c r="H1295" s="14" t="s">
        <v>604</v>
      </c>
      <c r="I1295" s="2">
        <v>67.7</v>
      </c>
      <c r="J1295" s="2">
        <v>200</v>
      </c>
      <c r="K1295" s="2">
        <v>200</v>
      </c>
      <c r="M1295" s="32">
        <v>67705.75</v>
      </c>
    </row>
    <row r="1296" spans="1:13" s="15" customFormat="1" ht="19.5" customHeight="1">
      <c r="A1296" s="13"/>
      <c r="B1296" s="13"/>
      <c r="C1296" s="119"/>
      <c r="D1296" s="86"/>
      <c r="E1296" s="116"/>
      <c r="F1296" s="89"/>
      <c r="G1296" s="89"/>
      <c r="H1296" s="14" t="s">
        <v>605</v>
      </c>
      <c r="I1296" s="2">
        <v>0</v>
      </c>
      <c r="J1296" s="2">
        <v>0</v>
      </c>
      <c r="K1296" s="2">
        <v>0</v>
      </c>
      <c r="M1296" s="32"/>
    </row>
    <row r="1297" spans="1:13" s="15" customFormat="1" ht="19.5" customHeight="1">
      <c r="A1297" s="13"/>
      <c r="B1297" s="13"/>
      <c r="C1297" s="119"/>
      <c r="D1297" s="86"/>
      <c r="E1297" s="116"/>
      <c r="F1297" s="89"/>
      <c r="G1297" s="89"/>
      <c r="H1297" s="14" t="s">
        <v>606</v>
      </c>
      <c r="I1297" s="2">
        <v>0</v>
      </c>
      <c r="J1297" s="2">
        <v>0</v>
      </c>
      <c r="K1297" s="2">
        <v>0</v>
      </c>
      <c r="M1297" s="32"/>
    </row>
    <row r="1298" spans="1:13" s="15" customFormat="1" ht="22.5" customHeight="1">
      <c r="A1298" s="13"/>
      <c r="B1298" s="13"/>
      <c r="C1298" s="120"/>
      <c r="D1298" s="87"/>
      <c r="E1298" s="117"/>
      <c r="F1298" s="90"/>
      <c r="G1298" s="90"/>
      <c r="H1298" s="14" t="s">
        <v>234</v>
      </c>
      <c r="I1298" s="2">
        <v>0</v>
      </c>
      <c r="J1298" s="2">
        <v>0</v>
      </c>
      <c r="K1298" s="2">
        <v>0</v>
      </c>
      <c r="M1298" s="32"/>
    </row>
    <row r="1299" spans="1:13" s="15" customFormat="1" ht="16.5" customHeight="1">
      <c r="A1299" s="13"/>
      <c r="B1299" s="13"/>
      <c r="C1299" s="118" t="s">
        <v>320</v>
      </c>
      <c r="D1299" s="85" t="s">
        <v>1106</v>
      </c>
      <c r="E1299" s="115" t="s">
        <v>953</v>
      </c>
      <c r="F1299" s="88">
        <v>2017</v>
      </c>
      <c r="G1299" s="88">
        <v>2019</v>
      </c>
      <c r="H1299" s="14" t="s">
        <v>603</v>
      </c>
      <c r="I1299" s="2">
        <f>I1300+I1301+I1302+I1303</f>
        <v>118.1</v>
      </c>
      <c r="J1299" s="2">
        <f>J1300+J1301+J1302+J1303</f>
        <v>100</v>
      </c>
      <c r="K1299" s="2">
        <f>K1300+K1301+K1302+K1303</f>
        <v>100</v>
      </c>
      <c r="M1299" s="32"/>
    </row>
    <row r="1300" spans="1:13" s="15" customFormat="1" ht="15" customHeight="1">
      <c r="A1300" s="13"/>
      <c r="B1300" s="13"/>
      <c r="C1300" s="119"/>
      <c r="D1300" s="86"/>
      <c r="E1300" s="116"/>
      <c r="F1300" s="89"/>
      <c r="G1300" s="89"/>
      <c r="H1300" s="14" t="s">
        <v>604</v>
      </c>
      <c r="I1300" s="2">
        <v>118.1</v>
      </c>
      <c r="J1300" s="2">
        <v>100</v>
      </c>
      <c r="K1300" s="2">
        <v>100</v>
      </c>
      <c r="M1300" s="33">
        <v>99482.5</v>
      </c>
    </row>
    <row r="1301" spans="1:13" s="15" customFormat="1" ht="22.5" customHeight="1">
      <c r="A1301" s="13"/>
      <c r="B1301" s="13"/>
      <c r="C1301" s="119"/>
      <c r="D1301" s="86"/>
      <c r="E1301" s="116"/>
      <c r="F1301" s="89"/>
      <c r="G1301" s="89"/>
      <c r="H1301" s="14" t="s">
        <v>605</v>
      </c>
      <c r="I1301" s="2">
        <v>0</v>
      </c>
      <c r="J1301" s="2">
        <v>0</v>
      </c>
      <c r="K1301" s="2">
        <v>0</v>
      </c>
      <c r="M1301" s="32"/>
    </row>
    <row r="1302" spans="1:13" s="15" customFormat="1" ht="15" customHeight="1">
      <c r="A1302" s="13"/>
      <c r="B1302" s="13"/>
      <c r="C1302" s="119"/>
      <c r="D1302" s="86"/>
      <c r="E1302" s="116"/>
      <c r="F1302" s="89"/>
      <c r="G1302" s="89"/>
      <c r="H1302" s="14" t="s">
        <v>606</v>
      </c>
      <c r="I1302" s="2">
        <v>0</v>
      </c>
      <c r="J1302" s="2">
        <v>0</v>
      </c>
      <c r="K1302" s="2">
        <v>0</v>
      </c>
      <c r="M1302" s="32"/>
    </row>
    <row r="1303" spans="1:13" s="15" customFormat="1" ht="14.25" customHeight="1">
      <c r="A1303" s="13"/>
      <c r="B1303" s="13"/>
      <c r="C1303" s="120"/>
      <c r="D1303" s="87"/>
      <c r="E1303" s="117"/>
      <c r="F1303" s="90"/>
      <c r="G1303" s="90"/>
      <c r="H1303" s="14" t="s">
        <v>234</v>
      </c>
      <c r="I1303" s="2">
        <v>0</v>
      </c>
      <c r="J1303" s="2">
        <v>0</v>
      </c>
      <c r="K1303" s="2">
        <v>0</v>
      </c>
      <c r="M1303" s="32"/>
    </row>
    <row r="1304" spans="1:13" s="15" customFormat="1" ht="18" customHeight="1">
      <c r="A1304" s="13"/>
      <c r="B1304" s="13"/>
      <c r="C1304" s="118" t="s">
        <v>327</v>
      </c>
      <c r="D1304" s="85" t="s">
        <v>315</v>
      </c>
      <c r="E1304" s="115" t="s">
        <v>316</v>
      </c>
      <c r="F1304" s="88">
        <v>2017</v>
      </c>
      <c r="G1304" s="88">
        <v>2019</v>
      </c>
      <c r="H1304" s="14" t="s">
        <v>603</v>
      </c>
      <c r="I1304" s="2">
        <f>I1305+I1306+I1307+I1308</f>
        <v>42</v>
      </c>
      <c r="J1304" s="2">
        <f>J1305+J1306+J1307+J1308</f>
        <v>84</v>
      </c>
      <c r="K1304" s="2">
        <f>K1305+K1306+K1307+K1308</f>
        <v>84</v>
      </c>
      <c r="M1304" s="32"/>
    </row>
    <row r="1305" spans="1:53" s="15" customFormat="1" ht="13.5" customHeight="1">
      <c r="A1305" s="13"/>
      <c r="B1305" s="13"/>
      <c r="C1305" s="119"/>
      <c r="D1305" s="86"/>
      <c r="E1305" s="116"/>
      <c r="F1305" s="89"/>
      <c r="G1305" s="89"/>
      <c r="H1305" s="14" t="s">
        <v>604</v>
      </c>
      <c r="I1305" s="2">
        <v>42</v>
      </c>
      <c r="J1305" s="2">
        <v>84</v>
      </c>
      <c r="K1305" s="2">
        <v>84</v>
      </c>
      <c r="L1305" s="19"/>
      <c r="M1305" s="34">
        <v>42000</v>
      </c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  <c r="AG1305" s="19"/>
      <c r="AH1305" s="19"/>
      <c r="AI1305" s="19"/>
      <c r="AJ1305" s="19"/>
      <c r="AK1305" s="19"/>
      <c r="AL1305" s="19"/>
      <c r="AM1305" s="19"/>
      <c r="AN1305" s="19"/>
      <c r="AO1305" s="19"/>
      <c r="AP1305" s="19"/>
      <c r="AQ1305" s="19"/>
      <c r="AR1305" s="19"/>
      <c r="AS1305" s="19"/>
      <c r="AT1305" s="19"/>
      <c r="AU1305" s="19"/>
      <c r="AV1305" s="19"/>
      <c r="AW1305" s="19"/>
      <c r="AX1305" s="19"/>
      <c r="AY1305" s="19"/>
      <c r="AZ1305" s="19"/>
      <c r="BA1305" s="19"/>
    </row>
    <row r="1306" spans="1:107" s="15" customFormat="1" ht="15" customHeight="1">
      <c r="A1306" s="13"/>
      <c r="B1306" s="13"/>
      <c r="C1306" s="119"/>
      <c r="D1306" s="86"/>
      <c r="E1306" s="116"/>
      <c r="F1306" s="89"/>
      <c r="G1306" s="89"/>
      <c r="H1306" s="14" t="s">
        <v>605</v>
      </c>
      <c r="I1306" s="2">
        <v>0</v>
      </c>
      <c r="J1306" s="2">
        <v>0</v>
      </c>
      <c r="K1306" s="2">
        <v>0</v>
      </c>
      <c r="L1306" s="19"/>
      <c r="M1306" s="34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  <c r="AG1306" s="19"/>
      <c r="AH1306" s="19"/>
      <c r="AI1306" s="19"/>
      <c r="AJ1306" s="19"/>
      <c r="AK1306" s="19"/>
      <c r="AL1306" s="19"/>
      <c r="AM1306" s="19"/>
      <c r="AN1306" s="19"/>
      <c r="AO1306" s="19"/>
      <c r="AP1306" s="19"/>
      <c r="AQ1306" s="19"/>
      <c r="AR1306" s="19"/>
      <c r="AS1306" s="19"/>
      <c r="AT1306" s="19"/>
      <c r="AU1306" s="19"/>
      <c r="AV1306" s="19"/>
      <c r="AW1306" s="19"/>
      <c r="AX1306" s="19"/>
      <c r="AY1306" s="19"/>
      <c r="AZ1306" s="19"/>
      <c r="BA1306" s="19"/>
      <c r="CU1306" s="19"/>
      <c r="CV1306" s="19"/>
      <c r="CW1306" s="19"/>
      <c r="CX1306" s="19"/>
      <c r="CY1306" s="19"/>
      <c r="CZ1306" s="19"/>
      <c r="DA1306" s="19"/>
      <c r="DB1306" s="19"/>
      <c r="DC1306" s="19"/>
    </row>
    <row r="1307" spans="1:128" s="15" customFormat="1" ht="18" customHeight="1">
      <c r="A1307" s="13"/>
      <c r="B1307" s="13"/>
      <c r="C1307" s="119"/>
      <c r="D1307" s="86"/>
      <c r="E1307" s="116"/>
      <c r="F1307" s="89"/>
      <c r="G1307" s="89"/>
      <c r="H1307" s="14" t="s">
        <v>606</v>
      </c>
      <c r="I1307" s="2">
        <v>0</v>
      </c>
      <c r="J1307" s="2">
        <v>0</v>
      </c>
      <c r="K1307" s="2">
        <v>0</v>
      </c>
      <c r="L1307" s="19"/>
      <c r="M1307" s="34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  <c r="AG1307" s="19"/>
      <c r="AH1307" s="19"/>
      <c r="AI1307" s="19"/>
      <c r="AJ1307" s="19"/>
      <c r="AK1307" s="19"/>
      <c r="AL1307" s="19"/>
      <c r="AM1307" s="19"/>
      <c r="AN1307" s="19"/>
      <c r="AO1307" s="19"/>
      <c r="AP1307" s="19"/>
      <c r="AQ1307" s="19"/>
      <c r="AR1307" s="19"/>
      <c r="AS1307" s="19"/>
      <c r="AT1307" s="19"/>
      <c r="AU1307" s="19"/>
      <c r="AV1307" s="19"/>
      <c r="AW1307" s="19"/>
      <c r="AX1307" s="19"/>
      <c r="AY1307" s="19"/>
      <c r="AZ1307" s="19"/>
      <c r="BA1307" s="19"/>
      <c r="CU1307" s="19"/>
      <c r="CV1307" s="19"/>
      <c r="CW1307" s="19"/>
      <c r="CX1307" s="19"/>
      <c r="CY1307" s="19"/>
      <c r="CZ1307" s="19"/>
      <c r="DA1307" s="19"/>
      <c r="DB1307" s="19"/>
      <c r="DC1307" s="19"/>
      <c r="DD1307" s="19"/>
      <c r="DE1307" s="19"/>
      <c r="DF1307" s="19"/>
      <c r="DG1307" s="19"/>
      <c r="DH1307" s="19"/>
      <c r="DI1307" s="19"/>
      <c r="DJ1307" s="19"/>
      <c r="DK1307" s="19"/>
      <c r="DL1307" s="19"/>
      <c r="DM1307" s="19"/>
      <c r="DN1307" s="19"/>
      <c r="DO1307" s="19"/>
      <c r="DP1307" s="19"/>
      <c r="DQ1307" s="19"/>
      <c r="DR1307" s="19"/>
      <c r="DS1307" s="19"/>
      <c r="DT1307" s="19"/>
      <c r="DU1307" s="19"/>
      <c r="DV1307" s="19"/>
      <c r="DW1307" s="19"/>
      <c r="DX1307" s="19"/>
    </row>
    <row r="1308" spans="1:128" s="15" customFormat="1" ht="15" customHeight="1">
      <c r="A1308" s="13"/>
      <c r="B1308" s="13"/>
      <c r="C1308" s="120"/>
      <c r="D1308" s="87"/>
      <c r="E1308" s="117"/>
      <c r="F1308" s="90"/>
      <c r="G1308" s="90"/>
      <c r="H1308" s="14" t="s">
        <v>234</v>
      </c>
      <c r="I1308" s="2">
        <v>0</v>
      </c>
      <c r="J1308" s="2">
        <v>0</v>
      </c>
      <c r="K1308" s="2">
        <v>0</v>
      </c>
      <c r="L1308" s="19"/>
      <c r="M1308" s="34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  <c r="AG1308" s="19"/>
      <c r="AH1308" s="19"/>
      <c r="AI1308" s="19"/>
      <c r="AJ1308" s="19"/>
      <c r="AK1308" s="19"/>
      <c r="AL1308" s="19"/>
      <c r="AM1308" s="19"/>
      <c r="AN1308" s="19"/>
      <c r="AO1308" s="19"/>
      <c r="AP1308" s="19"/>
      <c r="AQ1308" s="19"/>
      <c r="AR1308" s="19"/>
      <c r="AS1308" s="19"/>
      <c r="AT1308" s="19"/>
      <c r="AU1308" s="19"/>
      <c r="AV1308" s="19"/>
      <c r="AW1308" s="19"/>
      <c r="AX1308" s="19"/>
      <c r="AY1308" s="19"/>
      <c r="AZ1308" s="19"/>
      <c r="BA1308" s="19"/>
      <c r="CU1308" s="19"/>
      <c r="CV1308" s="19"/>
      <c r="CW1308" s="19"/>
      <c r="CX1308" s="19"/>
      <c r="CY1308" s="19"/>
      <c r="CZ1308" s="19"/>
      <c r="DA1308" s="19"/>
      <c r="DB1308" s="19"/>
      <c r="DC1308" s="19"/>
      <c r="DD1308" s="19"/>
      <c r="DE1308" s="19"/>
      <c r="DF1308" s="19"/>
      <c r="DG1308" s="19"/>
      <c r="DH1308" s="19"/>
      <c r="DI1308" s="19"/>
      <c r="DJ1308" s="19"/>
      <c r="DK1308" s="19"/>
      <c r="DL1308" s="19"/>
      <c r="DM1308" s="19"/>
      <c r="DN1308" s="19"/>
      <c r="DO1308" s="19"/>
      <c r="DP1308" s="19"/>
      <c r="DQ1308" s="19"/>
      <c r="DR1308" s="19"/>
      <c r="DS1308" s="19"/>
      <c r="DT1308" s="19"/>
      <c r="DU1308" s="19"/>
      <c r="DV1308" s="19"/>
      <c r="DW1308" s="19"/>
      <c r="DX1308" s="19"/>
    </row>
    <row r="1309" spans="1:13" s="15" customFormat="1" ht="21" customHeight="1">
      <c r="A1309" s="13"/>
      <c r="B1309" s="13"/>
      <c r="C1309" s="118" t="s">
        <v>199</v>
      </c>
      <c r="D1309" s="85" t="s">
        <v>1107</v>
      </c>
      <c r="E1309" s="115" t="s">
        <v>316</v>
      </c>
      <c r="F1309" s="88">
        <v>2017</v>
      </c>
      <c r="G1309" s="88">
        <v>2017</v>
      </c>
      <c r="H1309" s="14" t="s">
        <v>603</v>
      </c>
      <c r="I1309" s="2">
        <f>I1310+I1311+I1312+I1313</f>
        <v>720</v>
      </c>
      <c r="J1309" s="2">
        <f>J1310+J1311+J1312+J1313</f>
        <v>0</v>
      </c>
      <c r="K1309" s="2">
        <f>K1310+K1311+K1312+K1313</f>
        <v>0</v>
      </c>
      <c r="M1309" s="32"/>
    </row>
    <row r="1310" spans="1:53" s="15" customFormat="1" ht="16.5" customHeight="1">
      <c r="A1310" s="13"/>
      <c r="B1310" s="13"/>
      <c r="C1310" s="119"/>
      <c r="D1310" s="86"/>
      <c r="E1310" s="116"/>
      <c r="F1310" s="89"/>
      <c r="G1310" s="89"/>
      <c r="H1310" s="14" t="s">
        <v>604</v>
      </c>
      <c r="I1310" s="2">
        <v>720</v>
      </c>
      <c r="J1310" s="2">
        <v>0</v>
      </c>
      <c r="K1310" s="2">
        <v>0</v>
      </c>
      <c r="L1310" s="19"/>
      <c r="M1310" s="34">
        <v>720709</v>
      </c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  <c r="AG1310" s="19"/>
      <c r="AH1310" s="19"/>
      <c r="AI1310" s="19"/>
      <c r="AJ1310" s="19"/>
      <c r="AK1310" s="19"/>
      <c r="AL1310" s="19"/>
      <c r="AM1310" s="19"/>
      <c r="AN1310" s="19"/>
      <c r="AO1310" s="19"/>
      <c r="AP1310" s="19"/>
      <c r="AQ1310" s="19"/>
      <c r="AR1310" s="19"/>
      <c r="AS1310" s="19"/>
      <c r="AT1310" s="19"/>
      <c r="AU1310" s="19"/>
      <c r="AV1310" s="19"/>
      <c r="AW1310" s="19"/>
      <c r="AX1310" s="19"/>
      <c r="AY1310" s="19"/>
      <c r="AZ1310" s="19"/>
      <c r="BA1310" s="19"/>
    </row>
    <row r="1311" spans="1:107" s="15" customFormat="1" ht="17.25" customHeight="1">
      <c r="A1311" s="13"/>
      <c r="B1311" s="13"/>
      <c r="C1311" s="119"/>
      <c r="D1311" s="86"/>
      <c r="E1311" s="116"/>
      <c r="F1311" s="89"/>
      <c r="G1311" s="89"/>
      <c r="H1311" s="14" t="s">
        <v>605</v>
      </c>
      <c r="I1311" s="2">
        <v>0</v>
      </c>
      <c r="J1311" s="2">
        <v>0</v>
      </c>
      <c r="K1311" s="2">
        <v>0</v>
      </c>
      <c r="L1311" s="19"/>
      <c r="M1311" s="34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  <c r="AG1311" s="19"/>
      <c r="AH1311" s="19"/>
      <c r="AI1311" s="19"/>
      <c r="AJ1311" s="19"/>
      <c r="AK1311" s="19"/>
      <c r="AL1311" s="19"/>
      <c r="AM1311" s="19"/>
      <c r="AN1311" s="19"/>
      <c r="AO1311" s="19"/>
      <c r="AP1311" s="19"/>
      <c r="AQ1311" s="19"/>
      <c r="AR1311" s="19"/>
      <c r="AS1311" s="19"/>
      <c r="AT1311" s="19"/>
      <c r="AU1311" s="19"/>
      <c r="AV1311" s="19"/>
      <c r="AW1311" s="19"/>
      <c r="AX1311" s="19"/>
      <c r="AY1311" s="19"/>
      <c r="AZ1311" s="19"/>
      <c r="BA1311" s="19"/>
      <c r="CU1311" s="19"/>
      <c r="CV1311" s="19"/>
      <c r="CW1311" s="19"/>
      <c r="CX1311" s="19"/>
      <c r="CY1311" s="19"/>
      <c r="CZ1311" s="19"/>
      <c r="DA1311" s="19"/>
      <c r="DB1311" s="19"/>
      <c r="DC1311" s="19"/>
    </row>
    <row r="1312" spans="1:128" s="15" customFormat="1" ht="20.25" customHeight="1">
      <c r="A1312" s="13"/>
      <c r="B1312" s="13"/>
      <c r="C1312" s="119"/>
      <c r="D1312" s="86"/>
      <c r="E1312" s="116"/>
      <c r="F1312" s="89"/>
      <c r="G1312" s="89"/>
      <c r="H1312" s="14" t="s">
        <v>606</v>
      </c>
      <c r="I1312" s="2">
        <v>0</v>
      </c>
      <c r="J1312" s="2">
        <v>0</v>
      </c>
      <c r="K1312" s="2">
        <v>0</v>
      </c>
      <c r="L1312" s="19"/>
      <c r="M1312" s="34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  <c r="AG1312" s="19"/>
      <c r="AH1312" s="19"/>
      <c r="AI1312" s="19"/>
      <c r="AJ1312" s="19"/>
      <c r="AK1312" s="19"/>
      <c r="AL1312" s="19"/>
      <c r="AM1312" s="19"/>
      <c r="AN1312" s="19"/>
      <c r="AO1312" s="19"/>
      <c r="AP1312" s="19"/>
      <c r="AQ1312" s="19"/>
      <c r="AR1312" s="19"/>
      <c r="AS1312" s="19"/>
      <c r="AT1312" s="19"/>
      <c r="AU1312" s="19"/>
      <c r="AV1312" s="19"/>
      <c r="AW1312" s="19"/>
      <c r="AX1312" s="19"/>
      <c r="AY1312" s="19"/>
      <c r="AZ1312" s="19"/>
      <c r="BA1312" s="19"/>
      <c r="CU1312" s="19"/>
      <c r="CV1312" s="19"/>
      <c r="CW1312" s="19"/>
      <c r="CX1312" s="19"/>
      <c r="CY1312" s="19"/>
      <c r="CZ1312" s="19"/>
      <c r="DA1312" s="19"/>
      <c r="DB1312" s="19"/>
      <c r="DC1312" s="19"/>
      <c r="DD1312" s="19"/>
      <c r="DE1312" s="19"/>
      <c r="DF1312" s="19"/>
      <c r="DG1312" s="19"/>
      <c r="DH1312" s="19"/>
      <c r="DI1312" s="19"/>
      <c r="DJ1312" s="19"/>
      <c r="DK1312" s="19"/>
      <c r="DL1312" s="19"/>
      <c r="DM1312" s="19"/>
      <c r="DN1312" s="19"/>
      <c r="DO1312" s="19"/>
      <c r="DP1312" s="19"/>
      <c r="DQ1312" s="19"/>
      <c r="DR1312" s="19"/>
      <c r="DS1312" s="19"/>
      <c r="DT1312" s="19"/>
      <c r="DU1312" s="19"/>
      <c r="DV1312" s="19"/>
      <c r="DW1312" s="19"/>
      <c r="DX1312" s="19"/>
    </row>
    <row r="1313" spans="1:128" s="15" customFormat="1" ht="18" customHeight="1">
      <c r="A1313" s="13"/>
      <c r="B1313" s="13"/>
      <c r="C1313" s="120"/>
      <c r="D1313" s="87"/>
      <c r="E1313" s="117"/>
      <c r="F1313" s="90"/>
      <c r="G1313" s="90"/>
      <c r="H1313" s="14" t="s">
        <v>234</v>
      </c>
      <c r="I1313" s="2">
        <v>0</v>
      </c>
      <c r="J1313" s="2">
        <v>0</v>
      </c>
      <c r="K1313" s="2">
        <v>0</v>
      </c>
      <c r="L1313" s="19"/>
      <c r="M1313" s="34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  <c r="AG1313" s="19"/>
      <c r="AH1313" s="19"/>
      <c r="AI1313" s="19"/>
      <c r="AJ1313" s="19"/>
      <c r="AK1313" s="19"/>
      <c r="AL1313" s="19"/>
      <c r="AM1313" s="19"/>
      <c r="AN1313" s="19"/>
      <c r="AO1313" s="19"/>
      <c r="AP1313" s="19"/>
      <c r="AQ1313" s="19"/>
      <c r="AR1313" s="19"/>
      <c r="AS1313" s="19"/>
      <c r="AT1313" s="19"/>
      <c r="AU1313" s="19"/>
      <c r="AV1313" s="19"/>
      <c r="AW1313" s="19"/>
      <c r="AX1313" s="19"/>
      <c r="AY1313" s="19"/>
      <c r="AZ1313" s="19"/>
      <c r="BA1313" s="19"/>
      <c r="CU1313" s="19"/>
      <c r="CV1313" s="19"/>
      <c r="CW1313" s="19"/>
      <c r="CX1313" s="19"/>
      <c r="CY1313" s="19"/>
      <c r="CZ1313" s="19"/>
      <c r="DA1313" s="19"/>
      <c r="DB1313" s="19"/>
      <c r="DC1313" s="19"/>
      <c r="DD1313" s="19"/>
      <c r="DE1313" s="19"/>
      <c r="DF1313" s="19"/>
      <c r="DG1313" s="19"/>
      <c r="DH1313" s="19"/>
      <c r="DI1313" s="19"/>
      <c r="DJ1313" s="19"/>
      <c r="DK1313" s="19"/>
      <c r="DL1313" s="19"/>
      <c r="DM1313" s="19"/>
      <c r="DN1313" s="19"/>
      <c r="DO1313" s="19"/>
      <c r="DP1313" s="19"/>
      <c r="DQ1313" s="19"/>
      <c r="DR1313" s="19"/>
      <c r="DS1313" s="19"/>
      <c r="DT1313" s="19"/>
      <c r="DU1313" s="19"/>
      <c r="DV1313" s="19"/>
      <c r="DW1313" s="19"/>
      <c r="DX1313" s="19"/>
    </row>
    <row r="1314" spans="1:13" s="15" customFormat="1" ht="21" customHeight="1">
      <c r="A1314" s="13"/>
      <c r="B1314" s="13"/>
      <c r="C1314" s="118" t="s">
        <v>1031</v>
      </c>
      <c r="D1314" s="85" t="s">
        <v>1043</v>
      </c>
      <c r="E1314" s="115" t="s">
        <v>316</v>
      </c>
      <c r="F1314" s="88">
        <v>2017</v>
      </c>
      <c r="G1314" s="88">
        <v>2017</v>
      </c>
      <c r="H1314" s="14" t="s">
        <v>603</v>
      </c>
      <c r="I1314" s="2">
        <f>I1315+I1316+I1317+I1318</f>
        <v>99.4</v>
      </c>
      <c r="J1314" s="2">
        <f>J1315+J1316+J1317+J1318</f>
        <v>0</v>
      </c>
      <c r="K1314" s="2">
        <f>K1315+K1316+K1317+K1318</f>
        <v>0</v>
      </c>
      <c r="M1314" s="32"/>
    </row>
    <row r="1315" spans="1:53" s="15" customFormat="1" ht="18" customHeight="1">
      <c r="A1315" s="13"/>
      <c r="B1315" s="13"/>
      <c r="C1315" s="119"/>
      <c r="D1315" s="86"/>
      <c r="E1315" s="116"/>
      <c r="F1315" s="89"/>
      <c r="G1315" s="89"/>
      <c r="H1315" s="14" t="s">
        <v>604</v>
      </c>
      <c r="I1315" s="2">
        <v>99.4</v>
      </c>
      <c r="J1315" s="2">
        <v>0</v>
      </c>
      <c r="K1315" s="2">
        <v>0</v>
      </c>
      <c r="L1315" s="19"/>
      <c r="M1315" s="34">
        <v>100000</v>
      </c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  <c r="AG1315" s="19"/>
      <c r="AH1315" s="19"/>
      <c r="AI1315" s="19"/>
      <c r="AJ1315" s="19"/>
      <c r="AK1315" s="19"/>
      <c r="AL1315" s="19"/>
      <c r="AM1315" s="19"/>
      <c r="AN1315" s="19"/>
      <c r="AO1315" s="19"/>
      <c r="AP1315" s="19"/>
      <c r="AQ1315" s="19"/>
      <c r="AR1315" s="19"/>
      <c r="AS1315" s="19"/>
      <c r="AT1315" s="19"/>
      <c r="AU1315" s="19"/>
      <c r="AV1315" s="19"/>
      <c r="AW1315" s="19"/>
      <c r="AX1315" s="19"/>
      <c r="AY1315" s="19"/>
      <c r="AZ1315" s="19"/>
      <c r="BA1315" s="19"/>
    </row>
    <row r="1316" spans="1:107" s="15" customFormat="1" ht="18" customHeight="1">
      <c r="A1316" s="13"/>
      <c r="B1316" s="13"/>
      <c r="C1316" s="119"/>
      <c r="D1316" s="86"/>
      <c r="E1316" s="116"/>
      <c r="F1316" s="89"/>
      <c r="G1316" s="89"/>
      <c r="H1316" s="14" t="s">
        <v>605</v>
      </c>
      <c r="I1316" s="2">
        <v>0</v>
      </c>
      <c r="J1316" s="2">
        <v>0</v>
      </c>
      <c r="K1316" s="2">
        <v>0</v>
      </c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  <c r="AG1316" s="19"/>
      <c r="AH1316" s="19"/>
      <c r="AI1316" s="19"/>
      <c r="AJ1316" s="19"/>
      <c r="AK1316" s="19"/>
      <c r="AL1316" s="19"/>
      <c r="AM1316" s="19"/>
      <c r="AN1316" s="19"/>
      <c r="AO1316" s="19"/>
      <c r="AP1316" s="19"/>
      <c r="AQ1316" s="19"/>
      <c r="AR1316" s="19"/>
      <c r="AS1316" s="19"/>
      <c r="AT1316" s="19"/>
      <c r="AU1316" s="19"/>
      <c r="AV1316" s="19"/>
      <c r="AW1316" s="19"/>
      <c r="AX1316" s="19"/>
      <c r="AY1316" s="19"/>
      <c r="AZ1316" s="19"/>
      <c r="BA1316" s="19"/>
      <c r="CU1316" s="19"/>
      <c r="CV1316" s="19"/>
      <c r="CW1316" s="19"/>
      <c r="CX1316" s="19"/>
      <c r="CY1316" s="19"/>
      <c r="CZ1316" s="19"/>
      <c r="DA1316" s="19"/>
      <c r="DB1316" s="19"/>
      <c r="DC1316" s="19"/>
    </row>
    <row r="1317" spans="1:128" s="15" customFormat="1" ht="18" customHeight="1">
      <c r="A1317" s="13"/>
      <c r="B1317" s="13"/>
      <c r="C1317" s="119"/>
      <c r="D1317" s="86"/>
      <c r="E1317" s="116"/>
      <c r="F1317" s="89"/>
      <c r="G1317" s="89"/>
      <c r="H1317" s="14" t="s">
        <v>606</v>
      </c>
      <c r="I1317" s="2">
        <v>0</v>
      </c>
      <c r="J1317" s="2">
        <v>0</v>
      </c>
      <c r="K1317" s="2">
        <v>0</v>
      </c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  <c r="AG1317" s="19"/>
      <c r="AH1317" s="19"/>
      <c r="AI1317" s="19"/>
      <c r="AJ1317" s="19"/>
      <c r="AK1317" s="19"/>
      <c r="AL1317" s="19"/>
      <c r="AM1317" s="19"/>
      <c r="AN1317" s="19"/>
      <c r="AO1317" s="19"/>
      <c r="AP1317" s="19"/>
      <c r="AQ1317" s="19"/>
      <c r="AR1317" s="19"/>
      <c r="AS1317" s="19"/>
      <c r="AT1317" s="19"/>
      <c r="AU1317" s="19"/>
      <c r="AV1317" s="19"/>
      <c r="AW1317" s="19"/>
      <c r="AX1317" s="19"/>
      <c r="AY1317" s="19"/>
      <c r="AZ1317" s="19"/>
      <c r="BA1317" s="19"/>
      <c r="CU1317" s="19"/>
      <c r="CV1317" s="19"/>
      <c r="CW1317" s="19"/>
      <c r="CX1317" s="19"/>
      <c r="CY1317" s="19"/>
      <c r="CZ1317" s="19"/>
      <c r="DA1317" s="19"/>
      <c r="DB1317" s="19"/>
      <c r="DC1317" s="19"/>
      <c r="DD1317" s="19"/>
      <c r="DE1317" s="19"/>
      <c r="DF1317" s="19"/>
      <c r="DG1317" s="19"/>
      <c r="DH1317" s="19"/>
      <c r="DI1317" s="19"/>
      <c r="DJ1317" s="19"/>
      <c r="DK1317" s="19"/>
      <c r="DL1317" s="19"/>
      <c r="DM1317" s="19"/>
      <c r="DN1317" s="19"/>
      <c r="DO1317" s="19"/>
      <c r="DP1317" s="19"/>
      <c r="DQ1317" s="19"/>
      <c r="DR1317" s="19"/>
      <c r="DS1317" s="19"/>
      <c r="DT1317" s="19"/>
      <c r="DU1317" s="19"/>
      <c r="DV1317" s="19"/>
      <c r="DW1317" s="19"/>
      <c r="DX1317" s="19"/>
    </row>
    <row r="1318" spans="1:128" s="15" customFormat="1" ht="18" customHeight="1">
      <c r="A1318" s="13"/>
      <c r="B1318" s="13"/>
      <c r="C1318" s="120"/>
      <c r="D1318" s="87"/>
      <c r="E1318" s="117"/>
      <c r="F1318" s="90"/>
      <c r="G1318" s="90"/>
      <c r="H1318" s="14" t="s">
        <v>234</v>
      </c>
      <c r="I1318" s="2">
        <v>0</v>
      </c>
      <c r="J1318" s="2">
        <v>0</v>
      </c>
      <c r="K1318" s="2">
        <v>0</v>
      </c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  <c r="AG1318" s="19"/>
      <c r="AH1318" s="19"/>
      <c r="AI1318" s="19"/>
      <c r="AJ1318" s="19"/>
      <c r="AK1318" s="19"/>
      <c r="AL1318" s="19"/>
      <c r="AM1318" s="19"/>
      <c r="AN1318" s="19"/>
      <c r="AO1318" s="19"/>
      <c r="AP1318" s="19"/>
      <c r="AQ1318" s="19"/>
      <c r="AR1318" s="19"/>
      <c r="AS1318" s="19"/>
      <c r="AT1318" s="19"/>
      <c r="AU1318" s="19"/>
      <c r="AV1318" s="19"/>
      <c r="AW1318" s="19"/>
      <c r="AX1318" s="19"/>
      <c r="AY1318" s="19"/>
      <c r="AZ1318" s="19"/>
      <c r="BA1318" s="19"/>
      <c r="CU1318" s="19"/>
      <c r="CV1318" s="19"/>
      <c r="CW1318" s="19"/>
      <c r="CX1318" s="19"/>
      <c r="CY1318" s="19"/>
      <c r="CZ1318" s="19"/>
      <c r="DA1318" s="19"/>
      <c r="DB1318" s="19"/>
      <c r="DC1318" s="19"/>
      <c r="DD1318" s="19"/>
      <c r="DE1318" s="19"/>
      <c r="DF1318" s="19"/>
      <c r="DG1318" s="19"/>
      <c r="DH1318" s="19"/>
      <c r="DI1318" s="19"/>
      <c r="DJ1318" s="19"/>
      <c r="DK1318" s="19"/>
      <c r="DL1318" s="19"/>
      <c r="DM1318" s="19"/>
      <c r="DN1318" s="19"/>
      <c r="DO1318" s="19"/>
      <c r="DP1318" s="19"/>
      <c r="DQ1318" s="19"/>
      <c r="DR1318" s="19"/>
      <c r="DS1318" s="19"/>
      <c r="DT1318" s="19"/>
      <c r="DU1318" s="19"/>
      <c r="DV1318" s="19"/>
      <c r="DW1318" s="19"/>
      <c r="DX1318" s="19"/>
    </row>
    <row r="1319" spans="1:128" s="20" customFormat="1" ht="20.25" customHeight="1">
      <c r="A1319" s="13"/>
      <c r="B1319" s="13"/>
      <c r="C1319" s="118" t="s">
        <v>1032</v>
      </c>
      <c r="D1319" s="85" t="s">
        <v>1108</v>
      </c>
      <c r="E1319" s="115" t="s">
        <v>316</v>
      </c>
      <c r="F1319" s="88">
        <v>2017</v>
      </c>
      <c r="G1319" s="88">
        <v>2019</v>
      </c>
      <c r="H1319" s="14" t="s">
        <v>603</v>
      </c>
      <c r="I1319" s="2">
        <f>I1320+I1321+I1322+I1323</f>
        <v>3516</v>
      </c>
      <c r="J1319" s="2">
        <f>J1320+J1321+J1322+J1323</f>
        <v>3516</v>
      </c>
      <c r="K1319" s="2">
        <f>K1320+K1321+K1322+K1323</f>
        <v>3516</v>
      </c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  <c r="AG1319" s="19"/>
      <c r="AH1319" s="19"/>
      <c r="AI1319" s="19"/>
      <c r="AJ1319" s="19"/>
      <c r="AK1319" s="19"/>
      <c r="AL1319" s="19"/>
      <c r="AM1319" s="19"/>
      <c r="AN1319" s="19"/>
      <c r="AO1319" s="19"/>
      <c r="AP1319" s="19"/>
      <c r="AQ1319" s="19"/>
      <c r="AR1319" s="19"/>
      <c r="AS1319" s="19"/>
      <c r="AT1319" s="19"/>
      <c r="AU1319" s="19"/>
      <c r="AV1319" s="19"/>
      <c r="AW1319" s="19"/>
      <c r="AX1319" s="19"/>
      <c r="AY1319" s="19"/>
      <c r="AZ1319" s="19"/>
      <c r="BA1319" s="19"/>
      <c r="CU1319" s="19"/>
      <c r="CV1319" s="19"/>
      <c r="CW1319" s="19"/>
      <c r="CX1319" s="19"/>
      <c r="CY1319" s="19"/>
      <c r="CZ1319" s="19"/>
      <c r="DA1319" s="19"/>
      <c r="DB1319" s="19"/>
      <c r="DC1319" s="19"/>
      <c r="DD1319" s="19"/>
      <c r="DE1319" s="19"/>
      <c r="DF1319" s="19"/>
      <c r="DG1319" s="19"/>
      <c r="DH1319" s="19"/>
      <c r="DI1319" s="19"/>
      <c r="DJ1319" s="19"/>
      <c r="DK1319" s="19"/>
      <c r="DL1319" s="19"/>
      <c r="DM1319" s="19"/>
      <c r="DN1319" s="19"/>
      <c r="DO1319" s="19"/>
      <c r="DP1319" s="19"/>
      <c r="DQ1319" s="19"/>
      <c r="DR1319" s="19"/>
      <c r="DS1319" s="19"/>
      <c r="DT1319" s="19"/>
      <c r="DU1319" s="19"/>
      <c r="DV1319" s="19"/>
      <c r="DW1319" s="19"/>
      <c r="DX1319" s="19"/>
    </row>
    <row r="1320" spans="1:128" s="20" customFormat="1" ht="16.5" customHeight="1">
      <c r="A1320" s="13"/>
      <c r="B1320" s="13"/>
      <c r="C1320" s="119"/>
      <c r="D1320" s="86"/>
      <c r="E1320" s="116"/>
      <c r="F1320" s="89"/>
      <c r="G1320" s="89"/>
      <c r="H1320" s="14" t="s">
        <v>604</v>
      </c>
      <c r="I1320" s="2">
        <f>I1325+I1330</f>
        <v>3516</v>
      </c>
      <c r="J1320" s="2">
        <f>J1325+J1330</f>
        <v>3516</v>
      </c>
      <c r="K1320" s="2">
        <f>K1325+K1330</f>
        <v>3516</v>
      </c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  <c r="AG1320" s="19"/>
      <c r="AH1320" s="19"/>
      <c r="AI1320" s="19"/>
      <c r="AJ1320" s="19"/>
      <c r="AK1320" s="19"/>
      <c r="AL1320" s="19"/>
      <c r="AM1320" s="19"/>
      <c r="AN1320" s="19"/>
      <c r="AO1320" s="19"/>
      <c r="AP1320" s="19"/>
      <c r="AQ1320" s="19"/>
      <c r="AR1320" s="19"/>
      <c r="AS1320" s="19"/>
      <c r="AT1320" s="19"/>
      <c r="AU1320" s="19"/>
      <c r="AV1320" s="19"/>
      <c r="AW1320" s="19"/>
      <c r="AX1320" s="19"/>
      <c r="AY1320" s="19"/>
      <c r="AZ1320" s="19"/>
      <c r="BA1320" s="19"/>
      <c r="CU1320" s="19"/>
      <c r="CV1320" s="19"/>
      <c r="CW1320" s="19"/>
      <c r="CX1320" s="19"/>
      <c r="CY1320" s="19"/>
      <c r="CZ1320" s="19"/>
      <c r="DA1320" s="19"/>
      <c r="DB1320" s="19"/>
      <c r="DC1320" s="19"/>
      <c r="DD1320" s="19"/>
      <c r="DE1320" s="19"/>
      <c r="DF1320" s="19"/>
      <c r="DG1320" s="19"/>
      <c r="DH1320" s="19"/>
      <c r="DI1320" s="19"/>
      <c r="DJ1320" s="19"/>
      <c r="DK1320" s="19"/>
      <c r="DL1320" s="19"/>
      <c r="DM1320" s="19"/>
      <c r="DN1320" s="19"/>
      <c r="DO1320" s="19"/>
      <c r="DP1320" s="19"/>
      <c r="DQ1320" s="19"/>
      <c r="DR1320" s="19"/>
      <c r="DS1320" s="19"/>
      <c r="DT1320" s="19"/>
      <c r="DU1320" s="19"/>
      <c r="DV1320" s="19"/>
      <c r="DW1320" s="19"/>
      <c r="DX1320" s="19"/>
    </row>
    <row r="1321" spans="1:128" s="15" customFormat="1" ht="19.5" customHeight="1">
      <c r="A1321" s="13"/>
      <c r="B1321" s="13"/>
      <c r="C1321" s="119"/>
      <c r="D1321" s="86"/>
      <c r="E1321" s="116"/>
      <c r="F1321" s="89"/>
      <c r="G1321" s="89"/>
      <c r="H1321" s="14" t="s">
        <v>605</v>
      </c>
      <c r="I1321" s="2">
        <v>0</v>
      </c>
      <c r="J1321" s="2">
        <v>0</v>
      </c>
      <c r="K1321" s="2">
        <v>0</v>
      </c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  <c r="AG1321" s="19"/>
      <c r="AH1321" s="19"/>
      <c r="AI1321" s="19"/>
      <c r="AJ1321" s="19"/>
      <c r="AK1321" s="19"/>
      <c r="AL1321" s="19"/>
      <c r="AM1321" s="19"/>
      <c r="AN1321" s="19"/>
      <c r="AO1321" s="19"/>
      <c r="AP1321" s="19"/>
      <c r="AQ1321" s="19"/>
      <c r="AR1321" s="19"/>
      <c r="AS1321" s="19"/>
      <c r="AT1321" s="19"/>
      <c r="AU1321" s="19"/>
      <c r="AV1321" s="19"/>
      <c r="AW1321" s="19"/>
      <c r="AX1321" s="19"/>
      <c r="AY1321" s="19"/>
      <c r="AZ1321" s="19"/>
      <c r="BA1321" s="19"/>
      <c r="CU1321" s="19"/>
      <c r="CV1321" s="19"/>
      <c r="CW1321" s="19"/>
      <c r="CX1321" s="19"/>
      <c r="CY1321" s="19"/>
      <c r="CZ1321" s="19"/>
      <c r="DA1321" s="19"/>
      <c r="DB1321" s="19"/>
      <c r="DC1321" s="19"/>
      <c r="DD1321" s="19"/>
      <c r="DE1321" s="19"/>
      <c r="DF1321" s="19"/>
      <c r="DG1321" s="19"/>
      <c r="DH1321" s="19"/>
      <c r="DI1321" s="19"/>
      <c r="DJ1321" s="19"/>
      <c r="DK1321" s="19"/>
      <c r="DL1321" s="19"/>
      <c r="DM1321" s="19"/>
      <c r="DN1321" s="19"/>
      <c r="DO1321" s="19"/>
      <c r="DP1321" s="19"/>
      <c r="DQ1321" s="19"/>
      <c r="DR1321" s="19"/>
      <c r="DS1321" s="19"/>
      <c r="DT1321" s="19"/>
      <c r="DU1321" s="19"/>
      <c r="DV1321" s="19"/>
      <c r="DW1321" s="19"/>
      <c r="DX1321" s="19"/>
    </row>
    <row r="1322" spans="1:128" s="15" customFormat="1" ht="21" customHeight="1">
      <c r="A1322" s="13"/>
      <c r="B1322" s="13"/>
      <c r="C1322" s="119"/>
      <c r="D1322" s="86"/>
      <c r="E1322" s="116"/>
      <c r="F1322" s="89"/>
      <c r="G1322" s="89"/>
      <c r="H1322" s="14" t="s">
        <v>606</v>
      </c>
      <c r="I1322" s="2">
        <v>0</v>
      </c>
      <c r="J1322" s="2">
        <v>0</v>
      </c>
      <c r="K1322" s="2">
        <v>0</v>
      </c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  <c r="AG1322" s="19"/>
      <c r="AH1322" s="19"/>
      <c r="AI1322" s="19"/>
      <c r="AJ1322" s="19"/>
      <c r="AK1322" s="19"/>
      <c r="AL1322" s="19"/>
      <c r="AM1322" s="19"/>
      <c r="AN1322" s="19"/>
      <c r="AO1322" s="19"/>
      <c r="AP1322" s="19"/>
      <c r="AQ1322" s="19"/>
      <c r="AR1322" s="19"/>
      <c r="AS1322" s="19"/>
      <c r="AT1322" s="19"/>
      <c r="AU1322" s="19"/>
      <c r="AV1322" s="19"/>
      <c r="AW1322" s="19"/>
      <c r="AX1322" s="19"/>
      <c r="AY1322" s="19"/>
      <c r="AZ1322" s="19"/>
      <c r="BA1322" s="19"/>
      <c r="CU1322" s="19"/>
      <c r="CV1322" s="19"/>
      <c r="CW1322" s="19"/>
      <c r="CX1322" s="19"/>
      <c r="CY1322" s="19"/>
      <c r="CZ1322" s="19"/>
      <c r="DA1322" s="19"/>
      <c r="DB1322" s="19"/>
      <c r="DC1322" s="19"/>
      <c r="DD1322" s="19"/>
      <c r="DE1322" s="19"/>
      <c r="DF1322" s="19"/>
      <c r="DG1322" s="19"/>
      <c r="DH1322" s="19"/>
      <c r="DI1322" s="19"/>
      <c r="DJ1322" s="19"/>
      <c r="DK1322" s="19"/>
      <c r="DL1322" s="19"/>
      <c r="DM1322" s="19"/>
      <c r="DN1322" s="19"/>
      <c r="DO1322" s="19"/>
      <c r="DP1322" s="19"/>
      <c r="DQ1322" s="19"/>
      <c r="DR1322" s="19"/>
      <c r="DS1322" s="19"/>
      <c r="DT1322" s="19"/>
      <c r="DU1322" s="19"/>
      <c r="DV1322" s="19"/>
      <c r="DW1322" s="19"/>
      <c r="DX1322" s="19"/>
    </row>
    <row r="1323" spans="1:128" s="15" customFormat="1" ht="17.25" customHeight="1">
      <c r="A1323" s="13"/>
      <c r="B1323" s="13"/>
      <c r="C1323" s="120"/>
      <c r="D1323" s="87"/>
      <c r="E1323" s="117"/>
      <c r="F1323" s="90"/>
      <c r="G1323" s="90"/>
      <c r="H1323" s="14" t="s">
        <v>234</v>
      </c>
      <c r="I1323" s="2">
        <v>0</v>
      </c>
      <c r="J1323" s="2">
        <v>0</v>
      </c>
      <c r="K1323" s="2">
        <v>0</v>
      </c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  <c r="AG1323" s="19"/>
      <c r="AH1323" s="19"/>
      <c r="AI1323" s="19"/>
      <c r="AJ1323" s="19"/>
      <c r="AK1323" s="19"/>
      <c r="AL1323" s="19"/>
      <c r="AM1323" s="19"/>
      <c r="AN1323" s="19"/>
      <c r="AO1323" s="19"/>
      <c r="AP1323" s="19"/>
      <c r="AQ1323" s="19"/>
      <c r="AR1323" s="19"/>
      <c r="AS1323" s="19"/>
      <c r="AT1323" s="19"/>
      <c r="AU1323" s="19"/>
      <c r="AV1323" s="19"/>
      <c r="AW1323" s="19"/>
      <c r="AX1323" s="19"/>
      <c r="AY1323" s="19"/>
      <c r="AZ1323" s="19"/>
      <c r="BA1323" s="19"/>
      <c r="CU1323" s="19"/>
      <c r="CV1323" s="19"/>
      <c r="CW1323" s="19"/>
      <c r="CX1323" s="19"/>
      <c r="CY1323" s="19"/>
      <c r="CZ1323" s="19"/>
      <c r="DA1323" s="19"/>
      <c r="DB1323" s="19"/>
      <c r="DC1323" s="19"/>
      <c r="DD1323" s="19"/>
      <c r="DE1323" s="19"/>
      <c r="DF1323" s="19"/>
      <c r="DG1323" s="19"/>
      <c r="DH1323" s="19"/>
      <c r="DI1323" s="19"/>
      <c r="DJ1323" s="19"/>
      <c r="DK1323" s="19"/>
      <c r="DL1323" s="19"/>
      <c r="DM1323" s="19"/>
      <c r="DN1323" s="19"/>
      <c r="DO1323" s="19"/>
      <c r="DP1323" s="19"/>
      <c r="DQ1323" s="19"/>
      <c r="DR1323" s="19"/>
      <c r="DS1323" s="19"/>
      <c r="DT1323" s="19"/>
      <c r="DU1323" s="19"/>
      <c r="DV1323" s="19"/>
      <c r="DW1323" s="19"/>
      <c r="DX1323" s="19"/>
    </row>
    <row r="1324" spans="1:128" s="20" customFormat="1" ht="19.5" customHeight="1">
      <c r="A1324" s="13"/>
      <c r="B1324" s="13"/>
      <c r="C1324" s="118" t="s">
        <v>328</v>
      </c>
      <c r="D1324" s="85" t="s">
        <v>1144</v>
      </c>
      <c r="E1324" s="115" t="s">
        <v>282</v>
      </c>
      <c r="F1324" s="88">
        <v>2017</v>
      </c>
      <c r="G1324" s="88">
        <v>2019</v>
      </c>
      <c r="H1324" s="14" t="s">
        <v>603</v>
      </c>
      <c r="I1324" s="2">
        <f>I1325+I1326+I1327+I1328</f>
        <v>2100</v>
      </c>
      <c r="J1324" s="2">
        <f>J1325+J1326+J1327+J1328</f>
        <v>2100</v>
      </c>
      <c r="K1324" s="2">
        <f>K1325+K1326+K1327+K1328</f>
        <v>2100</v>
      </c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  <c r="AG1324" s="19"/>
      <c r="AH1324" s="19"/>
      <c r="AI1324" s="19"/>
      <c r="AJ1324" s="19"/>
      <c r="AK1324" s="19"/>
      <c r="AL1324" s="19"/>
      <c r="AM1324" s="19"/>
      <c r="AN1324" s="19"/>
      <c r="AO1324" s="19"/>
      <c r="AP1324" s="19"/>
      <c r="AQ1324" s="19"/>
      <c r="AR1324" s="19"/>
      <c r="AS1324" s="19"/>
      <c r="AT1324" s="19"/>
      <c r="AU1324" s="19"/>
      <c r="AV1324" s="19"/>
      <c r="AW1324" s="19"/>
      <c r="AX1324" s="19"/>
      <c r="AY1324" s="19"/>
      <c r="AZ1324" s="19"/>
      <c r="BA1324" s="19"/>
      <c r="CU1324" s="19"/>
      <c r="CV1324" s="19"/>
      <c r="CW1324" s="19"/>
      <c r="CX1324" s="19"/>
      <c r="CY1324" s="19"/>
      <c r="CZ1324" s="19"/>
      <c r="DA1324" s="19"/>
      <c r="DB1324" s="19"/>
      <c r="DC1324" s="19"/>
      <c r="DD1324" s="19"/>
      <c r="DE1324" s="19"/>
      <c r="DF1324" s="19"/>
      <c r="DG1324" s="19"/>
      <c r="DH1324" s="19"/>
      <c r="DI1324" s="19"/>
      <c r="DJ1324" s="19"/>
      <c r="DK1324" s="19"/>
      <c r="DL1324" s="19"/>
      <c r="DM1324" s="19"/>
      <c r="DN1324" s="19"/>
      <c r="DO1324" s="19"/>
      <c r="DP1324" s="19"/>
      <c r="DQ1324" s="19"/>
      <c r="DR1324" s="19"/>
      <c r="DS1324" s="19"/>
      <c r="DT1324" s="19"/>
      <c r="DU1324" s="19"/>
      <c r="DV1324" s="19"/>
      <c r="DW1324" s="19"/>
      <c r="DX1324" s="19"/>
    </row>
    <row r="1325" spans="1:100" s="15" customFormat="1" ht="15" customHeight="1">
      <c r="A1325" s="13"/>
      <c r="B1325" s="13"/>
      <c r="C1325" s="119"/>
      <c r="D1325" s="86"/>
      <c r="E1325" s="116"/>
      <c r="F1325" s="89"/>
      <c r="G1325" s="89"/>
      <c r="H1325" s="14" t="s">
        <v>604</v>
      </c>
      <c r="I1325" s="2">
        <v>2100</v>
      </c>
      <c r="J1325" s="2">
        <v>2100</v>
      </c>
      <c r="K1325" s="2">
        <v>2100</v>
      </c>
      <c r="L1325" s="19"/>
      <c r="M1325" s="19"/>
      <c r="N1325" s="19"/>
      <c r="O1325" s="19"/>
      <c r="P1325" s="19"/>
      <c r="Q1325" s="19"/>
      <c r="R1325" s="19"/>
      <c r="S1325" s="19"/>
      <c r="T1325" s="19"/>
      <c r="CU1325" s="19"/>
      <c r="CV1325" s="19"/>
    </row>
    <row r="1326" spans="1:11" s="15" customFormat="1" ht="17.25" customHeight="1">
      <c r="A1326" s="13"/>
      <c r="B1326" s="13"/>
      <c r="C1326" s="119"/>
      <c r="D1326" s="86"/>
      <c r="E1326" s="116"/>
      <c r="F1326" s="89"/>
      <c r="G1326" s="89"/>
      <c r="H1326" s="14" t="s">
        <v>605</v>
      </c>
      <c r="I1326" s="2">
        <v>0</v>
      </c>
      <c r="J1326" s="2">
        <v>0</v>
      </c>
      <c r="K1326" s="2">
        <v>0</v>
      </c>
    </row>
    <row r="1327" spans="1:11" s="15" customFormat="1" ht="16.5" customHeight="1">
      <c r="A1327" s="13"/>
      <c r="B1327" s="13"/>
      <c r="C1327" s="119"/>
      <c r="D1327" s="86"/>
      <c r="E1327" s="116"/>
      <c r="F1327" s="89"/>
      <c r="G1327" s="89"/>
      <c r="H1327" s="14" t="s">
        <v>606</v>
      </c>
      <c r="I1327" s="2">
        <v>0</v>
      </c>
      <c r="J1327" s="2">
        <v>0</v>
      </c>
      <c r="K1327" s="2">
        <v>0</v>
      </c>
    </row>
    <row r="1328" spans="1:11" s="15" customFormat="1" ht="17.25" customHeight="1">
      <c r="A1328" s="13"/>
      <c r="B1328" s="13"/>
      <c r="C1328" s="120"/>
      <c r="D1328" s="87"/>
      <c r="E1328" s="117"/>
      <c r="F1328" s="90"/>
      <c r="G1328" s="90"/>
      <c r="H1328" s="14" t="s">
        <v>234</v>
      </c>
      <c r="I1328" s="2">
        <v>0</v>
      </c>
      <c r="J1328" s="2">
        <v>0</v>
      </c>
      <c r="K1328" s="2">
        <v>0</v>
      </c>
    </row>
    <row r="1329" spans="1:11" s="15" customFormat="1" ht="16.5" customHeight="1">
      <c r="A1329" s="13"/>
      <c r="B1329" s="13"/>
      <c r="C1329" s="118" t="s">
        <v>329</v>
      </c>
      <c r="D1329" s="85" t="s">
        <v>1145</v>
      </c>
      <c r="E1329" s="115" t="s">
        <v>282</v>
      </c>
      <c r="F1329" s="88">
        <v>2017</v>
      </c>
      <c r="G1329" s="88">
        <v>2019</v>
      </c>
      <c r="H1329" s="14" t="s">
        <v>603</v>
      </c>
      <c r="I1329" s="2">
        <f>I1330+I1331+I1332+I1333</f>
        <v>1416</v>
      </c>
      <c r="J1329" s="2">
        <v>1416</v>
      </c>
      <c r="K1329" s="2">
        <v>1416</v>
      </c>
    </row>
    <row r="1330" spans="1:11" s="15" customFormat="1" ht="18" customHeight="1">
      <c r="A1330" s="13"/>
      <c r="B1330" s="13"/>
      <c r="C1330" s="119"/>
      <c r="D1330" s="86"/>
      <c r="E1330" s="116"/>
      <c r="F1330" s="89"/>
      <c r="G1330" s="89"/>
      <c r="H1330" s="14" t="s">
        <v>604</v>
      </c>
      <c r="I1330" s="2">
        <v>1416</v>
      </c>
      <c r="J1330" s="2">
        <v>1416</v>
      </c>
      <c r="K1330" s="2">
        <v>1416</v>
      </c>
    </row>
    <row r="1331" spans="1:11" s="15" customFormat="1" ht="16.5" customHeight="1">
      <c r="A1331" s="13"/>
      <c r="B1331" s="13"/>
      <c r="C1331" s="119"/>
      <c r="D1331" s="86"/>
      <c r="E1331" s="116"/>
      <c r="F1331" s="89"/>
      <c r="G1331" s="89"/>
      <c r="H1331" s="14" t="s">
        <v>605</v>
      </c>
      <c r="I1331" s="2">
        <v>0</v>
      </c>
      <c r="J1331" s="2">
        <v>0</v>
      </c>
      <c r="K1331" s="2">
        <v>0</v>
      </c>
    </row>
    <row r="1332" spans="1:11" s="15" customFormat="1" ht="16.5" customHeight="1">
      <c r="A1332" s="13"/>
      <c r="B1332" s="13"/>
      <c r="C1332" s="119"/>
      <c r="D1332" s="86"/>
      <c r="E1332" s="116"/>
      <c r="F1332" s="89"/>
      <c r="G1332" s="89"/>
      <c r="H1332" s="14" t="s">
        <v>606</v>
      </c>
      <c r="I1332" s="2">
        <v>0</v>
      </c>
      <c r="J1332" s="2">
        <v>0</v>
      </c>
      <c r="K1332" s="2">
        <v>0</v>
      </c>
    </row>
    <row r="1333" spans="1:11" s="15" customFormat="1" ht="17.25" customHeight="1">
      <c r="A1333" s="13"/>
      <c r="B1333" s="13"/>
      <c r="C1333" s="120"/>
      <c r="D1333" s="87"/>
      <c r="E1333" s="117"/>
      <c r="F1333" s="90"/>
      <c r="G1333" s="90"/>
      <c r="H1333" s="14" t="s">
        <v>234</v>
      </c>
      <c r="I1333" s="2">
        <v>0</v>
      </c>
      <c r="J1333" s="2">
        <v>0</v>
      </c>
      <c r="K1333" s="2">
        <v>0</v>
      </c>
    </row>
    <row r="1334" spans="1:11" s="15" customFormat="1" ht="18" customHeight="1">
      <c r="A1334" s="13"/>
      <c r="B1334" s="13"/>
      <c r="C1334" s="118" t="s">
        <v>79</v>
      </c>
      <c r="D1334" s="85" t="s">
        <v>319</v>
      </c>
      <c r="E1334" s="115" t="s">
        <v>143</v>
      </c>
      <c r="F1334" s="88">
        <v>2017</v>
      </c>
      <c r="G1334" s="88">
        <v>2019</v>
      </c>
      <c r="H1334" s="14" t="s">
        <v>603</v>
      </c>
      <c r="I1334" s="2">
        <f>I1335+I1336+I1337+I1338</f>
        <v>0</v>
      </c>
      <c r="J1334" s="2">
        <f>J1335+J1336+J1337+J1338</f>
        <v>0</v>
      </c>
      <c r="K1334" s="2">
        <f>K1335+K1336+K1337+K1338</f>
        <v>0</v>
      </c>
    </row>
    <row r="1335" spans="1:11" s="15" customFormat="1" ht="16.5" customHeight="1">
      <c r="A1335" s="13"/>
      <c r="B1335" s="13"/>
      <c r="C1335" s="119"/>
      <c r="D1335" s="86"/>
      <c r="E1335" s="116"/>
      <c r="F1335" s="89"/>
      <c r="G1335" s="89"/>
      <c r="H1335" s="14" t="s">
        <v>604</v>
      </c>
      <c r="I1335" s="2">
        <f>I1340+I1345</f>
        <v>0</v>
      </c>
      <c r="J1335" s="2">
        <f>J1340+J1345</f>
        <v>0</v>
      </c>
      <c r="K1335" s="2">
        <f>K1340+K1345</f>
        <v>0</v>
      </c>
    </row>
    <row r="1336" spans="1:11" s="15" customFormat="1" ht="17.25" customHeight="1">
      <c r="A1336" s="13"/>
      <c r="B1336" s="13"/>
      <c r="C1336" s="119"/>
      <c r="D1336" s="86"/>
      <c r="E1336" s="116"/>
      <c r="F1336" s="89"/>
      <c r="G1336" s="89"/>
      <c r="H1336" s="14" t="s">
        <v>605</v>
      </c>
      <c r="I1336" s="2">
        <v>0</v>
      </c>
      <c r="J1336" s="2">
        <v>0</v>
      </c>
      <c r="K1336" s="2">
        <v>0</v>
      </c>
    </row>
    <row r="1337" spans="1:11" s="15" customFormat="1" ht="17.25" customHeight="1">
      <c r="A1337" s="13"/>
      <c r="B1337" s="13"/>
      <c r="C1337" s="119"/>
      <c r="D1337" s="86"/>
      <c r="E1337" s="116"/>
      <c r="F1337" s="89"/>
      <c r="G1337" s="89"/>
      <c r="H1337" s="14" t="s">
        <v>606</v>
      </c>
      <c r="I1337" s="2">
        <v>0</v>
      </c>
      <c r="J1337" s="2">
        <v>0</v>
      </c>
      <c r="K1337" s="2">
        <v>0</v>
      </c>
    </row>
    <row r="1338" spans="1:11" s="15" customFormat="1" ht="17.25" customHeight="1">
      <c r="A1338" s="13"/>
      <c r="B1338" s="13"/>
      <c r="C1338" s="120"/>
      <c r="D1338" s="87"/>
      <c r="E1338" s="117"/>
      <c r="F1338" s="90"/>
      <c r="G1338" s="90"/>
      <c r="H1338" s="14" t="s">
        <v>234</v>
      </c>
      <c r="I1338" s="2">
        <v>0</v>
      </c>
      <c r="J1338" s="2">
        <v>0</v>
      </c>
      <c r="K1338" s="2">
        <v>0</v>
      </c>
    </row>
    <row r="1339" spans="1:11" s="15" customFormat="1" ht="17.25" customHeight="1">
      <c r="A1339" s="13"/>
      <c r="B1339" s="13"/>
      <c r="C1339" s="118" t="s">
        <v>80</v>
      </c>
      <c r="D1339" s="85" t="s">
        <v>321</v>
      </c>
      <c r="E1339" s="115" t="s">
        <v>143</v>
      </c>
      <c r="F1339" s="88">
        <v>2017</v>
      </c>
      <c r="G1339" s="88">
        <v>2019</v>
      </c>
      <c r="H1339" s="14" t="s">
        <v>603</v>
      </c>
      <c r="I1339" s="2">
        <f>I1340+I1341+I1342+I1343</f>
        <v>0</v>
      </c>
      <c r="J1339" s="2">
        <f>J1340+J1341+J1342+J1343</f>
        <v>0</v>
      </c>
      <c r="K1339" s="2">
        <f>K1340+K1341+K1342+K1343</f>
        <v>0</v>
      </c>
    </row>
    <row r="1340" spans="1:11" s="15" customFormat="1" ht="15" customHeight="1">
      <c r="A1340" s="13"/>
      <c r="B1340" s="13"/>
      <c r="C1340" s="119"/>
      <c r="D1340" s="86"/>
      <c r="E1340" s="116"/>
      <c r="F1340" s="89"/>
      <c r="G1340" s="89"/>
      <c r="H1340" s="14" t="s">
        <v>604</v>
      </c>
      <c r="I1340" s="2">
        <v>0</v>
      </c>
      <c r="J1340" s="2">
        <v>0</v>
      </c>
      <c r="K1340" s="2">
        <v>0</v>
      </c>
    </row>
    <row r="1341" spans="1:11" s="15" customFormat="1" ht="18.75" customHeight="1">
      <c r="A1341" s="13"/>
      <c r="B1341" s="13"/>
      <c r="C1341" s="119"/>
      <c r="D1341" s="86"/>
      <c r="E1341" s="116"/>
      <c r="F1341" s="89"/>
      <c r="G1341" s="89"/>
      <c r="H1341" s="14" t="s">
        <v>605</v>
      </c>
      <c r="I1341" s="2">
        <v>0</v>
      </c>
      <c r="J1341" s="2">
        <v>0</v>
      </c>
      <c r="K1341" s="2">
        <v>0</v>
      </c>
    </row>
    <row r="1342" spans="1:11" s="15" customFormat="1" ht="15" customHeight="1">
      <c r="A1342" s="13"/>
      <c r="B1342" s="13"/>
      <c r="C1342" s="119"/>
      <c r="D1342" s="86"/>
      <c r="E1342" s="116"/>
      <c r="F1342" s="89"/>
      <c r="G1342" s="89"/>
      <c r="H1342" s="14" t="s">
        <v>606</v>
      </c>
      <c r="I1342" s="2">
        <v>0</v>
      </c>
      <c r="J1342" s="2">
        <v>0</v>
      </c>
      <c r="K1342" s="2">
        <v>0</v>
      </c>
    </row>
    <row r="1343" spans="1:11" s="15" customFormat="1" ht="16.5" customHeight="1">
      <c r="A1343" s="13"/>
      <c r="B1343" s="13"/>
      <c r="C1343" s="120"/>
      <c r="D1343" s="87"/>
      <c r="E1343" s="117"/>
      <c r="F1343" s="90"/>
      <c r="G1343" s="90"/>
      <c r="H1343" s="14" t="s">
        <v>234</v>
      </c>
      <c r="I1343" s="2">
        <v>0</v>
      </c>
      <c r="J1343" s="2">
        <v>0</v>
      </c>
      <c r="K1343" s="2">
        <v>0</v>
      </c>
    </row>
    <row r="1344" spans="1:11" s="15" customFormat="1" ht="16.5" customHeight="1">
      <c r="A1344" s="13"/>
      <c r="B1344" s="13"/>
      <c r="C1344" s="44" t="s">
        <v>81</v>
      </c>
      <c r="D1344" s="85" t="s">
        <v>322</v>
      </c>
      <c r="E1344" s="115" t="s">
        <v>314</v>
      </c>
      <c r="F1344" s="88">
        <v>2017</v>
      </c>
      <c r="G1344" s="88">
        <v>2019</v>
      </c>
      <c r="H1344" s="14" t="s">
        <v>603</v>
      </c>
      <c r="I1344" s="2">
        <f>I1345+I1346+I1347+I1348</f>
        <v>0</v>
      </c>
      <c r="J1344" s="2">
        <f>J1345+J1346+J1347+J1348</f>
        <v>0</v>
      </c>
      <c r="K1344" s="2">
        <f>K1345+K1346+K1347+K1348</f>
        <v>0</v>
      </c>
    </row>
    <row r="1345" spans="1:11" s="15" customFormat="1" ht="16.5" customHeight="1">
      <c r="A1345" s="13"/>
      <c r="B1345" s="13"/>
      <c r="C1345" s="44"/>
      <c r="D1345" s="86"/>
      <c r="E1345" s="116"/>
      <c r="F1345" s="89"/>
      <c r="G1345" s="89"/>
      <c r="H1345" s="14" t="s">
        <v>604</v>
      </c>
      <c r="I1345" s="2">
        <v>0</v>
      </c>
      <c r="J1345" s="2">
        <v>0</v>
      </c>
      <c r="K1345" s="2">
        <v>0</v>
      </c>
    </row>
    <row r="1346" spans="1:11" s="15" customFormat="1" ht="16.5" customHeight="1">
      <c r="A1346" s="13"/>
      <c r="B1346" s="13"/>
      <c r="C1346" s="44"/>
      <c r="D1346" s="86"/>
      <c r="E1346" s="116"/>
      <c r="F1346" s="89"/>
      <c r="G1346" s="89"/>
      <c r="H1346" s="14" t="s">
        <v>605</v>
      </c>
      <c r="I1346" s="2">
        <v>0</v>
      </c>
      <c r="J1346" s="2">
        <v>0</v>
      </c>
      <c r="K1346" s="2">
        <v>0</v>
      </c>
    </row>
    <row r="1347" spans="1:11" s="15" customFormat="1" ht="16.5" customHeight="1">
      <c r="A1347" s="13"/>
      <c r="B1347" s="13"/>
      <c r="C1347" s="44"/>
      <c r="D1347" s="86"/>
      <c r="E1347" s="116"/>
      <c r="F1347" s="89"/>
      <c r="G1347" s="89"/>
      <c r="H1347" s="14" t="s">
        <v>606</v>
      </c>
      <c r="I1347" s="2">
        <v>0</v>
      </c>
      <c r="J1347" s="2">
        <v>0</v>
      </c>
      <c r="K1347" s="2">
        <v>0</v>
      </c>
    </row>
    <row r="1348" spans="1:11" s="15" customFormat="1" ht="16.5" customHeight="1">
      <c r="A1348" s="13"/>
      <c r="B1348" s="13"/>
      <c r="C1348" s="44"/>
      <c r="D1348" s="87"/>
      <c r="E1348" s="117"/>
      <c r="F1348" s="90"/>
      <c r="G1348" s="90"/>
      <c r="H1348" s="14" t="s">
        <v>234</v>
      </c>
      <c r="I1348" s="2">
        <v>0</v>
      </c>
      <c r="J1348" s="2">
        <v>0</v>
      </c>
      <c r="K1348" s="2">
        <v>0</v>
      </c>
    </row>
    <row r="1349" spans="1:11" s="9" customFormat="1" ht="19.5" customHeight="1">
      <c r="A1349" s="10"/>
      <c r="B1349" s="10"/>
      <c r="C1349" s="136" t="s">
        <v>153</v>
      </c>
      <c r="D1349" s="106" t="s">
        <v>929</v>
      </c>
      <c r="E1349" s="127" t="s">
        <v>504</v>
      </c>
      <c r="F1349" s="127">
        <v>2017</v>
      </c>
      <c r="G1349" s="127">
        <v>2019</v>
      </c>
      <c r="H1349" s="8" t="s">
        <v>603</v>
      </c>
      <c r="I1349" s="4">
        <f>I1350+I1351+I1352+I1353+I1354</f>
        <v>271227</v>
      </c>
      <c r="J1349" s="4">
        <f>J1350+J1351+J1352+J1353+J1354</f>
        <v>25000</v>
      </c>
      <c r="K1349" s="4">
        <f>K1350+K1351+K1352+K1353+K1354</f>
        <v>25000</v>
      </c>
    </row>
    <row r="1350" spans="1:11" s="9" customFormat="1" ht="21.75" customHeight="1">
      <c r="A1350" s="10"/>
      <c r="B1350" s="10"/>
      <c r="C1350" s="137"/>
      <c r="D1350" s="107"/>
      <c r="E1350" s="128"/>
      <c r="F1350" s="128"/>
      <c r="G1350" s="128"/>
      <c r="H1350" s="8" t="s">
        <v>604</v>
      </c>
      <c r="I1350" s="4">
        <f aca="true" t="shared" si="30" ref="I1350:K1353">I1356+I1386+I1426+I1436+I1456+I1466+I1506</f>
        <v>30032.1</v>
      </c>
      <c r="J1350" s="4">
        <f t="shared" si="30"/>
        <v>25000</v>
      </c>
      <c r="K1350" s="4">
        <f t="shared" si="30"/>
        <v>25000</v>
      </c>
    </row>
    <row r="1351" spans="1:11" s="9" customFormat="1" ht="20.25" customHeight="1">
      <c r="A1351" s="10"/>
      <c r="B1351" s="10"/>
      <c r="C1351" s="137"/>
      <c r="D1351" s="107"/>
      <c r="E1351" s="128"/>
      <c r="F1351" s="128"/>
      <c r="G1351" s="128"/>
      <c r="H1351" s="8" t="s">
        <v>605</v>
      </c>
      <c r="I1351" s="4">
        <f t="shared" si="30"/>
        <v>41194.9</v>
      </c>
      <c r="J1351" s="4">
        <f t="shared" si="30"/>
        <v>0</v>
      </c>
      <c r="K1351" s="4">
        <f t="shared" si="30"/>
        <v>0</v>
      </c>
    </row>
    <row r="1352" spans="1:11" s="9" customFormat="1" ht="19.5" customHeight="1">
      <c r="A1352" s="10"/>
      <c r="B1352" s="10"/>
      <c r="C1352" s="137"/>
      <c r="D1352" s="107"/>
      <c r="E1352" s="128"/>
      <c r="F1352" s="128"/>
      <c r="G1352" s="128"/>
      <c r="H1352" s="8" t="s">
        <v>606</v>
      </c>
      <c r="I1352" s="4">
        <f t="shared" si="30"/>
        <v>0</v>
      </c>
      <c r="J1352" s="4">
        <f t="shared" si="30"/>
        <v>0</v>
      </c>
      <c r="K1352" s="4">
        <f t="shared" si="30"/>
        <v>0</v>
      </c>
    </row>
    <row r="1353" spans="1:11" s="9" customFormat="1" ht="19.5" customHeight="1">
      <c r="A1353" s="10"/>
      <c r="B1353" s="10"/>
      <c r="C1353" s="137"/>
      <c r="D1353" s="107"/>
      <c r="E1353" s="128"/>
      <c r="F1353" s="128"/>
      <c r="G1353" s="128"/>
      <c r="H1353" s="8" t="s">
        <v>234</v>
      </c>
      <c r="I1353" s="4">
        <f t="shared" si="30"/>
        <v>0</v>
      </c>
      <c r="J1353" s="4">
        <f t="shared" si="30"/>
        <v>0</v>
      </c>
      <c r="K1353" s="4">
        <f t="shared" si="30"/>
        <v>0</v>
      </c>
    </row>
    <row r="1354" spans="1:11" s="9" customFormat="1" ht="48" customHeight="1">
      <c r="A1354" s="10"/>
      <c r="B1354" s="10"/>
      <c r="C1354" s="138"/>
      <c r="D1354" s="108"/>
      <c r="E1354" s="129"/>
      <c r="F1354" s="129"/>
      <c r="G1354" s="129"/>
      <c r="H1354" s="14" t="s">
        <v>1085</v>
      </c>
      <c r="I1354" s="4">
        <f>I1526</f>
        <v>200000</v>
      </c>
      <c r="J1354" s="4">
        <f>J1526</f>
        <v>0</v>
      </c>
      <c r="K1354" s="4">
        <f>K1526</f>
        <v>0</v>
      </c>
    </row>
    <row r="1355" spans="1:11" s="15" customFormat="1" ht="19.5" customHeight="1">
      <c r="A1355" s="13"/>
      <c r="B1355" s="13"/>
      <c r="C1355" s="130" t="s">
        <v>154</v>
      </c>
      <c r="D1355" s="85" t="s">
        <v>155</v>
      </c>
      <c r="E1355" s="115" t="s">
        <v>282</v>
      </c>
      <c r="F1355" s="115">
        <v>2017</v>
      </c>
      <c r="G1355" s="115">
        <v>2019</v>
      </c>
      <c r="H1355" s="14" t="s">
        <v>603</v>
      </c>
      <c r="I1355" s="2">
        <f>I1356+I1357+I1358+I1359</f>
        <v>4820</v>
      </c>
      <c r="J1355" s="2">
        <f>J1356+J1357+J1358+J1359</f>
        <v>0</v>
      </c>
      <c r="K1355" s="2">
        <f>K1356+K1357+K1358+K1359</f>
        <v>0</v>
      </c>
    </row>
    <row r="1356" spans="1:11" s="15" customFormat="1" ht="17.25" customHeight="1">
      <c r="A1356" s="13"/>
      <c r="B1356" s="13"/>
      <c r="C1356" s="131"/>
      <c r="D1356" s="86"/>
      <c r="E1356" s="116"/>
      <c r="F1356" s="116"/>
      <c r="G1356" s="116"/>
      <c r="H1356" s="14" t="s">
        <v>604</v>
      </c>
      <c r="I1356" s="2">
        <f>I1361+I1366+I1371+I1376+I1381</f>
        <v>4820</v>
      </c>
      <c r="J1356" s="2">
        <f>J1361</f>
        <v>0</v>
      </c>
      <c r="K1356" s="2">
        <f>K1361</f>
        <v>0</v>
      </c>
    </row>
    <row r="1357" spans="3:11" s="13" customFormat="1" ht="17.25" customHeight="1">
      <c r="C1357" s="131"/>
      <c r="D1357" s="86"/>
      <c r="E1357" s="116"/>
      <c r="F1357" s="116"/>
      <c r="G1357" s="116"/>
      <c r="H1357" s="14" t="s">
        <v>605</v>
      </c>
      <c r="I1357" s="2">
        <v>0</v>
      </c>
      <c r="J1357" s="2">
        <v>0</v>
      </c>
      <c r="K1357" s="2">
        <v>0</v>
      </c>
    </row>
    <row r="1358" spans="3:11" s="13" customFormat="1" ht="17.25" customHeight="1">
      <c r="C1358" s="131"/>
      <c r="D1358" s="86"/>
      <c r="E1358" s="116"/>
      <c r="F1358" s="116"/>
      <c r="G1358" s="116"/>
      <c r="H1358" s="14" t="s">
        <v>606</v>
      </c>
      <c r="I1358" s="2">
        <v>0</v>
      </c>
      <c r="J1358" s="2">
        <v>0</v>
      </c>
      <c r="K1358" s="2">
        <v>0</v>
      </c>
    </row>
    <row r="1359" spans="3:11" s="13" customFormat="1" ht="19.5" customHeight="1">
      <c r="C1359" s="132"/>
      <c r="D1359" s="87"/>
      <c r="E1359" s="117"/>
      <c r="F1359" s="117"/>
      <c r="G1359" s="117"/>
      <c r="H1359" s="14" t="s">
        <v>234</v>
      </c>
      <c r="I1359" s="2">
        <v>0</v>
      </c>
      <c r="J1359" s="2">
        <v>0</v>
      </c>
      <c r="K1359" s="2">
        <v>0</v>
      </c>
    </row>
    <row r="1360" spans="3:11" s="13" customFormat="1" ht="15" customHeight="1">
      <c r="C1360" s="130" t="s">
        <v>311</v>
      </c>
      <c r="D1360" s="85" t="s">
        <v>1100</v>
      </c>
      <c r="E1360" s="115" t="s">
        <v>371</v>
      </c>
      <c r="F1360" s="115">
        <v>2017</v>
      </c>
      <c r="G1360" s="115">
        <v>2017</v>
      </c>
      <c r="H1360" s="14" t="s">
        <v>603</v>
      </c>
      <c r="I1360" s="2">
        <f>I1361+I1362+I1363+I1364</f>
        <v>50</v>
      </c>
      <c r="J1360" s="2">
        <f>J1361+J1362+J1363+J1364</f>
        <v>0</v>
      </c>
      <c r="K1360" s="2">
        <f>K1361+K1362+K1363+K1364</f>
        <v>0</v>
      </c>
    </row>
    <row r="1361" spans="3:11" s="13" customFormat="1" ht="15" customHeight="1">
      <c r="C1361" s="131"/>
      <c r="D1361" s="86"/>
      <c r="E1361" s="116"/>
      <c r="F1361" s="116"/>
      <c r="G1361" s="116"/>
      <c r="H1361" s="14" t="s">
        <v>604</v>
      </c>
      <c r="I1361" s="2">
        <v>50</v>
      </c>
      <c r="J1361" s="2">
        <v>0</v>
      </c>
      <c r="K1361" s="2">
        <v>0</v>
      </c>
    </row>
    <row r="1362" spans="3:11" s="13" customFormat="1" ht="15" customHeight="1">
      <c r="C1362" s="131"/>
      <c r="D1362" s="86"/>
      <c r="E1362" s="116"/>
      <c r="F1362" s="116"/>
      <c r="G1362" s="116"/>
      <c r="H1362" s="14" t="s">
        <v>605</v>
      </c>
      <c r="I1362" s="2">
        <v>0</v>
      </c>
      <c r="J1362" s="2">
        <v>0</v>
      </c>
      <c r="K1362" s="2">
        <v>0</v>
      </c>
    </row>
    <row r="1363" spans="3:11" s="13" customFormat="1" ht="15" customHeight="1">
      <c r="C1363" s="131"/>
      <c r="D1363" s="86"/>
      <c r="E1363" s="116"/>
      <c r="F1363" s="116"/>
      <c r="G1363" s="116"/>
      <c r="H1363" s="14" t="s">
        <v>606</v>
      </c>
      <c r="I1363" s="2">
        <v>0</v>
      </c>
      <c r="J1363" s="2">
        <v>0</v>
      </c>
      <c r="K1363" s="2">
        <v>0</v>
      </c>
    </row>
    <row r="1364" spans="3:11" s="13" customFormat="1" ht="15" customHeight="1">
      <c r="C1364" s="132"/>
      <c r="D1364" s="87"/>
      <c r="E1364" s="117"/>
      <c r="F1364" s="117"/>
      <c r="G1364" s="117"/>
      <c r="H1364" s="14" t="s">
        <v>234</v>
      </c>
      <c r="I1364" s="2">
        <v>0</v>
      </c>
      <c r="J1364" s="2">
        <v>0</v>
      </c>
      <c r="K1364" s="2">
        <v>0</v>
      </c>
    </row>
    <row r="1365" spans="3:11" s="13" customFormat="1" ht="15" customHeight="1">
      <c r="C1365" s="130" t="s">
        <v>1057</v>
      </c>
      <c r="D1365" s="85" t="s">
        <v>1102</v>
      </c>
      <c r="E1365" s="115" t="s">
        <v>632</v>
      </c>
      <c r="F1365" s="115">
        <v>2017</v>
      </c>
      <c r="G1365" s="115">
        <v>2017</v>
      </c>
      <c r="H1365" s="14" t="s">
        <v>603</v>
      </c>
      <c r="I1365" s="2">
        <f>I1366+I1367+I1368+I1369</f>
        <v>3200</v>
      </c>
      <c r="J1365" s="2">
        <f>J1366+J1367+J1368+J1369</f>
        <v>0</v>
      </c>
      <c r="K1365" s="2">
        <f>K1366+K1367+K1368+K1369</f>
        <v>0</v>
      </c>
    </row>
    <row r="1366" spans="3:11" s="13" customFormat="1" ht="15" customHeight="1">
      <c r="C1366" s="131"/>
      <c r="D1366" s="86"/>
      <c r="E1366" s="116"/>
      <c r="F1366" s="116"/>
      <c r="G1366" s="116"/>
      <c r="H1366" s="14" t="s">
        <v>604</v>
      </c>
      <c r="I1366" s="2">
        <v>3200</v>
      </c>
      <c r="J1366" s="2">
        <v>0</v>
      </c>
      <c r="K1366" s="2">
        <v>0</v>
      </c>
    </row>
    <row r="1367" spans="3:11" s="13" customFormat="1" ht="15" customHeight="1">
      <c r="C1367" s="131"/>
      <c r="D1367" s="86"/>
      <c r="E1367" s="116"/>
      <c r="F1367" s="116"/>
      <c r="G1367" s="116"/>
      <c r="H1367" s="14" t="s">
        <v>605</v>
      </c>
      <c r="I1367" s="2">
        <v>0</v>
      </c>
      <c r="J1367" s="2">
        <v>0</v>
      </c>
      <c r="K1367" s="2">
        <v>0</v>
      </c>
    </row>
    <row r="1368" spans="3:11" s="13" customFormat="1" ht="15" customHeight="1">
      <c r="C1368" s="131"/>
      <c r="D1368" s="86"/>
      <c r="E1368" s="116"/>
      <c r="F1368" s="116"/>
      <c r="G1368" s="116"/>
      <c r="H1368" s="14" t="s">
        <v>606</v>
      </c>
      <c r="I1368" s="2">
        <v>0</v>
      </c>
      <c r="J1368" s="2">
        <v>0</v>
      </c>
      <c r="K1368" s="2">
        <v>0</v>
      </c>
    </row>
    <row r="1369" spans="3:11" s="13" customFormat="1" ht="15" customHeight="1">
      <c r="C1369" s="132"/>
      <c r="D1369" s="87"/>
      <c r="E1369" s="117"/>
      <c r="F1369" s="117"/>
      <c r="G1369" s="117"/>
      <c r="H1369" s="14" t="s">
        <v>234</v>
      </c>
      <c r="I1369" s="2">
        <v>0</v>
      </c>
      <c r="J1369" s="2">
        <v>0</v>
      </c>
      <c r="K1369" s="2">
        <v>0</v>
      </c>
    </row>
    <row r="1370" spans="3:11" s="13" customFormat="1" ht="15" customHeight="1">
      <c r="C1370" s="130" t="s">
        <v>1058</v>
      </c>
      <c r="D1370" s="85" t="s">
        <v>1059</v>
      </c>
      <c r="E1370" s="115" t="s">
        <v>632</v>
      </c>
      <c r="F1370" s="115">
        <v>2017</v>
      </c>
      <c r="G1370" s="115">
        <v>2017</v>
      </c>
      <c r="H1370" s="14" t="s">
        <v>603</v>
      </c>
      <c r="I1370" s="2">
        <f>I1371+I1372+I1373+I1374</f>
        <v>380</v>
      </c>
      <c r="J1370" s="2">
        <f>J1371+J1372+J1373+J1374</f>
        <v>0</v>
      </c>
      <c r="K1370" s="2">
        <f>K1371+K1372+K1373+K1374</f>
        <v>0</v>
      </c>
    </row>
    <row r="1371" spans="3:11" s="13" customFormat="1" ht="15" customHeight="1">
      <c r="C1371" s="131"/>
      <c r="D1371" s="86"/>
      <c r="E1371" s="116"/>
      <c r="F1371" s="116"/>
      <c r="G1371" s="116"/>
      <c r="H1371" s="14" t="s">
        <v>604</v>
      </c>
      <c r="I1371" s="2">
        <v>380</v>
      </c>
      <c r="J1371" s="2">
        <v>0</v>
      </c>
      <c r="K1371" s="2">
        <v>0</v>
      </c>
    </row>
    <row r="1372" spans="3:11" s="13" customFormat="1" ht="15" customHeight="1">
      <c r="C1372" s="131"/>
      <c r="D1372" s="86"/>
      <c r="E1372" s="116"/>
      <c r="F1372" s="116"/>
      <c r="G1372" s="116"/>
      <c r="H1372" s="14" t="s">
        <v>605</v>
      </c>
      <c r="I1372" s="2">
        <v>0</v>
      </c>
      <c r="J1372" s="2">
        <v>0</v>
      </c>
      <c r="K1372" s="2">
        <v>0</v>
      </c>
    </row>
    <row r="1373" spans="3:11" s="13" customFormat="1" ht="15" customHeight="1">
      <c r="C1373" s="131"/>
      <c r="D1373" s="86"/>
      <c r="E1373" s="116"/>
      <c r="F1373" s="116"/>
      <c r="G1373" s="116"/>
      <c r="H1373" s="14" t="s">
        <v>606</v>
      </c>
      <c r="I1373" s="2">
        <v>0</v>
      </c>
      <c r="J1373" s="2">
        <v>0</v>
      </c>
      <c r="K1373" s="2">
        <v>0</v>
      </c>
    </row>
    <row r="1374" spans="3:11" s="13" customFormat="1" ht="15" customHeight="1">
      <c r="C1374" s="132"/>
      <c r="D1374" s="87"/>
      <c r="E1374" s="117"/>
      <c r="F1374" s="117"/>
      <c r="G1374" s="117"/>
      <c r="H1374" s="14" t="s">
        <v>234</v>
      </c>
      <c r="I1374" s="2">
        <v>0</v>
      </c>
      <c r="J1374" s="2">
        <v>0</v>
      </c>
      <c r="K1374" s="2">
        <v>0</v>
      </c>
    </row>
    <row r="1375" spans="3:11" s="13" customFormat="1" ht="15" customHeight="1">
      <c r="C1375" s="130" t="s">
        <v>1061</v>
      </c>
      <c r="D1375" s="85" t="s">
        <v>1099</v>
      </c>
      <c r="E1375" s="115" t="s">
        <v>632</v>
      </c>
      <c r="F1375" s="115">
        <v>2017</v>
      </c>
      <c r="G1375" s="115">
        <v>2017</v>
      </c>
      <c r="H1375" s="14" t="s">
        <v>603</v>
      </c>
      <c r="I1375" s="2">
        <f>I1376+I1377+I1378+I1379</f>
        <v>400</v>
      </c>
      <c r="J1375" s="2">
        <f>J1376+J1377+J1378+J1379</f>
        <v>0</v>
      </c>
      <c r="K1375" s="2">
        <f>K1376+K1377+K1378+K1379</f>
        <v>0</v>
      </c>
    </row>
    <row r="1376" spans="3:11" s="13" customFormat="1" ht="15" customHeight="1">
      <c r="C1376" s="131"/>
      <c r="D1376" s="86"/>
      <c r="E1376" s="116"/>
      <c r="F1376" s="116"/>
      <c r="G1376" s="116"/>
      <c r="H1376" s="14" t="s">
        <v>604</v>
      </c>
      <c r="I1376" s="2">
        <v>400</v>
      </c>
      <c r="J1376" s="2">
        <v>0</v>
      </c>
      <c r="K1376" s="2">
        <v>0</v>
      </c>
    </row>
    <row r="1377" spans="3:11" s="13" customFormat="1" ht="15" customHeight="1">
      <c r="C1377" s="131"/>
      <c r="D1377" s="86"/>
      <c r="E1377" s="116"/>
      <c r="F1377" s="116"/>
      <c r="G1377" s="116"/>
      <c r="H1377" s="14" t="s">
        <v>605</v>
      </c>
      <c r="I1377" s="2">
        <v>0</v>
      </c>
      <c r="J1377" s="2">
        <v>0</v>
      </c>
      <c r="K1377" s="2">
        <v>0</v>
      </c>
    </row>
    <row r="1378" spans="3:11" s="13" customFormat="1" ht="15" customHeight="1">
      <c r="C1378" s="131"/>
      <c r="D1378" s="86"/>
      <c r="E1378" s="116"/>
      <c r="F1378" s="116"/>
      <c r="G1378" s="116"/>
      <c r="H1378" s="14" t="s">
        <v>606</v>
      </c>
      <c r="I1378" s="2">
        <v>0</v>
      </c>
      <c r="J1378" s="2">
        <v>0</v>
      </c>
      <c r="K1378" s="2">
        <v>0</v>
      </c>
    </row>
    <row r="1379" spans="3:11" s="13" customFormat="1" ht="18" customHeight="1">
      <c r="C1379" s="132"/>
      <c r="D1379" s="87"/>
      <c r="E1379" s="117"/>
      <c r="F1379" s="117"/>
      <c r="G1379" s="117"/>
      <c r="H1379" s="14" t="s">
        <v>234</v>
      </c>
      <c r="I1379" s="2">
        <v>0</v>
      </c>
      <c r="J1379" s="2">
        <v>0</v>
      </c>
      <c r="K1379" s="2">
        <v>0</v>
      </c>
    </row>
    <row r="1380" spans="3:11" s="13" customFormat="1" ht="19.5" customHeight="1">
      <c r="C1380" s="130" t="s">
        <v>1060</v>
      </c>
      <c r="D1380" s="85" t="s">
        <v>1101</v>
      </c>
      <c r="E1380" s="115" t="s">
        <v>632</v>
      </c>
      <c r="F1380" s="115">
        <v>2017</v>
      </c>
      <c r="G1380" s="115">
        <v>2017</v>
      </c>
      <c r="H1380" s="14" t="s">
        <v>603</v>
      </c>
      <c r="I1380" s="2">
        <f>I1381+I1382+I1383+I1384</f>
        <v>790</v>
      </c>
      <c r="J1380" s="2">
        <f>J1381+J1382+J1383+J1384</f>
        <v>0</v>
      </c>
      <c r="K1380" s="2">
        <f>K1381+K1382+K1383+K1384</f>
        <v>0</v>
      </c>
    </row>
    <row r="1381" spans="3:11" s="13" customFormat="1" ht="19.5" customHeight="1">
      <c r="C1381" s="131"/>
      <c r="D1381" s="86"/>
      <c r="E1381" s="116"/>
      <c r="F1381" s="116"/>
      <c r="G1381" s="116"/>
      <c r="H1381" s="14" t="s">
        <v>604</v>
      </c>
      <c r="I1381" s="2">
        <v>790</v>
      </c>
      <c r="J1381" s="2">
        <v>0</v>
      </c>
      <c r="K1381" s="2">
        <v>0</v>
      </c>
    </row>
    <row r="1382" spans="3:11" s="13" customFormat="1" ht="18" customHeight="1">
      <c r="C1382" s="131"/>
      <c r="D1382" s="86"/>
      <c r="E1382" s="116"/>
      <c r="F1382" s="116"/>
      <c r="G1382" s="116"/>
      <c r="H1382" s="14" t="s">
        <v>605</v>
      </c>
      <c r="I1382" s="2">
        <v>0</v>
      </c>
      <c r="J1382" s="2">
        <v>0</v>
      </c>
      <c r="K1382" s="2">
        <v>0</v>
      </c>
    </row>
    <row r="1383" spans="3:11" s="13" customFormat="1" ht="18" customHeight="1">
      <c r="C1383" s="131"/>
      <c r="D1383" s="86"/>
      <c r="E1383" s="116"/>
      <c r="F1383" s="116"/>
      <c r="G1383" s="116"/>
      <c r="H1383" s="14" t="s">
        <v>606</v>
      </c>
      <c r="I1383" s="2">
        <v>0</v>
      </c>
      <c r="J1383" s="2">
        <v>0</v>
      </c>
      <c r="K1383" s="2">
        <v>0</v>
      </c>
    </row>
    <row r="1384" spans="3:11" s="13" customFormat="1" ht="18" customHeight="1">
      <c r="C1384" s="132"/>
      <c r="D1384" s="87"/>
      <c r="E1384" s="117"/>
      <c r="F1384" s="117"/>
      <c r="G1384" s="117"/>
      <c r="H1384" s="14" t="s">
        <v>234</v>
      </c>
      <c r="I1384" s="2">
        <v>0</v>
      </c>
      <c r="J1384" s="2">
        <v>0</v>
      </c>
      <c r="K1384" s="2">
        <v>0</v>
      </c>
    </row>
    <row r="1385" spans="3:11" s="13" customFormat="1" ht="15" customHeight="1">
      <c r="C1385" s="130" t="s">
        <v>156</v>
      </c>
      <c r="D1385" s="85" t="s">
        <v>201</v>
      </c>
      <c r="E1385" s="115" t="s">
        <v>282</v>
      </c>
      <c r="F1385" s="115">
        <v>2017</v>
      </c>
      <c r="G1385" s="115">
        <v>2019</v>
      </c>
      <c r="H1385" s="14" t="s">
        <v>603</v>
      </c>
      <c r="I1385" s="2">
        <f>I1386+I1387+I1388+I1389</f>
        <v>3617.6</v>
      </c>
      <c r="J1385" s="2">
        <f>J1386+J1387+J1388+J1389</f>
        <v>5000</v>
      </c>
      <c r="K1385" s="2">
        <f>K1386+K1387+K1388+K1389</f>
        <v>10000</v>
      </c>
    </row>
    <row r="1386" spans="3:11" s="13" customFormat="1" ht="15" customHeight="1">
      <c r="C1386" s="131"/>
      <c r="D1386" s="86"/>
      <c r="E1386" s="116"/>
      <c r="F1386" s="116"/>
      <c r="G1386" s="116"/>
      <c r="H1386" s="14" t="s">
        <v>604</v>
      </c>
      <c r="I1386" s="2">
        <f>I1391+I1396+I1401+I1406+I1411+I1416+I1421</f>
        <v>3617.6</v>
      </c>
      <c r="J1386" s="2">
        <f>J1391+J1396+J1401+J1406+J1411+J1416</f>
        <v>5000</v>
      </c>
      <c r="K1386" s="2">
        <f>K1391+K1396+K1401+K1406+K1411+K1416</f>
        <v>10000</v>
      </c>
    </row>
    <row r="1387" spans="3:11" s="13" customFormat="1" ht="15" customHeight="1">
      <c r="C1387" s="131"/>
      <c r="D1387" s="86"/>
      <c r="E1387" s="116"/>
      <c r="F1387" s="116"/>
      <c r="G1387" s="116"/>
      <c r="H1387" s="14" t="s">
        <v>605</v>
      </c>
      <c r="I1387" s="2">
        <f>I1392+I1397+I1402+I1407+I1412+I1417+I1422</f>
        <v>0</v>
      </c>
      <c r="J1387" s="2">
        <v>0</v>
      </c>
      <c r="K1387" s="2">
        <v>0</v>
      </c>
    </row>
    <row r="1388" spans="3:11" s="13" customFormat="1" ht="15" customHeight="1">
      <c r="C1388" s="131"/>
      <c r="D1388" s="86"/>
      <c r="E1388" s="116"/>
      <c r="F1388" s="116"/>
      <c r="G1388" s="116"/>
      <c r="H1388" s="14" t="s">
        <v>606</v>
      </c>
      <c r="I1388" s="2">
        <v>0</v>
      </c>
      <c r="J1388" s="2">
        <v>0</v>
      </c>
      <c r="K1388" s="2">
        <v>0</v>
      </c>
    </row>
    <row r="1389" spans="3:11" s="13" customFormat="1" ht="15" customHeight="1">
      <c r="C1389" s="132"/>
      <c r="D1389" s="87"/>
      <c r="E1389" s="117"/>
      <c r="F1389" s="117"/>
      <c r="G1389" s="117"/>
      <c r="H1389" s="14" t="s">
        <v>234</v>
      </c>
      <c r="I1389" s="2">
        <v>0</v>
      </c>
      <c r="J1389" s="2">
        <v>0</v>
      </c>
      <c r="K1389" s="2">
        <v>0</v>
      </c>
    </row>
    <row r="1390" spans="3:11" s="13" customFormat="1" ht="15" customHeight="1">
      <c r="C1390" s="130" t="s">
        <v>202</v>
      </c>
      <c r="D1390" s="85" t="s">
        <v>930</v>
      </c>
      <c r="E1390" s="115" t="s">
        <v>78</v>
      </c>
      <c r="F1390" s="115">
        <v>2018</v>
      </c>
      <c r="G1390" s="115">
        <v>2018</v>
      </c>
      <c r="H1390" s="14" t="s">
        <v>603</v>
      </c>
      <c r="I1390" s="2">
        <f>I1391+I1392+I1393+I1394</f>
        <v>0</v>
      </c>
      <c r="J1390" s="2">
        <f>J1391+J1392+J1393+J1394</f>
        <v>2000</v>
      </c>
      <c r="K1390" s="2">
        <f>K1391+K1392+K1393+K1394</f>
        <v>0</v>
      </c>
    </row>
    <row r="1391" spans="3:11" s="13" customFormat="1" ht="15" customHeight="1">
      <c r="C1391" s="131"/>
      <c r="D1391" s="86"/>
      <c r="E1391" s="116"/>
      <c r="F1391" s="116"/>
      <c r="G1391" s="116"/>
      <c r="H1391" s="14" t="s">
        <v>604</v>
      </c>
      <c r="I1391" s="2">
        <v>0</v>
      </c>
      <c r="J1391" s="2">
        <v>2000</v>
      </c>
      <c r="K1391" s="2">
        <v>0</v>
      </c>
    </row>
    <row r="1392" spans="3:11" s="13" customFormat="1" ht="15" customHeight="1">
      <c r="C1392" s="131"/>
      <c r="D1392" s="86"/>
      <c r="E1392" s="116"/>
      <c r="F1392" s="116"/>
      <c r="G1392" s="116"/>
      <c r="H1392" s="14" t="s">
        <v>605</v>
      </c>
      <c r="I1392" s="2">
        <v>0</v>
      </c>
      <c r="J1392" s="2">
        <v>0</v>
      </c>
      <c r="K1392" s="2">
        <v>0</v>
      </c>
    </row>
    <row r="1393" spans="3:11" s="13" customFormat="1" ht="15" customHeight="1">
      <c r="C1393" s="131"/>
      <c r="D1393" s="86"/>
      <c r="E1393" s="116"/>
      <c r="F1393" s="116"/>
      <c r="G1393" s="116"/>
      <c r="H1393" s="14" t="s">
        <v>606</v>
      </c>
      <c r="I1393" s="2">
        <v>0</v>
      </c>
      <c r="J1393" s="2">
        <v>0</v>
      </c>
      <c r="K1393" s="2">
        <v>0</v>
      </c>
    </row>
    <row r="1394" spans="3:11" s="13" customFormat="1" ht="15" customHeight="1">
      <c r="C1394" s="132"/>
      <c r="D1394" s="87"/>
      <c r="E1394" s="117"/>
      <c r="F1394" s="117"/>
      <c r="G1394" s="117"/>
      <c r="H1394" s="14" t="s">
        <v>234</v>
      </c>
      <c r="I1394" s="2">
        <v>0</v>
      </c>
      <c r="J1394" s="2">
        <v>0</v>
      </c>
      <c r="K1394" s="2">
        <v>0</v>
      </c>
    </row>
    <row r="1395" spans="3:11" s="13" customFormat="1" ht="15" customHeight="1">
      <c r="C1395" s="130" t="s">
        <v>203</v>
      </c>
      <c r="D1395" s="85" t="s">
        <v>931</v>
      </c>
      <c r="E1395" s="115" t="s">
        <v>742</v>
      </c>
      <c r="F1395" s="115">
        <v>2017</v>
      </c>
      <c r="G1395" s="115">
        <v>2019</v>
      </c>
      <c r="H1395" s="14" t="s">
        <v>603</v>
      </c>
      <c r="I1395" s="2">
        <f>I1396+I1397+I1398+I1399</f>
        <v>500</v>
      </c>
      <c r="J1395" s="2">
        <f>J1396+J1397+J1398+J1399</f>
        <v>0</v>
      </c>
      <c r="K1395" s="2">
        <f>K1396+K1397+K1398+K1399</f>
        <v>10000</v>
      </c>
    </row>
    <row r="1396" spans="3:11" s="13" customFormat="1" ht="16.5" customHeight="1">
      <c r="C1396" s="131"/>
      <c r="D1396" s="86"/>
      <c r="E1396" s="116"/>
      <c r="F1396" s="116"/>
      <c r="G1396" s="116"/>
      <c r="H1396" s="14" t="s">
        <v>604</v>
      </c>
      <c r="I1396" s="2">
        <v>500</v>
      </c>
      <c r="J1396" s="2">
        <v>0</v>
      </c>
      <c r="K1396" s="2">
        <v>10000</v>
      </c>
    </row>
    <row r="1397" spans="3:11" s="13" customFormat="1" ht="16.5" customHeight="1">
      <c r="C1397" s="131"/>
      <c r="D1397" s="86"/>
      <c r="E1397" s="116"/>
      <c r="F1397" s="116"/>
      <c r="G1397" s="116"/>
      <c r="H1397" s="14" t="s">
        <v>605</v>
      </c>
      <c r="I1397" s="2">
        <v>0</v>
      </c>
      <c r="J1397" s="2">
        <v>0</v>
      </c>
      <c r="K1397" s="2">
        <v>0</v>
      </c>
    </row>
    <row r="1398" spans="3:11" s="13" customFormat="1" ht="16.5" customHeight="1">
      <c r="C1398" s="131"/>
      <c r="D1398" s="86"/>
      <c r="E1398" s="116"/>
      <c r="F1398" s="116"/>
      <c r="G1398" s="116"/>
      <c r="H1398" s="14" t="s">
        <v>606</v>
      </c>
      <c r="I1398" s="2">
        <v>0</v>
      </c>
      <c r="J1398" s="2">
        <v>0</v>
      </c>
      <c r="K1398" s="2">
        <v>0</v>
      </c>
    </row>
    <row r="1399" spans="3:11" s="13" customFormat="1" ht="16.5" customHeight="1">
      <c r="C1399" s="132"/>
      <c r="D1399" s="87"/>
      <c r="E1399" s="117"/>
      <c r="F1399" s="117"/>
      <c r="G1399" s="117"/>
      <c r="H1399" s="14" t="s">
        <v>234</v>
      </c>
      <c r="I1399" s="2">
        <v>0</v>
      </c>
      <c r="J1399" s="2">
        <v>0</v>
      </c>
      <c r="K1399" s="2">
        <v>0</v>
      </c>
    </row>
    <row r="1400" spans="3:11" s="13" customFormat="1" ht="16.5" customHeight="1">
      <c r="C1400" s="130" t="s">
        <v>978</v>
      </c>
      <c r="D1400" s="85" t="s">
        <v>932</v>
      </c>
      <c r="E1400" s="115" t="s">
        <v>755</v>
      </c>
      <c r="F1400" s="115">
        <v>2018</v>
      </c>
      <c r="G1400" s="115">
        <v>2018</v>
      </c>
      <c r="H1400" s="14" t="s">
        <v>603</v>
      </c>
      <c r="I1400" s="2">
        <f>I1401+I1402+I1403+I1404</f>
        <v>0</v>
      </c>
      <c r="J1400" s="2">
        <f>J1401+J1402+J1403+J1404</f>
        <v>3000</v>
      </c>
      <c r="K1400" s="2">
        <f>K1401+K1402+K1403+K1404</f>
        <v>0</v>
      </c>
    </row>
    <row r="1401" spans="3:11" s="13" customFormat="1" ht="15" customHeight="1">
      <c r="C1401" s="131"/>
      <c r="D1401" s="86"/>
      <c r="E1401" s="116"/>
      <c r="F1401" s="116"/>
      <c r="G1401" s="116"/>
      <c r="H1401" s="14" t="s">
        <v>604</v>
      </c>
      <c r="I1401" s="2">
        <v>0</v>
      </c>
      <c r="J1401" s="2">
        <v>3000</v>
      </c>
      <c r="K1401" s="2">
        <v>0</v>
      </c>
    </row>
    <row r="1402" spans="3:11" s="13" customFormat="1" ht="15" customHeight="1">
      <c r="C1402" s="131"/>
      <c r="D1402" s="86"/>
      <c r="E1402" s="116"/>
      <c r="F1402" s="116"/>
      <c r="G1402" s="116"/>
      <c r="H1402" s="14" t="s">
        <v>605</v>
      </c>
      <c r="I1402" s="2">
        <v>0</v>
      </c>
      <c r="J1402" s="2">
        <v>0</v>
      </c>
      <c r="K1402" s="2">
        <v>0</v>
      </c>
    </row>
    <row r="1403" spans="3:11" s="13" customFormat="1" ht="15" customHeight="1">
      <c r="C1403" s="131"/>
      <c r="D1403" s="86"/>
      <c r="E1403" s="116"/>
      <c r="F1403" s="116"/>
      <c r="G1403" s="116"/>
      <c r="H1403" s="14" t="s">
        <v>606</v>
      </c>
      <c r="I1403" s="2">
        <v>0</v>
      </c>
      <c r="J1403" s="2">
        <v>0</v>
      </c>
      <c r="K1403" s="2">
        <v>0</v>
      </c>
    </row>
    <row r="1404" spans="3:11" s="13" customFormat="1" ht="15" customHeight="1">
      <c r="C1404" s="132"/>
      <c r="D1404" s="87"/>
      <c r="E1404" s="117"/>
      <c r="F1404" s="117"/>
      <c r="G1404" s="117"/>
      <c r="H1404" s="14" t="s">
        <v>234</v>
      </c>
      <c r="I1404" s="2">
        <v>0</v>
      </c>
      <c r="J1404" s="2">
        <v>0</v>
      </c>
      <c r="K1404" s="2">
        <v>0</v>
      </c>
    </row>
    <row r="1405" spans="3:11" s="13" customFormat="1" ht="16.5" customHeight="1">
      <c r="C1405" s="130" t="s">
        <v>1022</v>
      </c>
      <c r="D1405" s="85" t="s">
        <v>1063</v>
      </c>
      <c r="E1405" s="115" t="s">
        <v>39</v>
      </c>
      <c r="F1405" s="115">
        <v>2017</v>
      </c>
      <c r="G1405" s="115">
        <v>2017</v>
      </c>
      <c r="H1405" s="14" t="s">
        <v>603</v>
      </c>
      <c r="I1405" s="2">
        <f>I1406+I1407+I1408+I1409</f>
        <v>1296.7</v>
      </c>
      <c r="J1405" s="2">
        <f>J1406+J1407+J1408+J1409</f>
        <v>0</v>
      </c>
      <c r="K1405" s="2">
        <f>K1406+K1407+K1408+K1409</f>
        <v>0</v>
      </c>
    </row>
    <row r="1406" spans="3:11" s="13" customFormat="1" ht="15" customHeight="1">
      <c r="C1406" s="131"/>
      <c r="D1406" s="86"/>
      <c r="E1406" s="116"/>
      <c r="F1406" s="116"/>
      <c r="G1406" s="116"/>
      <c r="H1406" s="14" t="s">
        <v>604</v>
      </c>
      <c r="I1406" s="2">
        <v>1296.7</v>
      </c>
      <c r="J1406" s="2">
        <v>0</v>
      </c>
      <c r="K1406" s="2">
        <v>0</v>
      </c>
    </row>
    <row r="1407" spans="3:11" s="13" customFormat="1" ht="15" customHeight="1">
      <c r="C1407" s="131"/>
      <c r="D1407" s="86"/>
      <c r="E1407" s="116"/>
      <c r="F1407" s="116"/>
      <c r="G1407" s="116"/>
      <c r="H1407" s="14" t="s">
        <v>605</v>
      </c>
      <c r="I1407" s="2">
        <v>0</v>
      </c>
      <c r="J1407" s="2">
        <v>0</v>
      </c>
      <c r="K1407" s="2">
        <v>0</v>
      </c>
    </row>
    <row r="1408" spans="3:11" s="13" customFormat="1" ht="15" customHeight="1">
      <c r="C1408" s="131"/>
      <c r="D1408" s="86"/>
      <c r="E1408" s="116"/>
      <c r="F1408" s="116"/>
      <c r="G1408" s="116"/>
      <c r="H1408" s="14" t="s">
        <v>606</v>
      </c>
      <c r="I1408" s="2">
        <v>0</v>
      </c>
      <c r="J1408" s="2">
        <v>0</v>
      </c>
      <c r="K1408" s="2">
        <v>0</v>
      </c>
    </row>
    <row r="1409" spans="3:11" s="13" customFormat="1" ht="15" customHeight="1">
      <c r="C1409" s="132"/>
      <c r="D1409" s="87"/>
      <c r="E1409" s="117"/>
      <c r="F1409" s="117"/>
      <c r="G1409" s="117"/>
      <c r="H1409" s="14" t="s">
        <v>234</v>
      </c>
      <c r="I1409" s="2">
        <v>0</v>
      </c>
      <c r="J1409" s="2">
        <v>0</v>
      </c>
      <c r="K1409" s="2">
        <v>0</v>
      </c>
    </row>
    <row r="1410" spans="3:11" s="13" customFormat="1" ht="16.5" customHeight="1">
      <c r="C1410" s="130" t="s">
        <v>1023</v>
      </c>
      <c r="D1410" s="85" t="s">
        <v>1064</v>
      </c>
      <c r="E1410" s="115" t="s">
        <v>39</v>
      </c>
      <c r="F1410" s="115">
        <v>2017</v>
      </c>
      <c r="G1410" s="115">
        <v>2017</v>
      </c>
      <c r="H1410" s="14" t="s">
        <v>603</v>
      </c>
      <c r="I1410" s="2">
        <f>I1411+I1412+I1413+I1414</f>
        <v>198.8</v>
      </c>
      <c r="J1410" s="2">
        <f>J1411+J1412+J1413+J1414</f>
        <v>0</v>
      </c>
      <c r="K1410" s="2">
        <f>K1411+K1412+K1413+K1414</f>
        <v>0</v>
      </c>
    </row>
    <row r="1411" spans="3:11" s="13" customFormat="1" ht="15" customHeight="1">
      <c r="C1411" s="131"/>
      <c r="D1411" s="86"/>
      <c r="E1411" s="116"/>
      <c r="F1411" s="116"/>
      <c r="G1411" s="116"/>
      <c r="H1411" s="14" t="s">
        <v>604</v>
      </c>
      <c r="I1411" s="2">
        <v>198.8</v>
      </c>
      <c r="J1411" s="2">
        <v>0</v>
      </c>
      <c r="K1411" s="2">
        <v>0</v>
      </c>
    </row>
    <row r="1412" spans="3:11" s="13" customFormat="1" ht="15" customHeight="1">
      <c r="C1412" s="131"/>
      <c r="D1412" s="86"/>
      <c r="E1412" s="116"/>
      <c r="F1412" s="116"/>
      <c r="G1412" s="116"/>
      <c r="H1412" s="14" t="s">
        <v>605</v>
      </c>
      <c r="I1412" s="2">
        <v>0</v>
      </c>
      <c r="J1412" s="2">
        <v>0</v>
      </c>
      <c r="K1412" s="2">
        <v>0</v>
      </c>
    </row>
    <row r="1413" spans="3:11" s="13" customFormat="1" ht="15" customHeight="1">
      <c r="C1413" s="131"/>
      <c r="D1413" s="86"/>
      <c r="E1413" s="116"/>
      <c r="F1413" s="116"/>
      <c r="G1413" s="116"/>
      <c r="H1413" s="14" t="s">
        <v>606</v>
      </c>
      <c r="I1413" s="2">
        <v>0</v>
      </c>
      <c r="J1413" s="2">
        <v>0</v>
      </c>
      <c r="K1413" s="2">
        <v>0</v>
      </c>
    </row>
    <row r="1414" spans="3:11" s="13" customFormat="1" ht="15" customHeight="1">
      <c r="C1414" s="132"/>
      <c r="D1414" s="87"/>
      <c r="E1414" s="117"/>
      <c r="F1414" s="117"/>
      <c r="G1414" s="117"/>
      <c r="H1414" s="14" t="s">
        <v>234</v>
      </c>
      <c r="I1414" s="2">
        <v>0</v>
      </c>
      <c r="J1414" s="2">
        <v>0</v>
      </c>
      <c r="K1414" s="2">
        <v>0</v>
      </c>
    </row>
    <row r="1415" spans="3:11" s="13" customFormat="1" ht="16.5" customHeight="1">
      <c r="C1415" s="130" t="s">
        <v>1024</v>
      </c>
      <c r="D1415" s="85" t="s">
        <v>1065</v>
      </c>
      <c r="E1415" s="115" t="s">
        <v>39</v>
      </c>
      <c r="F1415" s="115">
        <v>2017</v>
      </c>
      <c r="G1415" s="115">
        <v>2017</v>
      </c>
      <c r="H1415" s="14" t="s">
        <v>603</v>
      </c>
      <c r="I1415" s="2">
        <f>I1416+I1417+I1418+I1419</f>
        <v>100</v>
      </c>
      <c r="J1415" s="2">
        <f>J1416+J1417+J1418+J1419</f>
        <v>0</v>
      </c>
      <c r="K1415" s="2">
        <f>K1416+K1417+K1418+K1419</f>
        <v>0</v>
      </c>
    </row>
    <row r="1416" spans="3:11" s="13" customFormat="1" ht="15" customHeight="1">
      <c r="C1416" s="131"/>
      <c r="D1416" s="86"/>
      <c r="E1416" s="116"/>
      <c r="F1416" s="116"/>
      <c r="G1416" s="116"/>
      <c r="H1416" s="14" t="s">
        <v>604</v>
      </c>
      <c r="I1416" s="2">
        <v>100</v>
      </c>
      <c r="J1416" s="2">
        <v>0</v>
      </c>
      <c r="K1416" s="2">
        <v>0</v>
      </c>
    </row>
    <row r="1417" spans="3:11" s="13" customFormat="1" ht="15" customHeight="1">
      <c r="C1417" s="131"/>
      <c r="D1417" s="86"/>
      <c r="E1417" s="116"/>
      <c r="F1417" s="116"/>
      <c r="G1417" s="116"/>
      <c r="H1417" s="14" t="s">
        <v>605</v>
      </c>
      <c r="I1417" s="2">
        <v>0</v>
      </c>
      <c r="J1417" s="2">
        <v>0</v>
      </c>
      <c r="K1417" s="2">
        <v>0</v>
      </c>
    </row>
    <row r="1418" spans="3:11" s="13" customFormat="1" ht="15" customHeight="1">
      <c r="C1418" s="131"/>
      <c r="D1418" s="86"/>
      <c r="E1418" s="116"/>
      <c r="F1418" s="116"/>
      <c r="G1418" s="116"/>
      <c r="H1418" s="14" t="s">
        <v>606</v>
      </c>
      <c r="I1418" s="2">
        <v>0</v>
      </c>
      <c r="J1418" s="2">
        <v>0</v>
      </c>
      <c r="K1418" s="2">
        <v>0</v>
      </c>
    </row>
    <row r="1419" spans="3:11" s="13" customFormat="1" ht="15" customHeight="1">
      <c r="C1419" s="132"/>
      <c r="D1419" s="87"/>
      <c r="E1419" s="117"/>
      <c r="F1419" s="117"/>
      <c r="G1419" s="117"/>
      <c r="H1419" s="14" t="s">
        <v>234</v>
      </c>
      <c r="I1419" s="2">
        <v>0</v>
      </c>
      <c r="J1419" s="2">
        <v>0</v>
      </c>
      <c r="K1419" s="2">
        <v>0</v>
      </c>
    </row>
    <row r="1420" spans="3:11" s="13" customFormat="1" ht="16.5" customHeight="1">
      <c r="C1420" s="130" t="s">
        <v>1062</v>
      </c>
      <c r="D1420" s="85" t="s">
        <v>1066</v>
      </c>
      <c r="E1420" s="115" t="s">
        <v>39</v>
      </c>
      <c r="F1420" s="115">
        <v>2017</v>
      </c>
      <c r="G1420" s="115">
        <v>2017</v>
      </c>
      <c r="H1420" s="14" t="s">
        <v>603</v>
      </c>
      <c r="I1420" s="2">
        <f>I1421+I1422+I1423+I1424</f>
        <v>1522.1</v>
      </c>
      <c r="J1420" s="2">
        <f>J1421+J1422+J1423+J1424</f>
        <v>0</v>
      </c>
      <c r="K1420" s="2">
        <f>K1421+K1422+K1423+K1424</f>
        <v>0</v>
      </c>
    </row>
    <row r="1421" spans="3:11" s="13" customFormat="1" ht="15" customHeight="1">
      <c r="C1421" s="131"/>
      <c r="D1421" s="86"/>
      <c r="E1421" s="116"/>
      <c r="F1421" s="116"/>
      <c r="G1421" s="116"/>
      <c r="H1421" s="14" t="s">
        <v>604</v>
      </c>
      <c r="I1421" s="2">
        <v>1522.1</v>
      </c>
      <c r="J1421" s="2">
        <v>0</v>
      </c>
      <c r="K1421" s="2">
        <v>0</v>
      </c>
    </row>
    <row r="1422" spans="3:11" s="13" customFormat="1" ht="15" customHeight="1">
      <c r="C1422" s="131"/>
      <c r="D1422" s="86"/>
      <c r="E1422" s="116"/>
      <c r="F1422" s="116"/>
      <c r="G1422" s="116"/>
      <c r="H1422" s="14" t="s">
        <v>605</v>
      </c>
      <c r="I1422" s="2">
        <v>0</v>
      </c>
      <c r="J1422" s="2">
        <v>0</v>
      </c>
      <c r="K1422" s="2">
        <v>0</v>
      </c>
    </row>
    <row r="1423" spans="3:11" s="13" customFormat="1" ht="15" customHeight="1">
      <c r="C1423" s="131"/>
      <c r="D1423" s="86"/>
      <c r="E1423" s="116"/>
      <c r="F1423" s="116"/>
      <c r="G1423" s="116"/>
      <c r="H1423" s="14" t="s">
        <v>606</v>
      </c>
      <c r="I1423" s="2">
        <v>0</v>
      </c>
      <c r="J1423" s="2">
        <v>0</v>
      </c>
      <c r="K1423" s="2">
        <v>0</v>
      </c>
    </row>
    <row r="1424" spans="3:11" s="13" customFormat="1" ht="15" customHeight="1">
      <c r="C1424" s="132"/>
      <c r="D1424" s="87"/>
      <c r="E1424" s="117"/>
      <c r="F1424" s="117"/>
      <c r="G1424" s="117"/>
      <c r="H1424" s="14" t="s">
        <v>234</v>
      </c>
      <c r="I1424" s="2">
        <v>0</v>
      </c>
      <c r="J1424" s="2">
        <v>0</v>
      </c>
      <c r="K1424" s="2">
        <v>0</v>
      </c>
    </row>
    <row r="1425" spans="3:11" s="13" customFormat="1" ht="15" customHeight="1">
      <c r="C1425" s="130" t="s">
        <v>204</v>
      </c>
      <c r="D1425" s="85" t="s">
        <v>208</v>
      </c>
      <c r="E1425" s="115" t="s">
        <v>282</v>
      </c>
      <c r="F1425" s="115">
        <v>2017</v>
      </c>
      <c r="G1425" s="115">
        <v>2019</v>
      </c>
      <c r="H1425" s="14" t="s">
        <v>603</v>
      </c>
      <c r="I1425" s="2">
        <f>I1426+I1427+I1428+I1429</f>
        <v>105</v>
      </c>
      <c r="J1425" s="2">
        <f>J1426+J1427+J1428+J1429</f>
        <v>0</v>
      </c>
      <c r="K1425" s="2">
        <f>K1426+K1427+K1428+K1429</f>
        <v>0</v>
      </c>
    </row>
    <row r="1426" spans="3:11" s="13" customFormat="1" ht="15" customHeight="1">
      <c r="C1426" s="131"/>
      <c r="D1426" s="86"/>
      <c r="E1426" s="116"/>
      <c r="F1426" s="116"/>
      <c r="G1426" s="116"/>
      <c r="H1426" s="14" t="s">
        <v>604</v>
      </c>
      <c r="I1426" s="2">
        <f>I1431</f>
        <v>105</v>
      </c>
      <c r="J1426" s="2">
        <v>0</v>
      </c>
      <c r="K1426" s="2">
        <v>0</v>
      </c>
    </row>
    <row r="1427" spans="3:11" s="13" customFormat="1" ht="15" customHeight="1">
      <c r="C1427" s="131"/>
      <c r="D1427" s="86"/>
      <c r="E1427" s="116"/>
      <c r="F1427" s="116"/>
      <c r="G1427" s="116"/>
      <c r="H1427" s="14" t="s">
        <v>605</v>
      </c>
      <c r="I1427" s="2">
        <v>0</v>
      </c>
      <c r="J1427" s="2">
        <v>0</v>
      </c>
      <c r="K1427" s="2">
        <v>0</v>
      </c>
    </row>
    <row r="1428" spans="3:11" s="13" customFormat="1" ht="15" customHeight="1">
      <c r="C1428" s="131"/>
      <c r="D1428" s="86"/>
      <c r="E1428" s="116"/>
      <c r="F1428" s="116"/>
      <c r="G1428" s="116"/>
      <c r="H1428" s="14" t="s">
        <v>606</v>
      </c>
      <c r="I1428" s="2">
        <v>0</v>
      </c>
      <c r="J1428" s="2">
        <v>0</v>
      </c>
      <c r="K1428" s="2">
        <v>0</v>
      </c>
    </row>
    <row r="1429" spans="3:11" s="13" customFormat="1" ht="15" customHeight="1">
      <c r="C1429" s="132"/>
      <c r="D1429" s="87"/>
      <c r="E1429" s="117"/>
      <c r="F1429" s="117"/>
      <c r="G1429" s="117"/>
      <c r="H1429" s="14" t="s">
        <v>234</v>
      </c>
      <c r="I1429" s="2">
        <v>0</v>
      </c>
      <c r="J1429" s="2">
        <v>0</v>
      </c>
      <c r="K1429" s="2">
        <v>0</v>
      </c>
    </row>
    <row r="1430" spans="3:11" s="13" customFormat="1" ht="16.5" customHeight="1">
      <c r="C1430" s="130" t="s">
        <v>1067</v>
      </c>
      <c r="D1430" s="85" t="s">
        <v>1069</v>
      </c>
      <c r="E1430" s="115" t="s">
        <v>1068</v>
      </c>
      <c r="F1430" s="115">
        <v>2017</v>
      </c>
      <c r="G1430" s="115">
        <v>2017</v>
      </c>
      <c r="H1430" s="14" t="s">
        <v>603</v>
      </c>
      <c r="I1430" s="2">
        <f>I1431+I1432+I1433+I1434</f>
        <v>105</v>
      </c>
      <c r="J1430" s="2">
        <f>J1431+J1432+J1433+J1434</f>
        <v>0</v>
      </c>
      <c r="K1430" s="2">
        <f>K1431+K1432+K1433+K1434</f>
        <v>0</v>
      </c>
    </row>
    <row r="1431" spans="3:11" s="13" customFormat="1" ht="15" customHeight="1">
      <c r="C1431" s="131"/>
      <c r="D1431" s="86"/>
      <c r="E1431" s="116"/>
      <c r="F1431" s="116"/>
      <c r="G1431" s="116"/>
      <c r="H1431" s="14" t="s">
        <v>604</v>
      </c>
      <c r="I1431" s="2">
        <v>105</v>
      </c>
      <c r="J1431" s="2">
        <v>0</v>
      </c>
      <c r="K1431" s="2">
        <v>0</v>
      </c>
    </row>
    <row r="1432" spans="3:11" s="13" customFormat="1" ht="15" customHeight="1">
      <c r="C1432" s="131"/>
      <c r="D1432" s="86"/>
      <c r="E1432" s="116"/>
      <c r="F1432" s="116"/>
      <c r="G1432" s="116"/>
      <c r="H1432" s="14" t="s">
        <v>605</v>
      </c>
      <c r="I1432" s="2">
        <v>0</v>
      </c>
      <c r="J1432" s="2">
        <v>0</v>
      </c>
      <c r="K1432" s="2">
        <v>0</v>
      </c>
    </row>
    <row r="1433" spans="3:11" s="13" customFormat="1" ht="15" customHeight="1">
      <c r="C1433" s="131"/>
      <c r="D1433" s="86"/>
      <c r="E1433" s="116"/>
      <c r="F1433" s="116"/>
      <c r="G1433" s="116"/>
      <c r="H1433" s="14" t="s">
        <v>606</v>
      </c>
      <c r="I1433" s="2">
        <v>0</v>
      </c>
      <c r="J1433" s="2">
        <v>0</v>
      </c>
      <c r="K1433" s="2">
        <v>0</v>
      </c>
    </row>
    <row r="1434" spans="3:11" s="13" customFormat="1" ht="15" customHeight="1">
      <c r="C1434" s="132"/>
      <c r="D1434" s="87"/>
      <c r="E1434" s="117"/>
      <c r="F1434" s="117"/>
      <c r="G1434" s="117"/>
      <c r="H1434" s="14" t="s">
        <v>234</v>
      </c>
      <c r="I1434" s="2">
        <v>0</v>
      </c>
      <c r="J1434" s="2">
        <v>0</v>
      </c>
      <c r="K1434" s="2">
        <v>0</v>
      </c>
    </row>
    <row r="1435" spans="3:11" s="13" customFormat="1" ht="15" customHeight="1">
      <c r="C1435" s="130" t="s">
        <v>205</v>
      </c>
      <c r="D1435" s="85" t="s">
        <v>209</v>
      </c>
      <c r="E1435" s="115" t="s">
        <v>282</v>
      </c>
      <c r="F1435" s="115">
        <v>2017</v>
      </c>
      <c r="G1435" s="115">
        <v>2019</v>
      </c>
      <c r="H1435" s="14" t="s">
        <v>603</v>
      </c>
      <c r="I1435" s="2">
        <f>I1436+I1437+I1438+I1439</f>
        <v>2685</v>
      </c>
      <c r="J1435" s="2">
        <f>J1436+J1437+J1438+J1439</f>
        <v>10000</v>
      </c>
      <c r="K1435" s="2">
        <f>K1436+K1437+K1438+K1439</f>
        <v>5000</v>
      </c>
    </row>
    <row r="1436" spans="3:11" s="13" customFormat="1" ht="15" customHeight="1">
      <c r="C1436" s="131"/>
      <c r="D1436" s="86"/>
      <c r="E1436" s="116"/>
      <c r="F1436" s="116"/>
      <c r="G1436" s="116"/>
      <c r="H1436" s="14" t="s">
        <v>604</v>
      </c>
      <c r="I1436" s="2">
        <f>I1441+I1446+I1451</f>
        <v>2685</v>
      </c>
      <c r="J1436" s="2">
        <f>J1441+J1446+J1451</f>
        <v>10000</v>
      </c>
      <c r="K1436" s="2">
        <f>K1441+K1446+K1451</f>
        <v>5000</v>
      </c>
    </row>
    <row r="1437" spans="3:11" s="13" customFormat="1" ht="15" customHeight="1">
      <c r="C1437" s="131"/>
      <c r="D1437" s="86"/>
      <c r="E1437" s="116"/>
      <c r="F1437" s="116"/>
      <c r="G1437" s="116"/>
      <c r="H1437" s="14" t="s">
        <v>605</v>
      </c>
      <c r="I1437" s="2">
        <v>0</v>
      </c>
      <c r="J1437" s="2">
        <v>0</v>
      </c>
      <c r="K1437" s="2">
        <v>0</v>
      </c>
    </row>
    <row r="1438" spans="3:11" s="13" customFormat="1" ht="15" customHeight="1">
      <c r="C1438" s="131"/>
      <c r="D1438" s="86"/>
      <c r="E1438" s="116"/>
      <c r="F1438" s="116"/>
      <c r="G1438" s="116"/>
      <c r="H1438" s="14" t="s">
        <v>606</v>
      </c>
      <c r="I1438" s="2">
        <v>0</v>
      </c>
      <c r="J1438" s="2">
        <v>0</v>
      </c>
      <c r="K1438" s="2">
        <v>0</v>
      </c>
    </row>
    <row r="1439" spans="3:11" s="13" customFormat="1" ht="15" customHeight="1">
      <c r="C1439" s="132"/>
      <c r="D1439" s="87"/>
      <c r="E1439" s="117"/>
      <c r="F1439" s="117"/>
      <c r="G1439" s="117"/>
      <c r="H1439" s="14" t="s">
        <v>234</v>
      </c>
      <c r="I1439" s="2">
        <v>0</v>
      </c>
      <c r="J1439" s="2">
        <v>0</v>
      </c>
      <c r="K1439" s="2">
        <v>0</v>
      </c>
    </row>
    <row r="1440" spans="3:11" s="13" customFormat="1" ht="15" customHeight="1">
      <c r="C1440" s="130" t="s">
        <v>979</v>
      </c>
      <c r="D1440" s="85" t="s">
        <v>933</v>
      </c>
      <c r="E1440" s="115" t="s">
        <v>74</v>
      </c>
      <c r="F1440" s="115">
        <v>2019</v>
      </c>
      <c r="G1440" s="115">
        <v>2019</v>
      </c>
      <c r="H1440" s="14" t="s">
        <v>603</v>
      </c>
      <c r="I1440" s="2">
        <f>I1441+I1442+I1443+I1444</f>
        <v>0</v>
      </c>
      <c r="J1440" s="2">
        <f>J1441+J1442+J1443+J1444</f>
        <v>0</v>
      </c>
      <c r="K1440" s="2">
        <f>K1441+K1442+K1443+K1444</f>
        <v>5000</v>
      </c>
    </row>
    <row r="1441" spans="3:11" s="13" customFormat="1" ht="15" customHeight="1">
      <c r="C1441" s="131"/>
      <c r="D1441" s="86"/>
      <c r="E1441" s="116"/>
      <c r="F1441" s="116"/>
      <c r="G1441" s="116"/>
      <c r="H1441" s="14" t="s">
        <v>604</v>
      </c>
      <c r="I1441" s="2">
        <v>0</v>
      </c>
      <c r="J1441" s="2">
        <v>0</v>
      </c>
      <c r="K1441" s="2">
        <v>5000</v>
      </c>
    </row>
    <row r="1442" spans="3:11" s="13" customFormat="1" ht="15" customHeight="1">
      <c r="C1442" s="131"/>
      <c r="D1442" s="86"/>
      <c r="E1442" s="116"/>
      <c r="F1442" s="116"/>
      <c r="G1442" s="116"/>
      <c r="H1442" s="14" t="s">
        <v>605</v>
      </c>
      <c r="I1442" s="2">
        <v>0</v>
      </c>
      <c r="J1442" s="2">
        <v>0</v>
      </c>
      <c r="K1442" s="2">
        <v>0</v>
      </c>
    </row>
    <row r="1443" spans="3:11" s="13" customFormat="1" ht="15" customHeight="1">
      <c r="C1443" s="131"/>
      <c r="D1443" s="86"/>
      <c r="E1443" s="116"/>
      <c r="F1443" s="116"/>
      <c r="G1443" s="116"/>
      <c r="H1443" s="14" t="s">
        <v>606</v>
      </c>
      <c r="I1443" s="2">
        <v>0</v>
      </c>
      <c r="J1443" s="2">
        <v>0</v>
      </c>
      <c r="K1443" s="2">
        <v>0</v>
      </c>
    </row>
    <row r="1444" spans="3:11" s="13" customFormat="1" ht="15" customHeight="1">
      <c r="C1444" s="132"/>
      <c r="D1444" s="87"/>
      <c r="E1444" s="117"/>
      <c r="F1444" s="117"/>
      <c r="G1444" s="117"/>
      <c r="H1444" s="14" t="s">
        <v>234</v>
      </c>
      <c r="I1444" s="2">
        <v>0</v>
      </c>
      <c r="J1444" s="2">
        <v>0</v>
      </c>
      <c r="K1444" s="2">
        <v>0</v>
      </c>
    </row>
    <row r="1445" spans="3:11" s="13" customFormat="1" ht="15" customHeight="1">
      <c r="C1445" s="130" t="s">
        <v>478</v>
      </c>
      <c r="D1445" s="85" t="s">
        <v>41</v>
      </c>
      <c r="E1445" s="115" t="s">
        <v>574</v>
      </c>
      <c r="F1445" s="115">
        <v>2017</v>
      </c>
      <c r="G1445" s="115">
        <v>2018</v>
      </c>
      <c r="H1445" s="14" t="s">
        <v>603</v>
      </c>
      <c r="I1445" s="2">
        <f>I1446+I1447+I1448+I1449</f>
        <v>2650</v>
      </c>
      <c r="J1445" s="2">
        <f>J1446+J1447+J1448+J1449</f>
        <v>10000</v>
      </c>
      <c r="K1445" s="2">
        <f>K1446+K1447+K1448+K1449</f>
        <v>0</v>
      </c>
    </row>
    <row r="1446" spans="3:11" s="13" customFormat="1" ht="15" customHeight="1">
      <c r="C1446" s="131"/>
      <c r="D1446" s="86"/>
      <c r="E1446" s="116"/>
      <c r="F1446" s="116"/>
      <c r="G1446" s="116"/>
      <c r="H1446" s="14" t="s">
        <v>604</v>
      </c>
      <c r="I1446" s="2">
        <v>2650</v>
      </c>
      <c r="J1446" s="2">
        <v>10000</v>
      </c>
      <c r="K1446" s="2">
        <v>0</v>
      </c>
    </row>
    <row r="1447" spans="3:11" s="13" customFormat="1" ht="15" customHeight="1">
      <c r="C1447" s="131"/>
      <c r="D1447" s="86"/>
      <c r="E1447" s="116"/>
      <c r="F1447" s="116"/>
      <c r="G1447" s="116"/>
      <c r="H1447" s="14" t="s">
        <v>605</v>
      </c>
      <c r="I1447" s="2">
        <v>0</v>
      </c>
      <c r="J1447" s="2">
        <v>0</v>
      </c>
      <c r="K1447" s="2">
        <v>0</v>
      </c>
    </row>
    <row r="1448" spans="3:11" s="13" customFormat="1" ht="15" customHeight="1">
      <c r="C1448" s="131"/>
      <c r="D1448" s="86"/>
      <c r="E1448" s="116"/>
      <c r="F1448" s="116"/>
      <c r="G1448" s="116"/>
      <c r="H1448" s="14" t="s">
        <v>606</v>
      </c>
      <c r="I1448" s="2">
        <v>0</v>
      </c>
      <c r="J1448" s="2">
        <v>0</v>
      </c>
      <c r="K1448" s="2">
        <v>0</v>
      </c>
    </row>
    <row r="1449" spans="3:11" s="13" customFormat="1" ht="24.75" customHeight="1">
      <c r="C1449" s="132"/>
      <c r="D1449" s="87"/>
      <c r="E1449" s="117"/>
      <c r="F1449" s="117"/>
      <c r="G1449" s="117"/>
      <c r="H1449" s="14" t="s">
        <v>234</v>
      </c>
      <c r="I1449" s="2">
        <v>0</v>
      </c>
      <c r="J1449" s="2">
        <v>0</v>
      </c>
      <c r="K1449" s="2">
        <v>0</v>
      </c>
    </row>
    <row r="1450" spans="3:11" s="13" customFormat="1" ht="15" customHeight="1">
      <c r="C1450" s="130" t="s">
        <v>312</v>
      </c>
      <c r="D1450" s="85" t="s">
        <v>1071</v>
      </c>
      <c r="E1450" s="115" t="s">
        <v>223</v>
      </c>
      <c r="F1450" s="115">
        <v>2017</v>
      </c>
      <c r="G1450" s="115">
        <v>2017</v>
      </c>
      <c r="H1450" s="14" t="s">
        <v>603</v>
      </c>
      <c r="I1450" s="2">
        <f>I1451+I1452+I1453+I1454</f>
        <v>35</v>
      </c>
      <c r="J1450" s="2">
        <f>J1451+J1452+J1453+J1454</f>
        <v>0</v>
      </c>
      <c r="K1450" s="2">
        <f>K1451+K1452+K1453+K1454</f>
        <v>0</v>
      </c>
    </row>
    <row r="1451" spans="3:11" s="13" customFormat="1" ht="15" customHeight="1">
      <c r="C1451" s="131"/>
      <c r="D1451" s="86"/>
      <c r="E1451" s="116"/>
      <c r="F1451" s="116"/>
      <c r="G1451" s="116"/>
      <c r="H1451" s="14" t="s">
        <v>604</v>
      </c>
      <c r="I1451" s="2">
        <v>35</v>
      </c>
      <c r="J1451" s="2">
        <v>0</v>
      </c>
      <c r="K1451" s="2">
        <v>0</v>
      </c>
    </row>
    <row r="1452" spans="3:11" s="13" customFormat="1" ht="15" customHeight="1">
      <c r="C1452" s="131"/>
      <c r="D1452" s="86"/>
      <c r="E1452" s="116"/>
      <c r="F1452" s="116"/>
      <c r="G1452" s="116"/>
      <c r="H1452" s="14" t="s">
        <v>605</v>
      </c>
      <c r="I1452" s="2">
        <v>0</v>
      </c>
      <c r="J1452" s="2">
        <v>0</v>
      </c>
      <c r="K1452" s="2">
        <v>0</v>
      </c>
    </row>
    <row r="1453" spans="3:11" s="13" customFormat="1" ht="15" customHeight="1">
      <c r="C1453" s="131"/>
      <c r="D1453" s="86"/>
      <c r="E1453" s="116"/>
      <c r="F1453" s="116"/>
      <c r="G1453" s="116"/>
      <c r="H1453" s="14" t="s">
        <v>606</v>
      </c>
      <c r="I1453" s="2">
        <v>0</v>
      </c>
      <c r="J1453" s="2">
        <v>0</v>
      </c>
      <c r="K1453" s="2">
        <v>0</v>
      </c>
    </row>
    <row r="1454" spans="3:11" s="13" customFormat="1" ht="22.5" customHeight="1">
      <c r="C1454" s="132"/>
      <c r="D1454" s="87"/>
      <c r="E1454" s="117"/>
      <c r="F1454" s="117"/>
      <c r="G1454" s="117"/>
      <c r="H1454" s="14" t="s">
        <v>234</v>
      </c>
      <c r="I1454" s="2">
        <v>0</v>
      </c>
      <c r="J1454" s="2">
        <v>0</v>
      </c>
      <c r="K1454" s="2">
        <v>0</v>
      </c>
    </row>
    <row r="1455" spans="3:11" s="13" customFormat="1" ht="15" customHeight="1">
      <c r="C1455" s="130" t="s">
        <v>206</v>
      </c>
      <c r="D1455" s="85" t="s">
        <v>210</v>
      </c>
      <c r="E1455" s="115" t="s">
        <v>282</v>
      </c>
      <c r="F1455" s="115">
        <v>2017</v>
      </c>
      <c r="G1455" s="115">
        <v>2017</v>
      </c>
      <c r="H1455" s="14" t="s">
        <v>603</v>
      </c>
      <c r="I1455" s="2">
        <f>I1456+I1457+I1458+I1459</f>
        <v>6507.4</v>
      </c>
      <c r="J1455" s="2">
        <f>J1456+J1457+J1458+J1459</f>
        <v>0</v>
      </c>
      <c r="K1455" s="2">
        <f>K1456+K1457+K1458+K1459</f>
        <v>0</v>
      </c>
    </row>
    <row r="1456" spans="3:11" s="13" customFormat="1" ht="15" customHeight="1">
      <c r="C1456" s="131"/>
      <c r="D1456" s="86"/>
      <c r="E1456" s="116"/>
      <c r="F1456" s="116"/>
      <c r="G1456" s="116"/>
      <c r="H1456" s="14" t="s">
        <v>604</v>
      </c>
      <c r="I1456" s="2">
        <f aca="true" t="shared" si="31" ref="I1456:K1459">I1461</f>
        <v>6507.4</v>
      </c>
      <c r="J1456" s="2">
        <f t="shared" si="31"/>
        <v>0</v>
      </c>
      <c r="K1456" s="2">
        <f t="shared" si="31"/>
        <v>0</v>
      </c>
    </row>
    <row r="1457" spans="3:11" s="13" customFormat="1" ht="15" customHeight="1">
      <c r="C1457" s="131"/>
      <c r="D1457" s="86"/>
      <c r="E1457" s="116"/>
      <c r="F1457" s="116"/>
      <c r="G1457" s="116"/>
      <c r="H1457" s="14" t="s">
        <v>605</v>
      </c>
      <c r="I1457" s="2">
        <f t="shared" si="31"/>
        <v>0</v>
      </c>
      <c r="J1457" s="2">
        <f t="shared" si="31"/>
        <v>0</v>
      </c>
      <c r="K1457" s="2">
        <f t="shared" si="31"/>
        <v>0</v>
      </c>
    </row>
    <row r="1458" spans="3:11" s="13" customFormat="1" ht="15" customHeight="1">
      <c r="C1458" s="131"/>
      <c r="D1458" s="86"/>
      <c r="E1458" s="116"/>
      <c r="F1458" s="116"/>
      <c r="G1458" s="116"/>
      <c r="H1458" s="14" t="s">
        <v>606</v>
      </c>
      <c r="I1458" s="2">
        <f t="shared" si="31"/>
        <v>0</v>
      </c>
      <c r="J1458" s="2">
        <f t="shared" si="31"/>
        <v>0</v>
      </c>
      <c r="K1458" s="2">
        <f t="shared" si="31"/>
        <v>0</v>
      </c>
    </row>
    <row r="1459" spans="3:11" s="13" customFormat="1" ht="15" customHeight="1">
      <c r="C1459" s="132"/>
      <c r="D1459" s="87"/>
      <c r="E1459" s="117"/>
      <c r="F1459" s="117"/>
      <c r="G1459" s="117"/>
      <c r="H1459" s="14" t="s">
        <v>234</v>
      </c>
      <c r="I1459" s="2">
        <f t="shared" si="31"/>
        <v>0</v>
      </c>
      <c r="J1459" s="2">
        <f t="shared" si="31"/>
        <v>0</v>
      </c>
      <c r="K1459" s="2">
        <f t="shared" si="31"/>
        <v>0</v>
      </c>
    </row>
    <row r="1460" spans="3:11" s="13" customFormat="1" ht="15" customHeight="1">
      <c r="C1460" s="130" t="s">
        <v>207</v>
      </c>
      <c r="D1460" s="85" t="s">
        <v>1070</v>
      </c>
      <c r="E1460" s="115" t="s">
        <v>75</v>
      </c>
      <c r="F1460" s="115">
        <v>2017</v>
      </c>
      <c r="G1460" s="115">
        <v>2017</v>
      </c>
      <c r="H1460" s="14" t="s">
        <v>603</v>
      </c>
      <c r="I1460" s="2">
        <f>I1461+I1462+I1463+I1464</f>
        <v>6507.4</v>
      </c>
      <c r="J1460" s="2">
        <f>J1461+J1462+J1463+J1464</f>
        <v>0</v>
      </c>
      <c r="K1460" s="2">
        <f>K1461+K1462+K1463+K1464</f>
        <v>0</v>
      </c>
    </row>
    <row r="1461" spans="3:11" s="13" customFormat="1" ht="15" customHeight="1">
      <c r="C1461" s="131"/>
      <c r="D1461" s="86"/>
      <c r="E1461" s="116"/>
      <c r="F1461" s="116"/>
      <c r="G1461" s="116"/>
      <c r="H1461" s="14" t="s">
        <v>604</v>
      </c>
      <c r="I1461" s="2">
        <v>6507.4</v>
      </c>
      <c r="J1461" s="2">
        <v>0</v>
      </c>
      <c r="K1461" s="2">
        <v>0</v>
      </c>
    </row>
    <row r="1462" spans="3:11" s="13" customFormat="1" ht="15" customHeight="1">
      <c r="C1462" s="131"/>
      <c r="D1462" s="86"/>
      <c r="E1462" s="116"/>
      <c r="F1462" s="116"/>
      <c r="G1462" s="116"/>
      <c r="H1462" s="14" t="s">
        <v>605</v>
      </c>
      <c r="I1462" s="2">
        <v>0</v>
      </c>
      <c r="J1462" s="2">
        <v>0</v>
      </c>
      <c r="K1462" s="2">
        <v>0</v>
      </c>
    </row>
    <row r="1463" spans="3:11" s="13" customFormat="1" ht="15" customHeight="1">
      <c r="C1463" s="131"/>
      <c r="D1463" s="86"/>
      <c r="E1463" s="116"/>
      <c r="F1463" s="116"/>
      <c r="G1463" s="116"/>
      <c r="H1463" s="14" t="s">
        <v>606</v>
      </c>
      <c r="I1463" s="2">
        <v>0</v>
      </c>
      <c r="J1463" s="2">
        <v>0</v>
      </c>
      <c r="K1463" s="2">
        <v>0</v>
      </c>
    </row>
    <row r="1464" spans="3:11" s="13" customFormat="1" ht="24.75" customHeight="1">
      <c r="C1464" s="132"/>
      <c r="D1464" s="87"/>
      <c r="E1464" s="117"/>
      <c r="F1464" s="117"/>
      <c r="G1464" s="117"/>
      <c r="H1464" s="14" t="s">
        <v>234</v>
      </c>
      <c r="I1464" s="2">
        <v>0</v>
      </c>
      <c r="J1464" s="2">
        <v>0</v>
      </c>
      <c r="K1464" s="2">
        <v>0</v>
      </c>
    </row>
    <row r="1465" spans="3:11" s="13" customFormat="1" ht="15" customHeight="1">
      <c r="C1465" s="130" t="s">
        <v>980</v>
      </c>
      <c r="D1465" s="85" t="s">
        <v>977</v>
      </c>
      <c r="E1465" s="115" t="s">
        <v>282</v>
      </c>
      <c r="F1465" s="115">
        <v>2017</v>
      </c>
      <c r="G1465" s="115">
        <v>2019</v>
      </c>
      <c r="H1465" s="14" t="s">
        <v>603</v>
      </c>
      <c r="I1465" s="2">
        <f>I1466+I1467+I1468+I1469</f>
        <v>4449.999999999999</v>
      </c>
      <c r="J1465" s="2">
        <f>J1466+J1467+J1468+J1469</f>
        <v>10000</v>
      </c>
      <c r="K1465" s="2">
        <f>K1466+K1467+K1468+K1469</f>
        <v>10000</v>
      </c>
    </row>
    <row r="1466" spans="3:11" s="13" customFormat="1" ht="15" customHeight="1">
      <c r="C1466" s="131"/>
      <c r="D1466" s="86"/>
      <c r="E1466" s="116"/>
      <c r="F1466" s="116"/>
      <c r="G1466" s="116"/>
      <c r="H1466" s="14" t="s">
        <v>604</v>
      </c>
      <c r="I1466" s="2">
        <f>I1471+I1476+I1481+I1486+I1491+I1496+I1501</f>
        <v>4449.999999999999</v>
      </c>
      <c r="J1466" s="2">
        <f>J1471+J1476+J1481</f>
        <v>10000</v>
      </c>
      <c r="K1466" s="2">
        <f>K1471+K1476+K1481</f>
        <v>10000</v>
      </c>
    </row>
    <row r="1467" spans="3:11" s="13" customFormat="1" ht="15" customHeight="1">
      <c r="C1467" s="131"/>
      <c r="D1467" s="86"/>
      <c r="E1467" s="116"/>
      <c r="F1467" s="116"/>
      <c r="G1467" s="116"/>
      <c r="H1467" s="14" t="s">
        <v>605</v>
      </c>
      <c r="I1467" s="2">
        <f aca="true" t="shared" si="32" ref="I1467:K1469">I1472+I1477</f>
        <v>0</v>
      </c>
      <c r="J1467" s="2">
        <f t="shared" si="32"/>
        <v>0</v>
      </c>
      <c r="K1467" s="2">
        <f t="shared" si="32"/>
        <v>0</v>
      </c>
    </row>
    <row r="1468" spans="3:11" s="13" customFormat="1" ht="15" customHeight="1">
      <c r="C1468" s="131"/>
      <c r="D1468" s="86"/>
      <c r="E1468" s="116"/>
      <c r="F1468" s="116"/>
      <c r="G1468" s="116"/>
      <c r="H1468" s="14" t="s">
        <v>606</v>
      </c>
      <c r="I1468" s="2">
        <f t="shared" si="32"/>
        <v>0</v>
      </c>
      <c r="J1468" s="2">
        <f t="shared" si="32"/>
        <v>0</v>
      </c>
      <c r="K1468" s="2">
        <f t="shared" si="32"/>
        <v>0</v>
      </c>
    </row>
    <row r="1469" spans="3:11" s="13" customFormat="1" ht="15" customHeight="1">
      <c r="C1469" s="132"/>
      <c r="D1469" s="87"/>
      <c r="E1469" s="117"/>
      <c r="F1469" s="117"/>
      <c r="G1469" s="117"/>
      <c r="H1469" s="14" t="s">
        <v>234</v>
      </c>
      <c r="I1469" s="2">
        <f t="shared" si="32"/>
        <v>0</v>
      </c>
      <c r="J1469" s="2">
        <f t="shared" si="32"/>
        <v>0</v>
      </c>
      <c r="K1469" s="2">
        <f t="shared" si="32"/>
        <v>0</v>
      </c>
    </row>
    <row r="1470" spans="3:11" s="13" customFormat="1" ht="15" customHeight="1">
      <c r="C1470" s="130" t="s">
        <v>981</v>
      </c>
      <c r="D1470" s="85" t="s">
        <v>965</v>
      </c>
      <c r="E1470" s="115" t="s">
        <v>675</v>
      </c>
      <c r="F1470" s="115">
        <v>2019</v>
      </c>
      <c r="G1470" s="115">
        <v>2019</v>
      </c>
      <c r="H1470" s="14" t="s">
        <v>603</v>
      </c>
      <c r="I1470" s="2">
        <f>I1471+I1472+I1473+I1474</f>
        <v>0</v>
      </c>
      <c r="J1470" s="2">
        <f>J1471+J1472+J1473+J1474</f>
        <v>0</v>
      </c>
      <c r="K1470" s="2">
        <f>K1471+K1472+K1473+K1474</f>
        <v>5000</v>
      </c>
    </row>
    <row r="1471" spans="3:11" s="13" customFormat="1" ht="15" customHeight="1">
      <c r="C1471" s="131"/>
      <c r="D1471" s="86"/>
      <c r="E1471" s="116"/>
      <c r="F1471" s="116"/>
      <c r="G1471" s="116"/>
      <c r="H1471" s="14" t="s">
        <v>604</v>
      </c>
      <c r="I1471" s="2">
        <v>0</v>
      </c>
      <c r="J1471" s="2">
        <v>0</v>
      </c>
      <c r="K1471" s="2">
        <v>5000</v>
      </c>
    </row>
    <row r="1472" spans="3:11" s="13" customFormat="1" ht="15" customHeight="1">
      <c r="C1472" s="131"/>
      <c r="D1472" s="86"/>
      <c r="E1472" s="116"/>
      <c r="F1472" s="116"/>
      <c r="G1472" s="116"/>
      <c r="H1472" s="14" t="s">
        <v>605</v>
      </c>
      <c r="I1472" s="2">
        <v>0</v>
      </c>
      <c r="J1472" s="2">
        <v>0</v>
      </c>
      <c r="K1472" s="2">
        <v>0</v>
      </c>
    </row>
    <row r="1473" spans="3:11" s="13" customFormat="1" ht="15" customHeight="1">
      <c r="C1473" s="131"/>
      <c r="D1473" s="86"/>
      <c r="E1473" s="116"/>
      <c r="F1473" s="116"/>
      <c r="G1473" s="116"/>
      <c r="H1473" s="14" t="s">
        <v>606</v>
      </c>
      <c r="I1473" s="2">
        <v>0</v>
      </c>
      <c r="J1473" s="2">
        <v>0</v>
      </c>
      <c r="K1473" s="2">
        <v>0</v>
      </c>
    </row>
    <row r="1474" spans="3:11" s="13" customFormat="1" ht="15" customHeight="1">
      <c r="C1474" s="132"/>
      <c r="D1474" s="87"/>
      <c r="E1474" s="117"/>
      <c r="F1474" s="117"/>
      <c r="G1474" s="117"/>
      <c r="H1474" s="14" t="s">
        <v>234</v>
      </c>
      <c r="I1474" s="2">
        <v>0</v>
      </c>
      <c r="J1474" s="2">
        <v>0</v>
      </c>
      <c r="K1474" s="2">
        <v>0</v>
      </c>
    </row>
    <row r="1475" spans="3:11" s="13" customFormat="1" ht="15" customHeight="1">
      <c r="C1475" s="130" t="s">
        <v>982</v>
      </c>
      <c r="D1475" s="85" t="s">
        <v>934</v>
      </c>
      <c r="E1475" s="133" t="s">
        <v>76</v>
      </c>
      <c r="F1475" s="115">
        <v>2018</v>
      </c>
      <c r="G1475" s="115">
        <v>2019</v>
      </c>
      <c r="H1475" s="14" t="s">
        <v>603</v>
      </c>
      <c r="I1475" s="2">
        <f>I1476+I1477+I1478+I1479</f>
        <v>0</v>
      </c>
      <c r="J1475" s="2">
        <f>J1476+J1477+J1478+J1479</f>
        <v>10000</v>
      </c>
      <c r="K1475" s="2">
        <f>K1476+K1477+K1478+K1479</f>
        <v>5000</v>
      </c>
    </row>
    <row r="1476" spans="3:11" s="13" customFormat="1" ht="15" customHeight="1">
      <c r="C1476" s="131"/>
      <c r="D1476" s="86"/>
      <c r="E1476" s="134"/>
      <c r="F1476" s="116"/>
      <c r="G1476" s="116"/>
      <c r="H1476" s="14" t="s">
        <v>604</v>
      </c>
      <c r="I1476" s="2"/>
      <c r="J1476" s="2">
        <v>10000</v>
      </c>
      <c r="K1476" s="2">
        <v>5000</v>
      </c>
    </row>
    <row r="1477" spans="3:11" s="13" customFormat="1" ht="15" customHeight="1">
      <c r="C1477" s="131"/>
      <c r="D1477" s="86"/>
      <c r="E1477" s="134"/>
      <c r="F1477" s="116"/>
      <c r="G1477" s="116"/>
      <c r="H1477" s="14" t="s">
        <v>605</v>
      </c>
      <c r="I1477" s="2">
        <v>0</v>
      </c>
      <c r="J1477" s="2">
        <v>0</v>
      </c>
      <c r="K1477" s="2">
        <v>0</v>
      </c>
    </row>
    <row r="1478" spans="3:11" s="13" customFormat="1" ht="15" customHeight="1">
      <c r="C1478" s="131"/>
      <c r="D1478" s="86"/>
      <c r="E1478" s="134"/>
      <c r="F1478" s="116"/>
      <c r="G1478" s="116"/>
      <c r="H1478" s="14" t="s">
        <v>606</v>
      </c>
      <c r="I1478" s="2">
        <v>0</v>
      </c>
      <c r="J1478" s="2">
        <v>0</v>
      </c>
      <c r="K1478" s="2">
        <v>0</v>
      </c>
    </row>
    <row r="1479" spans="3:11" s="13" customFormat="1" ht="15" customHeight="1">
      <c r="C1479" s="132"/>
      <c r="D1479" s="87"/>
      <c r="E1479" s="135"/>
      <c r="F1479" s="117"/>
      <c r="G1479" s="117"/>
      <c r="H1479" s="14" t="s">
        <v>234</v>
      </c>
      <c r="I1479" s="2">
        <v>0</v>
      </c>
      <c r="J1479" s="2">
        <v>0</v>
      </c>
      <c r="K1479" s="2">
        <v>0</v>
      </c>
    </row>
    <row r="1480" spans="3:11" s="13" customFormat="1" ht="15" customHeight="1">
      <c r="C1480" s="130" t="s">
        <v>73</v>
      </c>
      <c r="D1480" s="85" t="s">
        <v>968</v>
      </c>
      <c r="E1480" s="133" t="s">
        <v>688</v>
      </c>
      <c r="F1480" s="115">
        <v>2017</v>
      </c>
      <c r="G1480" s="115">
        <v>2017</v>
      </c>
      <c r="H1480" s="14" t="s">
        <v>603</v>
      </c>
      <c r="I1480" s="2">
        <f>I1481+I1482+I1483+I1484</f>
        <v>41.1</v>
      </c>
      <c r="J1480" s="2">
        <f>J1481+J1482+J1483+J1484</f>
        <v>0</v>
      </c>
      <c r="K1480" s="2">
        <f>K1481+K1482+K1483+K1484</f>
        <v>0</v>
      </c>
    </row>
    <row r="1481" spans="3:11" s="13" customFormat="1" ht="15" customHeight="1">
      <c r="C1481" s="131"/>
      <c r="D1481" s="86"/>
      <c r="E1481" s="134"/>
      <c r="F1481" s="116"/>
      <c r="G1481" s="116"/>
      <c r="H1481" s="14" t="s">
        <v>604</v>
      </c>
      <c r="I1481" s="2">
        <v>41.1</v>
      </c>
      <c r="J1481" s="2">
        <v>0</v>
      </c>
      <c r="K1481" s="2">
        <v>0</v>
      </c>
    </row>
    <row r="1482" spans="3:11" s="13" customFormat="1" ht="15" customHeight="1">
      <c r="C1482" s="131"/>
      <c r="D1482" s="86"/>
      <c r="E1482" s="134"/>
      <c r="F1482" s="116"/>
      <c r="G1482" s="116"/>
      <c r="H1482" s="14" t="s">
        <v>605</v>
      </c>
      <c r="I1482" s="2">
        <v>0</v>
      </c>
      <c r="J1482" s="2">
        <v>0</v>
      </c>
      <c r="K1482" s="2">
        <v>0</v>
      </c>
    </row>
    <row r="1483" spans="3:11" s="13" customFormat="1" ht="15" customHeight="1">
      <c r="C1483" s="131"/>
      <c r="D1483" s="86"/>
      <c r="E1483" s="134"/>
      <c r="F1483" s="116"/>
      <c r="G1483" s="116"/>
      <c r="H1483" s="14" t="s">
        <v>606</v>
      </c>
      <c r="I1483" s="2">
        <v>0</v>
      </c>
      <c r="J1483" s="2">
        <v>0</v>
      </c>
      <c r="K1483" s="2">
        <v>0</v>
      </c>
    </row>
    <row r="1484" spans="3:11" s="13" customFormat="1" ht="15" customHeight="1">
      <c r="C1484" s="132"/>
      <c r="D1484" s="87"/>
      <c r="E1484" s="135"/>
      <c r="F1484" s="117"/>
      <c r="G1484" s="117"/>
      <c r="H1484" s="14" t="s">
        <v>234</v>
      </c>
      <c r="I1484" s="2">
        <v>0</v>
      </c>
      <c r="J1484" s="2">
        <v>0</v>
      </c>
      <c r="K1484" s="2">
        <v>0</v>
      </c>
    </row>
    <row r="1485" spans="3:11" s="13" customFormat="1" ht="15" customHeight="1">
      <c r="C1485" s="130" t="s">
        <v>42</v>
      </c>
      <c r="D1485" s="85" t="s">
        <v>1109</v>
      </c>
      <c r="E1485" s="115" t="s">
        <v>676</v>
      </c>
      <c r="F1485" s="115">
        <v>2017</v>
      </c>
      <c r="G1485" s="115">
        <v>2017</v>
      </c>
      <c r="H1485" s="14" t="s">
        <v>603</v>
      </c>
      <c r="I1485" s="2">
        <f>I1486+I1487+I1488+I1489</f>
        <v>1200</v>
      </c>
      <c r="J1485" s="2">
        <f>J1486+J1487+J1488+J1489</f>
        <v>0</v>
      </c>
      <c r="K1485" s="2">
        <f>K1486+K1487+K1488+K1489</f>
        <v>0</v>
      </c>
    </row>
    <row r="1486" spans="3:11" s="13" customFormat="1" ht="15" customHeight="1">
      <c r="C1486" s="131"/>
      <c r="D1486" s="86"/>
      <c r="E1486" s="116"/>
      <c r="F1486" s="116"/>
      <c r="G1486" s="116"/>
      <c r="H1486" s="14" t="s">
        <v>604</v>
      </c>
      <c r="I1486" s="2">
        <v>1200</v>
      </c>
      <c r="J1486" s="2">
        <f aca="true" t="shared" si="33" ref="J1486:K1489">J1506</f>
        <v>0</v>
      </c>
      <c r="K1486" s="2">
        <f t="shared" si="33"/>
        <v>0</v>
      </c>
    </row>
    <row r="1487" spans="3:11" s="13" customFormat="1" ht="15" customHeight="1">
      <c r="C1487" s="131"/>
      <c r="D1487" s="86"/>
      <c r="E1487" s="116"/>
      <c r="F1487" s="116"/>
      <c r="G1487" s="116"/>
      <c r="H1487" s="14" t="s">
        <v>605</v>
      </c>
      <c r="I1487" s="2">
        <v>0</v>
      </c>
      <c r="J1487" s="2">
        <f t="shared" si="33"/>
        <v>0</v>
      </c>
      <c r="K1487" s="2">
        <f t="shared" si="33"/>
        <v>0</v>
      </c>
    </row>
    <row r="1488" spans="3:11" s="13" customFormat="1" ht="15" customHeight="1">
      <c r="C1488" s="131"/>
      <c r="D1488" s="86"/>
      <c r="E1488" s="116"/>
      <c r="F1488" s="116"/>
      <c r="G1488" s="116"/>
      <c r="H1488" s="14" t="s">
        <v>606</v>
      </c>
      <c r="I1488" s="2">
        <f>I1508</f>
        <v>0</v>
      </c>
      <c r="J1488" s="2">
        <f t="shared" si="33"/>
        <v>0</v>
      </c>
      <c r="K1488" s="2">
        <f t="shared" si="33"/>
        <v>0</v>
      </c>
    </row>
    <row r="1489" spans="3:11" s="13" customFormat="1" ht="15" customHeight="1">
      <c r="C1489" s="132"/>
      <c r="D1489" s="87"/>
      <c r="E1489" s="117"/>
      <c r="F1489" s="117"/>
      <c r="G1489" s="117"/>
      <c r="H1489" s="14" t="s">
        <v>234</v>
      </c>
      <c r="I1489" s="2">
        <f>I1509</f>
        <v>0</v>
      </c>
      <c r="J1489" s="2">
        <f t="shared" si="33"/>
        <v>0</v>
      </c>
      <c r="K1489" s="2">
        <f t="shared" si="33"/>
        <v>0</v>
      </c>
    </row>
    <row r="1490" spans="3:11" s="13" customFormat="1" ht="15" customHeight="1">
      <c r="C1490" s="130" t="s">
        <v>43</v>
      </c>
      <c r="D1490" s="85" t="s">
        <v>56</v>
      </c>
      <c r="E1490" s="115" t="s">
        <v>242</v>
      </c>
      <c r="F1490" s="115">
        <v>2017</v>
      </c>
      <c r="G1490" s="115">
        <v>2017</v>
      </c>
      <c r="H1490" s="14" t="s">
        <v>603</v>
      </c>
      <c r="I1490" s="2">
        <f>I1491+I1492+I1493+I1494</f>
        <v>298.3</v>
      </c>
      <c r="J1490" s="2">
        <f>J1491+J1492+J1493+J1494</f>
        <v>0</v>
      </c>
      <c r="K1490" s="2">
        <f>K1491+K1492+K1493+K1494</f>
        <v>0</v>
      </c>
    </row>
    <row r="1491" spans="3:11" s="13" customFormat="1" ht="15" customHeight="1">
      <c r="C1491" s="131"/>
      <c r="D1491" s="86"/>
      <c r="E1491" s="116"/>
      <c r="F1491" s="116"/>
      <c r="G1491" s="116"/>
      <c r="H1491" s="14" t="s">
        <v>604</v>
      </c>
      <c r="I1491" s="2">
        <v>298.3</v>
      </c>
      <c r="J1491" s="2">
        <f aca="true" t="shared" si="34" ref="J1491:K1494">J1506</f>
        <v>0</v>
      </c>
      <c r="K1491" s="2">
        <f t="shared" si="34"/>
        <v>0</v>
      </c>
    </row>
    <row r="1492" spans="3:11" s="13" customFormat="1" ht="15" customHeight="1">
      <c r="C1492" s="131"/>
      <c r="D1492" s="86"/>
      <c r="E1492" s="116"/>
      <c r="F1492" s="116"/>
      <c r="G1492" s="116"/>
      <c r="H1492" s="14" t="s">
        <v>605</v>
      </c>
      <c r="I1492" s="2">
        <v>0</v>
      </c>
      <c r="J1492" s="2">
        <f t="shared" si="34"/>
        <v>0</v>
      </c>
      <c r="K1492" s="2">
        <f t="shared" si="34"/>
        <v>0</v>
      </c>
    </row>
    <row r="1493" spans="3:11" s="13" customFormat="1" ht="15" customHeight="1">
      <c r="C1493" s="131"/>
      <c r="D1493" s="86"/>
      <c r="E1493" s="116"/>
      <c r="F1493" s="116"/>
      <c r="G1493" s="116"/>
      <c r="H1493" s="14" t="s">
        <v>606</v>
      </c>
      <c r="I1493" s="2">
        <f>I1508</f>
        <v>0</v>
      </c>
      <c r="J1493" s="2">
        <f t="shared" si="34"/>
        <v>0</v>
      </c>
      <c r="K1493" s="2">
        <f t="shared" si="34"/>
        <v>0</v>
      </c>
    </row>
    <row r="1494" spans="3:11" s="13" customFormat="1" ht="15" customHeight="1">
      <c r="C1494" s="132"/>
      <c r="D1494" s="87"/>
      <c r="E1494" s="117"/>
      <c r="F1494" s="117"/>
      <c r="G1494" s="117"/>
      <c r="H1494" s="14" t="s">
        <v>234</v>
      </c>
      <c r="I1494" s="2">
        <f>I1509</f>
        <v>0</v>
      </c>
      <c r="J1494" s="2">
        <f t="shared" si="34"/>
        <v>0</v>
      </c>
      <c r="K1494" s="2">
        <f t="shared" si="34"/>
        <v>0</v>
      </c>
    </row>
    <row r="1495" spans="3:11" s="13" customFormat="1" ht="15" customHeight="1">
      <c r="C1495" s="130" t="s">
        <v>1072</v>
      </c>
      <c r="D1495" s="85" t="s">
        <v>1074</v>
      </c>
      <c r="E1495" s="133" t="s">
        <v>76</v>
      </c>
      <c r="F1495" s="115">
        <v>2017</v>
      </c>
      <c r="G1495" s="115">
        <v>2017</v>
      </c>
      <c r="H1495" s="14" t="s">
        <v>603</v>
      </c>
      <c r="I1495" s="2">
        <f>I1496+I1497+I1498+I1499</f>
        <v>2456.2</v>
      </c>
      <c r="J1495" s="2">
        <f>J1496+J1497+J1498+J1499</f>
        <v>10000</v>
      </c>
      <c r="K1495" s="2">
        <f>K1496+K1497+K1498+K1499</f>
        <v>5000</v>
      </c>
    </row>
    <row r="1496" spans="3:11" s="13" customFormat="1" ht="15" customHeight="1">
      <c r="C1496" s="131"/>
      <c r="D1496" s="86"/>
      <c r="E1496" s="134"/>
      <c r="F1496" s="116"/>
      <c r="G1496" s="116"/>
      <c r="H1496" s="14" t="s">
        <v>604</v>
      </c>
      <c r="I1496" s="2">
        <v>2456.2</v>
      </c>
      <c r="J1496" s="2">
        <v>10000</v>
      </c>
      <c r="K1496" s="2">
        <v>5000</v>
      </c>
    </row>
    <row r="1497" spans="3:11" s="13" customFormat="1" ht="15" customHeight="1">
      <c r="C1497" s="131"/>
      <c r="D1497" s="86"/>
      <c r="E1497" s="134"/>
      <c r="F1497" s="116"/>
      <c r="G1497" s="116"/>
      <c r="H1497" s="14" t="s">
        <v>605</v>
      </c>
      <c r="I1497" s="2">
        <v>0</v>
      </c>
      <c r="J1497" s="2">
        <v>0</v>
      </c>
      <c r="K1497" s="2">
        <v>0</v>
      </c>
    </row>
    <row r="1498" spans="3:11" s="13" customFormat="1" ht="15" customHeight="1">
      <c r="C1498" s="131"/>
      <c r="D1498" s="86"/>
      <c r="E1498" s="134"/>
      <c r="F1498" s="116"/>
      <c r="G1498" s="116"/>
      <c r="H1498" s="14" t="s">
        <v>606</v>
      </c>
      <c r="I1498" s="2">
        <v>0</v>
      </c>
      <c r="J1498" s="2">
        <v>0</v>
      </c>
      <c r="K1498" s="2">
        <v>0</v>
      </c>
    </row>
    <row r="1499" spans="3:11" s="13" customFormat="1" ht="15" customHeight="1">
      <c r="C1499" s="132"/>
      <c r="D1499" s="87"/>
      <c r="E1499" s="135"/>
      <c r="F1499" s="117"/>
      <c r="G1499" s="117"/>
      <c r="H1499" s="14" t="s">
        <v>234</v>
      </c>
      <c r="I1499" s="2">
        <v>0</v>
      </c>
      <c r="J1499" s="2">
        <v>0</v>
      </c>
      <c r="K1499" s="2">
        <v>0</v>
      </c>
    </row>
    <row r="1500" spans="3:11" s="13" customFormat="1" ht="15" customHeight="1">
      <c r="C1500" s="130" t="s">
        <v>1073</v>
      </c>
      <c r="D1500" s="85" t="s">
        <v>1075</v>
      </c>
      <c r="E1500" s="133" t="s">
        <v>76</v>
      </c>
      <c r="F1500" s="115">
        <v>2017</v>
      </c>
      <c r="G1500" s="115">
        <v>2017</v>
      </c>
      <c r="H1500" s="14" t="s">
        <v>603</v>
      </c>
      <c r="I1500" s="2">
        <f>I1501+I1502+I1503+I1504</f>
        <v>454.4</v>
      </c>
      <c r="J1500" s="2">
        <f>J1501+J1502+J1503+J1504</f>
        <v>10000</v>
      </c>
      <c r="K1500" s="2">
        <f>K1501+K1502+K1503+K1504</f>
        <v>5000</v>
      </c>
    </row>
    <row r="1501" spans="3:11" s="13" customFormat="1" ht="15" customHeight="1">
      <c r="C1501" s="131"/>
      <c r="D1501" s="86"/>
      <c r="E1501" s="134"/>
      <c r="F1501" s="116"/>
      <c r="G1501" s="116"/>
      <c r="H1501" s="14" t="s">
        <v>604</v>
      </c>
      <c r="I1501" s="2">
        <v>454.4</v>
      </c>
      <c r="J1501" s="2">
        <v>10000</v>
      </c>
      <c r="K1501" s="2">
        <v>5000</v>
      </c>
    </row>
    <row r="1502" spans="3:11" s="13" customFormat="1" ht="15" customHeight="1">
      <c r="C1502" s="131"/>
      <c r="D1502" s="86"/>
      <c r="E1502" s="134"/>
      <c r="F1502" s="116"/>
      <c r="G1502" s="116"/>
      <c r="H1502" s="14" t="s">
        <v>605</v>
      </c>
      <c r="I1502" s="2">
        <v>0</v>
      </c>
      <c r="J1502" s="2">
        <v>0</v>
      </c>
      <c r="K1502" s="2">
        <v>0</v>
      </c>
    </row>
    <row r="1503" spans="3:11" s="13" customFormat="1" ht="15" customHeight="1">
      <c r="C1503" s="131"/>
      <c r="D1503" s="86"/>
      <c r="E1503" s="134"/>
      <c r="F1503" s="116"/>
      <c r="G1503" s="116"/>
      <c r="H1503" s="14" t="s">
        <v>606</v>
      </c>
      <c r="I1503" s="2">
        <v>0</v>
      </c>
      <c r="J1503" s="2">
        <v>0</v>
      </c>
      <c r="K1503" s="2">
        <v>0</v>
      </c>
    </row>
    <row r="1504" spans="3:11" s="13" customFormat="1" ht="15" customHeight="1">
      <c r="C1504" s="132"/>
      <c r="D1504" s="87"/>
      <c r="E1504" s="135"/>
      <c r="F1504" s="117"/>
      <c r="G1504" s="117"/>
      <c r="H1504" s="14" t="s">
        <v>234</v>
      </c>
      <c r="I1504" s="2">
        <v>0</v>
      </c>
      <c r="J1504" s="2">
        <v>0</v>
      </c>
      <c r="K1504" s="2">
        <v>0</v>
      </c>
    </row>
    <row r="1505" spans="3:11" s="13" customFormat="1" ht="15" customHeight="1">
      <c r="C1505" s="130" t="s">
        <v>944</v>
      </c>
      <c r="D1505" s="85" t="s">
        <v>945</v>
      </c>
      <c r="E1505" s="115" t="s">
        <v>536</v>
      </c>
      <c r="F1505" s="115">
        <v>2017</v>
      </c>
      <c r="G1505" s="115">
        <v>2017</v>
      </c>
      <c r="H1505" s="14" t="s">
        <v>603</v>
      </c>
      <c r="I1505" s="2">
        <f>I1506+I1507+I1508+I1509</f>
        <v>49042</v>
      </c>
      <c r="J1505" s="2">
        <f>J1506+J1507+J1508+J1509</f>
        <v>0</v>
      </c>
      <c r="K1505" s="2">
        <f>K1506+K1507+K1508+K1509</f>
        <v>0</v>
      </c>
    </row>
    <row r="1506" spans="3:11" s="13" customFormat="1" ht="15" customHeight="1">
      <c r="C1506" s="131"/>
      <c r="D1506" s="86"/>
      <c r="E1506" s="116"/>
      <c r="F1506" s="116"/>
      <c r="G1506" s="116"/>
      <c r="H1506" s="14" t="s">
        <v>604</v>
      </c>
      <c r="I1506" s="2">
        <f aca="true" t="shared" si="35" ref="I1506:K1509">I1511</f>
        <v>7847.1</v>
      </c>
      <c r="J1506" s="2">
        <f t="shared" si="35"/>
        <v>0</v>
      </c>
      <c r="K1506" s="2">
        <f t="shared" si="35"/>
        <v>0</v>
      </c>
    </row>
    <row r="1507" spans="3:11" s="13" customFormat="1" ht="15" customHeight="1">
      <c r="C1507" s="131"/>
      <c r="D1507" s="86"/>
      <c r="E1507" s="116"/>
      <c r="F1507" s="116"/>
      <c r="G1507" s="116"/>
      <c r="H1507" s="14" t="s">
        <v>605</v>
      </c>
      <c r="I1507" s="2">
        <f t="shared" si="35"/>
        <v>41194.9</v>
      </c>
      <c r="J1507" s="2">
        <f t="shared" si="35"/>
        <v>0</v>
      </c>
      <c r="K1507" s="2">
        <f t="shared" si="35"/>
        <v>0</v>
      </c>
    </row>
    <row r="1508" spans="3:11" s="13" customFormat="1" ht="15" customHeight="1">
      <c r="C1508" s="131"/>
      <c r="D1508" s="86"/>
      <c r="E1508" s="116"/>
      <c r="F1508" s="116"/>
      <c r="G1508" s="116"/>
      <c r="H1508" s="14" t="s">
        <v>606</v>
      </c>
      <c r="I1508" s="2">
        <f t="shared" si="35"/>
        <v>0</v>
      </c>
      <c r="J1508" s="2">
        <f t="shared" si="35"/>
        <v>0</v>
      </c>
      <c r="K1508" s="2">
        <f t="shared" si="35"/>
        <v>0</v>
      </c>
    </row>
    <row r="1509" spans="3:11" s="13" customFormat="1" ht="15" customHeight="1">
      <c r="C1509" s="132"/>
      <c r="D1509" s="87"/>
      <c r="E1509" s="117"/>
      <c r="F1509" s="117"/>
      <c r="G1509" s="117"/>
      <c r="H1509" s="14" t="s">
        <v>234</v>
      </c>
      <c r="I1509" s="2">
        <f t="shared" si="35"/>
        <v>0</v>
      </c>
      <c r="J1509" s="2">
        <f t="shared" si="35"/>
        <v>0</v>
      </c>
      <c r="K1509" s="2">
        <f t="shared" si="35"/>
        <v>0</v>
      </c>
    </row>
    <row r="1510" spans="3:11" s="13" customFormat="1" ht="15" customHeight="1">
      <c r="C1510" s="130" t="s">
        <v>946</v>
      </c>
      <c r="D1510" s="85" t="s">
        <v>537</v>
      </c>
      <c r="E1510" s="115" t="s">
        <v>538</v>
      </c>
      <c r="F1510" s="115">
        <v>2017</v>
      </c>
      <c r="G1510" s="115">
        <v>2017</v>
      </c>
      <c r="H1510" s="14" t="s">
        <v>603</v>
      </c>
      <c r="I1510" s="2">
        <f>I1511+I1512+I1513+I1514</f>
        <v>49042</v>
      </c>
      <c r="J1510" s="2">
        <f>J1511+J1512+J1513+J1514</f>
        <v>0</v>
      </c>
      <c r="K1510" s="2">
        <f>K1511+K1512+K1513+K1514</f>
        <v>0</v>
      </c>
    </row>
    <row r="1511" spans="3:11" s="13" customFormat="1" ht="15" customHeight="1">
      <c r="C1511" s="131"/>
      <c r="D1511" s="86"/>
      <c r="E1511" s="116"/>
      <c r="F1511" s="116"/>
      <c r="G1511" s="116"/>
      <c r="H1511" s="14" t="s">
        <v>604</v>
      </c>
      <c r="I1511" s="2">
        <v>7847.1</v>
      </c>
      <c r="J1511" s="2">
        <v>0</v>
      </c>
      <c r="K1511" s="2">
        <v>0</v>
      </c>
    </row>
    <row r="1512" spans="3:11" s="13" customFormat="1" ht="15" customHeight="1">
      <c r="C1512" s="131"/>
      <c r="D1512" s="86"/>
      <c r="E1512" s="116"/>
      <c r="F1512" s="116"/>
      <c r="G1512" s="116"/>
      <c r="H1512" s="14" t="s">
        <v>605</v>
      </c>
      <c r="I1512" s="2">
        <v>41194.9</v>
      </c>
      <c r="J1512" s="2">
        <v>0</v>
      </c>
      <c r="K1512" s="2">
        <v>0</v>
      </c>
    </row>
    <row r="1513" spans="3:11" s="13" customFormat="1" ht="15" customHeight="1">
      <c r="C1513" s="131"/>
      <c r="D1513" s="86"/>
      <c r="E1513" s="116"/>
      <c r="F1513" s="116"/>
      <c r="G1513" s="116"/>
      <c r="H1513" s="14" t="s">
        <v>606</v>
      </c>
      <c r="I1513" s="2">
        <v>0</v>
      </c>
      <c r="J1513" s="2">
        <v>0</v>
      </c>
      <c r="K1513" s="2">
        <v>0</v>
      </c>
    </row>
    <row r="1514" spans="3:11" s="13" customFormat="1" ht="15" customHeight="1">
      <c r="C1514" s="132"/>
      <c r="D1514" s="87"/>
      <c r="E1514" s="117"/>
      <c r="F1514" s="117"/>
      <c r="G1514" s="117"/>
      <c r="H1514" s="14" t="s">
        <v>234</v>
      </c>
      <c r="I1514" s="2">
        <v>0</v>
      </c>
      <c r="J1514" s="2">
        <v>0</v>
      </c>
      <c r="K1514" s="2">
        <v>0</v>
      </c>
    </row>
    <row r="1515" spans="3:11" s="13" customFormat="1" ht="21" customHeight="1">
      <c r="C1515" s="130" t="s">
        <v>1096</v>
      </c>
      <c r="D1515" s="85" t="s">
        <v>1086</v>
      </c>
      <c r="E1515" s="115" t="s">
        <v>1087</v>
      </c>
      <c r="F1515" s="115">
        <v>2017</v>
      </c>
      <c r="G1515" s="115">
        <v>2017</v>
      </c>
      <c r="H1515" s="14" t="s">
        <v>603</v>
      </c>
      <c r="I1515" s="2">
        <f>I1516+I1517+I1518+I1520</f>
        <v>200000</v>
      </c>
      <c r="J1515" s="2">
        <f>J1516+J1517+J1518+J1520</f>
        <v>0</v>
      </c>
      <c r="K1515" s="2">
        <f>K1516+K1517+K1518+K1520</f>
        <v>0</v>
      </c>
    </row>
    <row r="1516" spans="3:11" s="13" customFormat="1" ht="23.25" customHeight="1">
      <c r="C1516" s="131"/>
      <c r="D1516" s="86"/>
      <c r="E1516" s="116"/>
      <c r="F1516" s="116"/>
      <c r="G1516" s="116"/>
      <c r="H1516" s="14" t="s">
        <v>604</v>
      </c>
      <c r="I1516" s="2">
        <f aca="true" t="shared" si="36" ref="I1516:K1520">I1522</f>
        <v>0</v>
      </c>
      <c r="J1516" s="2">
        <f t="shared" si="36"/>
        <v>0</v>
      </c>
      <c r="K1516" s="2">
        <f t="shared" si="36"/>
        <v>0</v>
      </c>
    </row>
    <row r="1517" spans="3:11" s="13" customFormat="1" ht="27.75" customHeight="1">
      <c r="C1517" s="131"/>
      <c r="D1517" s="86"/>
      <c r="E1517" s="116"/>
      <c r="F1517" s="116"/>
      <c r="G1517" s="116"/>
      <c r="H1517" s="14" t="s">
        <v>605</v>
      </c>
      <c r="I1517" s="2">
        <f t="shared" si="36"/>
        <v>0</v>
      </c>
      <c r="J1517" s="2">
        <f t="shared" si="36"/>
        <v>0</v>
      </c>
      <c r="K1517" s="2">
        <f t="shared" si="36"/>
        <v>0</v>
      </c>
    </row>
    <row r="1518" spans="3:11" s="13" customFormat="1" ht="24.75" customHeight="1">
      <c r="C1518" s="131"/>
      <c r="D1518" s="86"/>
      <c r="E1518" s="116"/>
      <c r="F1518" s="116"/>
      <c r="G1518" s="116"/>
      <c r="H1518" s="14" t="s">
        <v>606</v>
      </c>
      <c r="I1518" s="2">
        <f t="shared" si="36"/>
        <v>0</v>
      </c>
      <c r="J1518" s="2">
        <f t="shared" si="36"/>
        <v>0</v>
      </c>
      <c r="K1518" s="2">
        <f t="shared" si="36"/>
        <v>0</v>
      </c>
    </row>
    <row r="1519" spans="3:11" s="13" customFormat="1" ht="24.75" customHeight="1">
      <c r="C1519" s="131"/>
      <c r="D1519" s="86"/>
      <c r="E1519" s="116"/>
      <c r="F1519" s="116"/>
      <c r="G1519" s="116"/>
      <c r="H1519" s="14" t="s">
        <v>234</v>
      </c>
      <c r="I1519" s="2">
        <f t="shared" si="36"/>
        <v>0</v>
      </c>
      <c r="J1519" s="2">
        <f t="shared" si="36"/>
        <v>0</v>
      </c>
      <c r="K1519" s="2">
        <f t="shared" si="36"/>
        <v>0</v>
      </c>
    </row>
    <row r="1520" spans="3:11" s="13" customFormat="1" ht="45.75" customHeight="1">
      <c r="C1520" s="132"/>
      <c r="D1520" s="87"/>
      <c r="E1520" s="117"/>
      <c r="F1520" s="117"/>
      <c r="G1520" s="117"/>
      <c r="H1520" s="14" t="s">
        <v>1085</v>
      </c>
      <c r="I1520" s="2">
        <f t="shared" si="36"/>
        <v>200000</v>
      </c>
      <c r="J1520" s="2">
        <f t="shared" si="36"/>
        <v>0</v>
      </c>
      <c r="K1520" s="2">
        <f t="shared" si="36"/>
        <v>0</v>
      </c>
    </row>
    <row r="1521" spans="3:11" s="13" customFormat="1" ht="21" customHeight="1">
      <c r="C1521" s="130" t="s">
        <v>1095</v>
      </c>
      <c r="D1521" s="85" t="s">
        <v>1098</v>
      </c>
      <c r="E1521" s="115" t="s">
        <v>1087</v>
      </c>
      <c r="F1521" s="115">
        <v>2017</v>
      </c>
      <c r="G1521" s="115">
        <v>2017</v>
      </c>
      <c r="H1521" s="14" t="s">
        <v>603</v>
      </c>
      <c r="I1521" s="2">
        <f>I1522+I1523+I1524+I1526</f>
        <v>200000</v>
      </c>
      <c r="J1521" s="2">
        <f>J1522+J1523+J1524+J1526</f>
        <v>0</v>
      </c>
      <c r="K1521" s="2">
        <f>K1522+K1523+K1524+K1526</f>
        <v>0</v>
      </c>
    </row>
    <row r="1522" spans="3:11" s="13" customFormat="1" ht="23.25" customHeight="1">
      <c r="C1522" s="131"/>
      <c r="D1522" s="86"/>
      <c r="E1522" s="116"/>
      <c r="F1522" s="116"/>
      <c r="G1522" s="116"/>
      <c r="H1522" s="14" t="s">
        <v>604</v>
      </c>
      <c r="I1522" s="2">
        <f aca="true" t="shared" si="37" ref="I1522:K1524">I1534</f>
        <v>0</v>
      </c>
      <c r="J1522" s="2">
        <f t="shared" si="37"/>
        <v>0</v>
      </c>
      <c r="K1522" s="2">
        <f t="shared" si="37"/>
        <v>0</v>
      </c>
    </row>
    <row r="1523" spans="3:11" s="13" customFormat="1" ht="27.75" customHeight="1">
      <c r="C1523" s="131"/>
      <c r="D1523" s="86"/>
      <c r="E1523" s="116"/>
      <c r="F1523" s="116"/>
      <c r="G1523" s="116"/>
      <c r="H1523" s="14" t="s">
        <v>605</v>
      </c>
      <c r="I1523" s="2">
        <f t="shared" si="37"/>
        <v>0</v>
      </c>
      <c r="J1523" s="2">
        <f t="shared" si="37"/>
        <v>0</v>
      </c>
      <c r="K1523" s="2">
        <f t="shared" si="37"/>
        <v>0</v>
      </c>
    </row>
    <row r="1524" spans="3:11" s="13" customFormat="1" ht="24.75" customHeight="1">
      <c r="C1524" s="131"/>
      <c r="D1524" s="86"/>
      <c r="E1524" s="116"/>
      <c r="F1524" s="116"/>
      <c r="G1524" s="116"/>
      <c r="H1524" s="14" t="s">
        <v>606</v>
      </c>
      <c r="I1524" s="2">
        <f t="shared" si="37"/>
        <v>0</v>
      </c>
      <c r="J1524" s="2">
        <f t="shared" si="37"/>
        <v>0</v>
      </c>
      <c r="K1524" s="2">
        <f t="shared" si="37"/>
        <v>0</v>
      </c>
    </row>
    <row r="1525" spans="3:11" s="13" customFormat="1" ht="24.75" customHeight="1">
      <c r="C1525" s="131"/>
      <c r="D1525" s="86"/>
      <c r="E1525" s="116"/>
      <c r="F1525" s="116"/>
      <c r="G1525" s="116"/>
      <c r="H1525" s="14" t="s">
        <v>234</v>
      </c>
      <c r="I1525" s="2"/>
      <c r="J1525" s="2"/>
      <c r="K1525" s="2"/>
    </row>
    <row r="1526" spans="3:11" s="13" customFormat="1" ht="45.75" customHeight="1">
      <c r="C1526" s="132"/>
      <c r="D1526" s="87"/>
      <c r="E1526" s="117"/>
      <c r="F1526" s="117"/>
      <c r="G1526" s="117"/>
      <c r="H1526" s="14" t="s">
        <v>1085</v>
      </c>
      <c r="I1526" s="2">
        <v>200000</v>
      </c>
      <c r="J1526" s="2">
        <f>J1537</f>
        <v>0</v>
      </c>
      <c r="K1526" s="2"/>
    </row>
    <row r="1527" spans="3:11" s="10" customFormat="1" ht="17.25" customHeight="1">
      <c r="C1527" s="103" t="s">
        <v>613</v>
      </c>
      <c r="D1527" s="106" t="s">
        <v>576</v>
      </c>
      <c r="E1527" s="127" t="s">
        <v>504</v>
      </c>
      <c r="F1527" s="127">
        <v>2017</v>
      </c>
      <c r="G1527" s="127">
        <v>2019</v>
      </c>
      <c r="H1527" s="8" t="s">
        <v>603</v>
      </c>
      <c r="I1527" s="4">
        <f>I1528+I1529+I1530+I1531</f>
        <v>7570</v>
      </c>
      <c r="J1527" s="4">
        <f>J1528+J1529+J1530+J1531</f>
        <v>3960</v>
      </c>
      <c r="K1527" s="4">
        <f>K1528+K1529+K1530+K1531</f>
        <v>3720</v>
      </c>
    </row>
    <row r="1528" spans="3:11" s="10" customFormat="1" ht="15" customHeight="1">
      <c r="C1528" s="104"/>
      <c r="D1528" s="107"/>
      <c r="E1528" s="128"/>
      <c r="F1528" s="128"/>
      <c r="G1528" s="128"/>
      <c r="H1528" s="8" t="s">
        <v>604</v>
      </c>
      <c r="I1528" s="4">
        <f>I1533+I1623+I1628+I1648</f>
        <v>3970</v>
      </c>
      <c r="J1528" s="4">
        <f>J1533+J1623+J1628+J1648</f>
        <v>3960</v>
      </c>
      <c r="K1528" s="4">
        <f>K1533+K1623+K1628+K1648</f>
        <v>3720</v>
      </c>
    </row>
    <row r="1529" spans="3:11" s="10" customFormat="1" ht="15" customHeight="1">
      <c r="C1529" s="104"/>
      <c r="D1529" s="107"/>
      <c r="E1529" s="128"/>
      <c r="F1529" s="128"/>
      <c r="G1529" s="128"/>
      <c r="H1529" s="8" t="s">
        <v>605</v>
      </c>
      <c r="I1529" s="4">
        <f aca="true" t="shared" si="38" ref="I1529:K1531">I1534+I1624+I1629+I1649</f>
        <v>3600</v>
      </c>
      <c r="J1529" s="4">
        <f t="shared" si="38"/>
        <v>0</v>
      </c>
      <c r="K1529" s="4">
        <f t="shared" si="38"/>
        <v>0</v>
      </c>
    </row>
    <row r="1530" spans="3:11" s="10" customFormat="1" ht="15" customHeight="1">
      <c r="C1530" s="104"/>
      <c r="D1530" s="107"/>
      <c r="E1530" s="128"/>
      <c r="F1530" s="128"/>
      <c r="G1530" s="128"/>
      <c r="H1530" s="8" t="s">
        <v>606</v>
      </c>
      <c r="I1530" s="4">
        <f t="shared" si="38"/>
        <v>0</v>
      </c>
      <c r="J1530" s="4">
        <f t="shared" si="38"/>
        <v>0</v>
      </c>
      <c r="K1530" s="4">
        <f t="shared" si="38"/>
        <v>0</v>
      </c>
    </row>
    <row r="1531" spans="3:11" s="10" customFormat="1" ht="15" customHeight="1">
      <c r="C1531" s="105"/>
      <c r="D1531" s="108"/>
      <c r="E1531" s="129"/>
      <c r="F1531" s="129"/>
      <c r="G1531" s="129"/>
      <c r="H1531" s="8" t="s">
        <v>234</v>
      </c>
      <c r="I1531" s="4">
        <f t="shared" si="38"/>
        <v>0</v>
      </c>
      <c r="J1531" s="4">
        <f t="shared" si="38"/>
        <v>0</v>
      </c>
      <c r="K1531" s="4">
        <f t="shared" si="38"/>
        <v>0</v>
      </c>
    </row>
    <row r="1532" spans="3:11" s="13" customFormat="1" ht="15" customHeight="1">
      <c r="C1532" s="88" t="s">
        <v>614</v>
      </c>
      <c r="D1532" s="85" t="s">
        <v>577</v>
      </c>
      <c r="E1532" s="91" t="s">
        <v>282</v>
      </c>
      <c r="F1532" s="115">
        <v>2017</v>
      </c>
      <c r="G1532" s="115">
        <v>2019</v>
      </c>
      <c r="H1532" s="14" t="s">
        <v>603</v>
      </c>
      <c r="I1532" s="2">
        <f>I1533+I1534+I1535+I1536</f>
        <v>800</v>
      </c>
      <c r="J1532" s="2">
        <f>J1533+J1534+J1535+J1536</f>
        <v>700</v>
      </c>
      <c r="K1532" s="2">
        <f>K1533+K1534+K1535+K1536</f>
        <v>700</v>
      </c>
    </row>
    <row r="1533" spans="3:11" s="13" customFormat="1" ht="21" customHeight="1">
      <c r="C1533" s="89"/>
      <c r="D1533" s="86"/>
      <c r="E1533" s="92"/>
      <c r="F1533" s="116"/>
      <c r="G1533" s="116"/>
      <c r="H1533" s="14" t="s">
        <v>604</v>
      </c>
      <c r="I1533" s="2">
        <f>I1538+I1543+I1548+I1553+I1558+I1563+I1568+I1573+I1578+I1583+I1588+I1593+I1598+I1603+I1608+I1613+I1618</f>
        <v>800</v>
      </c>
      <c r="J1533" s="2">
        <f>J1538+J1543+J1548+J1553+J1558+J1563+J1568+J1573+J1578+J1583+J1588+J1593+J1598+J1603+J1608+J1613+J1618</f>
        <v>700</v>
      </c>
      <c r="K1533" s="2">
        <f>K1538+K1543+K1548+K1553+K1558+K1563+K1568+K1573+K1578+K1583+K1588+K1593+K1598+K1603+K1608+K1613+K1618</f>
        <v>700</v>
      </c>
    </row>
    <row r="1534" spans="3:11" s="13" customFormat="1" ht="17.25" customHeight="1">
      <c r="C1534" s="89"/>
      <c r="D1534" s="86"/>
      <c r="E1534" s="92"/>
      <c r="F1534" s="116"/>
      <c r="G1534" s="116"/>
      <c r="H1534" s="14" t="s">
        <v>605</v>
      </c>
      <c r="I1534" s="2">
        <v>0</v>
      </c>
      <c r="J1534" s="2">
        <v>0</v>
      </c>
      <c r="K1534" s="2">
        <v>0</v>
      </c>
    </row>
    <row r="1535" spans="3:11" s="13" customFormat="1" ht="15" customHeight="1">
      <c r="C1535" s="89"/>
      <c r="D1535" s="86"/>
      <c r="E1535" s="92"/>
      <c r="F1535" s="116"/>
      <c r="G1535" s="116"/>
      <c r="H1535" s="14" t="s">
        <v>606</v>
      </c>
      <c r="I1535" s="2">
        <v>0</v>
      </c>
      <c r="J1535" s="2">
        <v>0</v>
      </c>
      <c r="K1535" s="2">
        <v>0</v>
      </c>
    </row>
    <row r="1536" spans="3:11" s="13" customFormat="1" ht="15" customHeight="1">
      <c r="C1536" s="90"/>
      <c r="D1536" s="87"/>
      <c r="E1536" s="93"/>
      <c r="F1536" s="117"/>
      <c r="G1536" s="117"/>
      <c r="H1536" s="14" t="s">
        <v>234</v>
      </c>
      <c r="I1536" s="2">
        <v>0</v>
      </c>
      <c r="J1536" s="2">
        <v>0</v>
      </c>
      <c r="K1536" s="2">
        <v>0</v>
      </c>
    </row>
    <row r="1537" spans="3:11" s="13" customFormat="1" ht="15" customHeight="1">
      <c r="C1537" s="88" t="s">
        <v>12</v>
      </c>
      <c r="D1537" s="85" t="s">
        <v>11</v>
      </c>
      <c r="E1537" s="115" t="s">
        <v>574</v>
      </c>
      <c r="F1537" s="115">
        <v>2019</v>
      </c>
      <c r="G1537" s="115">
        <v>2019</v>
      </c>
      <c r="H1537" s="14" t="s">
        <v>603</v>
      </c>
      <c r="I1537" s="2">
        <f>I1538+I1539+I1540+I1541</f>
        <v>0</v>
      </c>
      <c r="J1537" s="2">
        <f>J1538+J1539+J1540+J1541</f>
        <v>0</v>
      </c>
      <c r="K1537" s="2">
        <f>K1538+K1539+K1540+K1541</f>
        <v>100</v>
      </c>
    </row>
    <row r="1538" spans="3:11" s="13" customFormat="1" ht="16.5" customHeight="1">
      <c r="C1538" s="89"/>
      <c r="D1538" s="86"/>
      <c r="E1538" s="116"/>
      <c r="F1538" s="116"/>
      <c r="G1538" s="116"/>
      <c r="H1538" s="14" t="s">
        <v>604</v>
      </c>
      <c r="I1538" s="2">
        <v>0</v>
      </c>
      <c r="J1538" s="2">
        <v>0</v>
      </c>
      <c r="K1538" s="2">
        <v>100</v>
      </c>
    </row>
    <row r="1539" spans="3:11" s="13" customFormat="1" ht="15" customHeight="1">
      <c r="C1539" s="89"/>
      <c r="D1539" s="86"/>
      <c r="E1539" s="116"/>
      <c r="F1539" s="116"/>
      <c r="G1539" s="116"/>
      <c r="H1539" s="14" t="s">
        <v>605</v>
      </c>
      <c r="I1539" s="2">
        <v>0</v>
      </c>
      <c r="J1539" s="2">
        <v>0</v>
      </c>
      <c r="K1539" s="2">
        <v>0</v>
      </c>
    </row>
    <row r="1540" spans="3:11" s="13" customFormat="1" ht="15" customHeight="1">
      <c r="C1540" s="89"/>
      <c r="D1540" s="86"/>
      <c r="E1540" s="116"/>
      <c r="F1540" s="116"/>
      <c r="G1540" s="116"/>
      <c r="H1540" s="14" t="s">
        <v>606</v>
      </c>
      <c r="I1540" s="2">
        <v>0</v>
      </c>
      <c r="J1540" s="2">
        <v>0</v>
      </c>
      <c r="K1540" s="2">
        <v>0</v>
      </c>
    </row>
    <row r="1541" spans="3:11" s="13" customFormat="1" ht="15" customHeight="1">
      <c r="C1541" s="90"/>
      <c r="D1541" s="87"/>
      <c r="E1541" s="117"/>
      <c r="F1541" s="117"/>
      <c r="G1541" s="117"/>
      <c r="H1541" s="14" t="s">
        <v>234</v>
      </c>
      <c r="I1541" s="2">
        <v>0</v>
      </c>
      <c r="J1541" s="2">
        <v>0</v>
      </c>
      <c r="K1541" s="2">
        <v>0</v>
      </c>
    </row>
    <row r="1542" spans="3:11" s="13" customFormat="1" ht="15" customHeight="1">
      <c r="C1542" s="88" t="s">
        <v>568</v>
      </c>
      <c r="D1542" s="85" t="s">
        <v>13</v>
      </c>
      <c r="E1542" s="115" t="s">
        <v>574</v>
      </c>
      <c r="F1542" s="115" t="s">
        <v>427</v>
      </c>
      <c r="G1542" s="115" t="s">
        <v>427</v>
      </c>
      <c r="H1542" s="14" t="s">
        <v>603</v>
      </c>
      <c r="I1542" s="2">
        <f>I1543+I1544+I1545+I1546</f>
        <v>90</v>
      </c>
      <c r="J1542" s="2">
        <f>J1543+J1544+J1545+J1546</f>
        <v>0</v>
      </c>
      <c r="K1542" s="2">
        <f>K1543+K1544+K1545+K1546</f>
        <v>0</v>
      </c>
    </row>
    <row r="1543" spans="3:11" s="13" customFormat="1" ht="15" customHeight="1">
      <c r="C1543" s="89"/>
      <c r="D1543" s="86"/>
      <c r="E1543" s="116"/>
      <c r="F1543" s="116"/>
      <c r="G1543" s="116"/>
      <c r="H1543" s="14" t="s">
        <v>604</v>
      </c>
      <c r="I1543" s="2">
        <v>90</v>
      </c>
      <c r="J1543" s="2">
        <v>0</v>
      </c>
      <c r="K1543" s="2">
        <v>0</v>
      </c>
    </row>
    <row r="1544" spans="3:11" s="13" customFormat="1" ht="15" customHeight="1">
      <c r="C1544" s="89"/>
      <c r="D1544" s="86"/>
      <c r="E1544" s="116"/>
      <c r="F1544" s="116"/>
      <c r="G1544" s="116"/>
      <c r="H1544" s="14" t="s">
        <v>605</v>
      </c>
      <c r="I1544" s="2">
        <v>0</v>
      </c>
      <c r="J1544" s="2">
        <v>0</v>
      </c>
      <c r="K1544" s="2">
        <v>0</v>
      </c>
    </row>
    <row r="1545" spans="3:11" s="13" customFormat="1" ht="15" customHeight="1">
      <c r="C1545" s="89"/>
      <c r="D1545" s="86"/>
      <c r="E1545" s="116"/>
      <c r="F1545" s="116"/>
      <c r="G1545" s="116"/>
      <c r="H1545" s="14" t="s">
        <v>606</v>
      </c>
      <c r="I1545" s="2">
        <v>0</v>
      </c>
      <c r="J1545" s="2">
        <v>0</v>
      </c>
      <c r="K1545" s="2">
        <v>0</v>
      </c>
    </row>
    <row r="1546" spans="3:11" s="13" customFormat="1" ht="15" customHeight="1">
      <c r="C1546" s="90"/>
      <c r="D1546" s="87"/>
      <c r="E1546" s="117"/>
      <c r="F1546" s="117"/>
      <c r="G1546" s="117"/>
      <c r="H1546" s="14" t="s">
        <v>234</v>
      </c>
      <c r="I1546" s="2">
        <v>0</v>
      </c>
      <c r="J1546" s="2">
        <v>0</v>
      </c>
      <c r="K1546" s="2">
        <v>0</v>
      </c>
    </row>
    <row r="1547" spans="3:11" s="13" customFormat="1" ht="15" customHeight="1">
      <c r="C1547" s="88" t="s">
        <v>615</v>
      </c>
      <c r="D1547" s="85" t="s">
        <v>14</v>
      </c>
      <c r="E1547" s="115" t="s">
        <v>847</v>
      </c>
      <c r="F1547" s="115" t="s">
        <v>848</v>
      </c>
      <c r="G1547" s="115" t="s">
        <v>848</v>
      </c>
      <c r="H1547" s="14" t="s">
        <v>603</v>
      </c>
      <c r="I1547" s="2">
        <f>I1548+I1549+I1550+I1551</f>
        <v>90</v>
      </c>
      <c r="J1547" s="2">
        <f>J1548+J1549+J1550+J1551</f>
        <v>0</v>
      </c>
      <c r="K1547" s="2">
        <f>K1548+K1549+K1550+K1551</f>
        <v>0</v>
      </c>
    </row>
    <row r="1548" spans="3:11" s="13" customFormat="1" ht="15" customHeight="1">
      <c r="C1548" s="89"/>
      <c r="D1548" s="86"/>
      <c r="E1548" s="116"/>
      <c r="F1548" s="116"/>
      <c r="G1548" s="116"/>
      <c r="H1548" s="14" t="s">
        <v>604</v>
      </c>
      <c r="I1548" s="2">
        <v>90</v>
      </c>
      <c r="J1548" s="2">
        <v>0</v>
      </c>
      <c r="K1548" s="2">
        <v>0</v>
      </c>
    </row>
    <row r="1549" spans="3:11" s="13" customFormat="1" ht="15" customHeight="1">
      <c r="C1549" s="89"/>
      <c r="D1549" s="86"/>
      <c r="E1549" s="116"/>
      <c r="F1549" s="116"/>
      <c r="G1549" s="116"/>
      <c r="H1549" s="14" t="s">
        <v>605</v>
      </c>
      <c r="I1549" s="2">
        <v>0</v>
      </c>
      <c r="J1549" s="2">
        <v>0</v>
      </c>
      <c r="K1549" s="2">
        <v>0</v>
      </c>
    </row>
    <row r="1550" spans="3:11" s="13" customFormat="1" ht="15" customHeight="1">
      <c r="C1550" s="89"/>
      <c r="D1550" s="86"/>
      <c r="E1550" s="116"/>
      <c r="F1550" s="116"/>
      <c r="G1550" s="116"/>
      <c r="H1550" s="14" t="s">
        <v>606</v>
      </c>
      <c r="I1550" s="2">
        <v>0</v>
      </c>
      <c r="J1550" s="2">
        <v>0</v>
      </c>
      <c r="K1550" s="2">
        <v>0</v>
      </c>
    </row>
    <row r="1551" spans="3:11" s="13" customFormat="1" ht="15" customHeight="1">
      <c r="C1551" s="90"/>
      <c r="D1551" s="87"/>
      <c r="E1551" s="117"/>
      <c r="F1551" s="117"/>
      <c r="G1551" s="117"/>
      <c r="H1551" s="14" t="s">
        <v>234</v>
      </c>
      <c r="I1551" s="2">
        <v>0</v>
      </c>
      <c r="J1551" s="2">
        <v>0</v>
      </c>
      <c r="K1551" s="2">
        <v>0</v>
      </c>
    </row>
    <row r="1552" spans="3:11" s="13" customFormat="1" ht="15" customHeight="1">
      <c r="C1552" s="88" t="s">
        <v>616</v>
      </c>
      <c r="D1552" s="85" t="s">
        <v>15</v>
      </c>
      <c r="E1552" s="115" t="s">
        <v>847</v>
      </c>
      <c r="F1552" s="115">
        <v>2018</v>
      </c>
      <c r="G1552" s="115">
        <v>2018</v>
      </c>
      <c r="H1552" s="14" t="s">
        <v>603</v>
      </c>
      <c r="I1552" s="2">
        <f>I1553+I1554+I1555+I1556</f>
        <v>0</v>
      </c>
      <c r="J1552" s="2">
        <f>J1553+J1554+J1555+J1556</f>
        <v>200</v>
      </c>
      <c r="K1552" s="2">
        <f>K1553+K1554+K1555+K1556</f>
        <v>0</v>
      </c>
    </row>
    <row r="1553" spans="3:11" s="13" customFormat="1" ht="15" customHeight="1">
      <c r="C1553" s="89"/>
      <c r="D1553" s="86"/>
      <c r="E1553" s="116"/>
      <c r="F1553" s="116"/>
      <c r="G1553" s="116"/>
      <c r="H1553" s="14" t="s">
        <v>604</v>
      </c>
      <c r="I1553" s="2">
        <v>0</v>
      </c>
      <c r="J1553" s="2">
        <v>200</v>
      </c>
      <c r="K1553" s="2">
        <v>0</v>
      </c>
    </row>
    <row r="1554" spans="3:11" s="13" customFormat="1" ht="15" customHeight="1">
      <c r="C1554" s="89"/>
      <c r="D1554" s="86"/>
      <c r="E1554" s="116"/>
      <c r="F1554" s="116"/>
      <c r="G1554" s="116"/>
      <c r="H1554" s="14" t="s">
        <v>605</v>
      </c>
      <c r="I1554" s="2">
        <v>0</v>
      </c>
      <c r="J1554" s="2">
        <v>0</v>
      </c>
      <c r="K1554" s="2">
        <v>0</v>
      </c>
    </row>
    <row r="1555" spans="3:11" s="13" customFormat="1" ht="15" customHeight="1">
      <c r="C1555" s="89"/>
      <c r="D1555" s="86"/>
      <c r="E1555" s="116"/>
      <c r="F1555" s="116"/>
      <c r="G1555" s="116"/>
      <c r="H1555" s="14" t="s">
        <v>606</v>
      </c>
      <c r="I1555" s="2">
        <v>0</v>
      </c>
      <c r="J1555" s="2">
        <v>0</v>
      </c>
      <c r="K1555" s="2">
        <v>0</v>
      </c>
    </row>
    <row r="1556" spans="3:11" s="13" customFormat="1" ht="15" customHeight="1">
      <c r="C1556" s="90"/>
      <c r="D1556" s="87"/>
      <c r="E1556" s="117"/>
      <c r="F1556" s="117"/>
      <c r="G1556" s="117"/>
      <c r="H1556" s="14" t="s">
        <v>234</v>
      </c>
      <c r="I1556" s="2">
        <v>0</v>
      </c>
      <c r="J1556" s="2">
        <v>0</v>
      </c>
      <c r="K1556" s="2">
        <v>0</v>
      </c>
    </row>
    <row r="1557" spans="3:11" s="13" customFormat="1" ht="15" customHeight="1">
      <c r="C1557" s="88" t="s">
        <v>617</v>
      </c>
      <c r="D1557" s="85" t="s">
        <v>16</v>
      </c>
      <c r="E1557" s="115" t="s">
        <v>847</v>
      </c>
      <c r="F1557" s="115">
        <v>2019</v>
      </c>
      <c r="G1557" s="115">
        <v>2019</v>
      </c>
      <c r="H1557" s="14" t="s">
        <v>603</v>
      </c>
      <c r="I1557" s="2">
        <f>I1558+I1559+I1560+I1561</f>
        <v>0</v>
      </c>
      <c r="J1557" s="2">
        <f>J1558+J1559+J1560+J1561</f>
        <v>0</v>
      </c>
      <c r="K1557" s="2">
        <f>K1558+K1559+K1560+K1561</f>
        <v>100</v>
      </c>
    </row>
    <row r="1558" spans="3:11" s="13" customFormat="1" ht="15" customHeight="1">
      <c r="C1558" s="89"/>
      <c r="D1558" s="86"/>
      <c r="E1558" s="116"/>
      <c r="F1558" s="116"/>
      <c r="G1558" s="116"/>
      <c r="H1558" s="14" t="s">
        <v>604</v>
      </c>
      <c r="I1558" s="2">
        <v>0</v>
      </c>
      <c r="J1558" s="2">
        <v>0</v>
      </c>
      <c r="K1558" s="2">
        <v>100</v>
      </c>
    </row>
    <row r="1559" spans="3:11" s="13" customFormat="1" ht="15" customHeight="1">
      <c r="C1559" s="89"/>
      <c r="D1559" s="86"/>
      <c r="E1559" s="116"/>
      <c r="F1559" s="116"/>
      <c r="G1559" s="116"/>
      <c r="H1559" s="14" t="s">
        <v>605</v>
      </c>
      <c r="I1559" s="2">
        <v>0</v>
      </c>
      <c r="J1559" s="2">
        <v>0</v>
      </c>
      <c r="K1559" s="2">
        <v>0</v>
      </c>
    </row>
    <row r="1560" spans="3:11" s="13" customFormat="1" ht="15" customHeight="1">
      <c r="C1560" s="89"/>
      <c r="D1560" s="86"/>
      <c r="E1560" s="116"/>
      <c r="F1560" s="116"/>
      <c r="G1560" s="116"/>
      <c r="H1560" s="14" t="s">
        <v>606</v>
      </c>
      <c r="I1560" s="2">
        <v>0</v>
      </c>
      <c r="J1560" s="2">
        <v>0</v>
      </c>
      <c r="K1560" s="2">
        <v>0</v>
      </c>
    </row>
    <row r="1561" spans="3:11" s="13" customFormat="1" ht="15" customHeight="1">
      <c r="C1561" s="90"/>
      <c r="D1561" s="87"/>
      <c r="E1561" s="117"/>
      <c r="F1561" s="117"/>
      <c r="G1561" s="117"/>
      <c r="H1561" s="14" t="s">
        <v>234</v>
      </c>
      <c r="I1561" s="2">
        <v>0</v>
      </c>
      <c r="J1561" s="2">
        <v>0</v>
      </c>
      <c r="K1561" s="2">
        <v>0</v>
      </c>
    </row>
    <row r="1562" spans="3:11" s="13" customFormat="1" ht="15" customHeight="1">
      <c r="C1562" s="88" t="s">
        <v>136</v>
      </c>
      <c r="D1562" s="85" t="s">
        <v>17</v>
      </c>
      <c r="E1562" s="115" t="s">
        <v>849</v>
      </c>
      <c r="F1562" s="115" t="s">
        <v>427</v>
      </c>
      <c r="G1562" s="115" t="s">
        <v>427</v>
      </c>
      <c r="H1562" s="14" t="s">
        <v>603</v>
      </c>
      <c r="I1562" s="2">
        <f>I1563+I1564+I1565+I1566</f>
        <v>20</v>
      </c>
      <c r="J1562" s="2">
        <f>J1563+J1564+J1565+J1566</f>
        <v>0</v>
      </c>
      <c r="K1562" s="2">
        <f>K1563+K1564+K1565+K1566</f>
        <v>0</v>
      </c>
    </row>
    <row r="1563" spans="3:11" s="13" customFormat="1" ht="15" customHeight="1">
      <c r="C1563" s="89"/>
      <c r="D1563" s="86"/>
      <c r="E1563" s="116"/>
      <c r="F1563" s="116"/>
      <c r="G1563" s="116"/>
      <c r="H1563" s="14" t="s">
        <v>604</v>
      </c>
      <c r="I1563" s="2">
        <v>20</v>
      </c>
      <c r="J1563" s="2">
        <v>0</v>
      </c>
      <c r="K1563" s="2">
        <v>0</v>
      </c>
    </row>
    <row r="1564" spans="3:11" s="13" customFormat="1" ht="15" customHeight="1">
      <c r="C1564" s="89"/>
      <c r="D1564" s="86"/>
      <c r="E1564" s="116"/>
      <c r="F1564" s="116"/>
      <c r="G1564" s="116"/>
      <c r="H1564" s="14" t="s">
        <v>605</v>
      </c>
      <c r="I1564" s="2">
        <v>0</v>
      </c>
      <c r="J1564" s="2">
        <v>0</v>
      </c>
      <c r="K1564" s="2">
        <v>0</v>
      </c>
    </row>
    <row r="1565" spans="3:11" s="13" customFormat="1" ht="15" customHeight="1">
      <c r="C1565" s="89"/>
      <c r="D1565" s="86"/>
      <c r="E1565" s="116"/>
      <c r="F1565" s="116"/>
      <c r="G1565" s="116"/>
      <c r="H1565" s="14" t="s">
        <v>606</v>
      </c>
      <c r="I1565" s="2">
        <v>0</v>
      </c>
      <c r="J1565" s="2">
        <v>0</v>
      </c>
      <c r="K1565" s="2">
        <v>0</v>
      </c>
    </row>
    <row r="1566" spans="3:11" s="13" customFormat="1" ht="15" customHeight="1">
      <c r="C1566" s="90"/>
      <c r="D1566" s="87"/>
      <c r="E1566" s="117"/>
      <c r="F1566" s="117"/>
      <c r="G1566" s="117"/>
      <c r="H1566" s="14" t="s">
        <v>234</v>
      </c>
      <c r="I1566" s="2">
        <v>0</v>
      </c>
      <c r="J1566" s="2">
        <v>0</v>
      </c>
      <c r="K1566" s="2">
        <v>0</v>
      </c>
    </row>
    <row r="1567" spans="3:11" s="13" customFormat="1" ht="15" customHeight="1">
      <c r="C1567" s="88" t="s">
        <v>618</v>
      </c>
      <c r="D1567" s="85" t="s">
        <v>18</v>
      </c>
      <c r="E1567" s="115" t="s">
        <v>1135</v>
      </c>
      <c r="F1567" s="124" t="s">
        <v>850</v>
      </c>
      <c r="G1567" s="124" t="s">
        <v>851</v>
      </c>
      <c r="H1567" s="14" t="s">
        <v>603</v>
      </c>
      <c r="I1567" s="2">
        <f>I1568+I1569+I1570+I1571</f>
        <v>30</v>
      </c>
      <c r="J1567" s="2">
        <f>J1568+J1569+J1570+J1571</f>
        <v>60</v>
      </c>
      <c r="K1567" s="2">
        <f>K1568+K1569+K1570+K1571</f>
        <v>50</v>
      </c>
    </row>
    <row r="1568" spans="3:11" s="13" customFormat="1" ht="15" customHeight="1">
      <c r="C1568" s="89"/>
      <c r="D1568" s="86"/>
      <c r="E1568" s="116"/>
      <c r="F1568" s="125"/>
      <c r="G1568" s="125"/>
      <c r="H1568" s="14" t="s">
        <v>604</v>
      </c>
      <c r="I1568" s="2">
        <v>30</v>
      </c>
      <c r="J1568" s="2">
        <v>60</v>
      </c>
      <c r="K1568" s="2">
        <v>50</v>
      </c>
    </row>
    <row r="1569" spans="3:11" s="13" customFormat="1" ht="15" customHeight="1">
      <c r="C1569" s="89"/>
      <c r="D1569" s="86"/>
      <c r="E1569" s="116"/>
      <c r="F1569" s="125"/>
      <c r="G1569" s="125"/>
      <c r="H1569" s="14" t="s">
        <v>605</v>
      </c>
      <c r="I1569" s="2">
        <v>0</v>
      </c>
      <c r="J1569" s="2">
        <v>0</v>
      </c>
      <c r="K1569" s="2">
        <v>0</v>
      </c>
    </row>
    <row r="1570" spans="3:11" s="13" customFormat="1" ht="15" customHeight="1">
      <c r="C1570" s="89"/>
      <c r="D1570" s="86"/>
      <c r="E1570" s="116"/>
      <c r="F1570" s="125"/>
      <c r="G1570" s="125"/>
      <c r="H1570" s="14" t="s">
        <v>606</v>
      </c>
      <c r="I1570" s="2">
        <v>0</v>
      </c>
      <c r="J1570" s="2">
        <v>0</v>
      </c>
      <c r="K1570" s="2">
        <v>0</v>
      </c>
    </row>
    <row r="1571" spans="3:11" s="13" customFormat="1" ht="15" customHeight="1">
      <c r="C1571" s="90"/>
      <c r="D1571" s="87"/>
      <c r="E1571" s="117"/>
      <c r="F1571" s="126"/>
      <c r="G1571" s="126"/>
      <c r="H1571" s="14" t="s">
        <v>234</v>
      </c>
      <c r="I1571" s="2">
        <v>0</v>
      </c>
      <c r="J1571" s="2">
        <v>0</v>
      </c>
      <c r="K1571" s="2">
        <v>0</v>
      </c>
    </row>
    <row r="1572" spans="3:11" s="13" customFormat="1" ht="15" customHeight="1">
      <c r="C1572" s="88" t="s">
        <v>619</v>
      </c>
      <c r="D1572" s="85" t="s">
        <v>19</v>
      </c>
      <c r="E1572" s="115" t="s">
        <v>1135</v>
      </c>
      <c r="F1572" s="115" t="s">
        <v>852</v>
      </c>
      <c r="G1572" s="115" t="s">
        <v>853</v>
      </c>
      <c r="H1572" s="14" t="s">
        <v>603</v>
      </c>
      <c r="I1572" s="2">
        <f>I1573+I1574+I1575+I1576</f>
        <v>20</v>
      </c>
      <c r="J1572" s="2">
        <f>J1573+J1574+J1575+J1576</f>
        <v>0</v>
      </c>
      <c r="K1572" s="2">
        <f>K1573+K1574+K1575+K1576</f>
        <v>0</v>
      </c>
    </row>
    <row r="1573" spans="3:11" s="13" customFormat="1" ht="15" customHeight="1">
      <c r="C1573" s="89"/>
      <c r="D1573" s="86"/>
      <c r="E1573" s="116"/>
      <c r="F1573" s="116"/>
      <c r="G1573" s="116"/>
      <c r="H1573" s="14" t="s">
        <v>604</v>
      </c>
      <c r="I1573" s="2">
        <v>20</v>
      </c>
      <c r="J1573" s="2">
        <v>0</v>
      </c>
      <c r="K1573" s="2">
        <v>0</v>
      </c>
    </row>
    <row r="1574" spans="3:11" s="13" customFormat="1" ht="15" customHeight="1">
      <c r="C1574" s="89"/>
      <c r="D1574" s="86"/>
      <c r="E1574" s="116"/>
      <c r="F1574" s="116"/>
      <c r="G1574" s="116"/>
      <c r="H1574" s="14" t="s">
        <v>605</v>
      </c>
      <c r="I1574" s="2">
        <v>0</v>
      </c>
      <c r="J1574" s="2">
        <v>0</v>
      </c>
      <c r="K1574" s="2">
        <v>0</v>
      </c>
    </row>
    <row r="1575" spans="3:11" s="13" customFormat="1" ht="15" customHeight="1">
      <c r="C1575" s="89"/>
      <c r="D1575" s="86"/>
      <c r="E1575" s="116"/>
      <c r="F1575" s="116"/>
      <c r="G1575" s="116"/>
      <c r="H1575" s="14" t="s">
        <v>606</v>
      </c>
      <c r="I1575" s="2">
        <v>0</v>
      </c>
      <c r="J1575" s="2">
        <v>0</v>
      </c>
      <c r="K1575" s="2">
        <v>0</v>
      </c>
    </row>
    <row r="1576" spans="3:11" s="13" customFormat="1" ht="15" customHeight="1">
      <c r="C1576" s="90"/>
      <c r="D1576" s="87"/>
      <c r="E1576" s="117"/>
      <c r="F1576" s="117"/>
      <c r="G1576" s="117"/>
      <c r="H1576" s="14" t="s">
        <v>234</v>
      </c>
      <c r="I1576" s="2">
        <v>0</v>
      </c>
      <c r="J1576" s="2">
        <v>0</v>
      </c>
      <c r="K1576" s="2">
        <v>0</v>
      </c>
    </row>
    <row r="1577" spans="3:11" s="13" customFormat="1" ht="15" customHeight="1">
      <c r="C1577" s="88" t="s">
        <v>620</v>
      </c>
      <c r="D1577" s="85" t="s">
        <v>1136</v>
      </c>
      <c r="E1577" s="115" t="s">
        <v>1135</v>
      </c>
      <c r="F1577" s="115">
        <v>2017</v>
      </c>
      <c r="G1577" s="115">
        <v>2019</v>
      </c>
      <c r="H1577" s="14" t="s">
        <v>603</v>
      </c>
      <c r="I1577" s="2">
        <f>I1578+I1579+I1580+I1581</f>
        <v>80</v>
      </c>
      <c r="J1577" s="2">
        <f>J1578+J1579+J1580+J1581</f>
        <v>80</v>
      </c>
      <c r="K1577" s="2">
        <f>K1578+K1579+K1580+K1581</f>
        <v>60</v>
      </c>
    </row>
    <row r="1578" spans="3:11" s="13" customFormat="1" ht="15.75" customHeight="1">
      <c r="C1578" s="89"/>
      <c r="D1578" s="86"/>
      <c r="E1578" s="116"/>
      <c r="F1578" s="116"/>
      <c r="G1578" s="116"/>
      <c r="H1578" s="14" t="s">
        <v>604</v>
      </c>
      <c r="I1578" s="2">
        <v>80</v>
      </c>
      <c r="J1578" s="2">
        <v>80</v>
      </c>
      <c r="K1578" s="2">
        <v>60</v>
      </c>
    </row>
    <row r="1579" spans="3:11" s="13" customFormat="1" ht="15" customHeight="1">
      <c r="C1579" s="89"/>
      <c r="D1579" s="86"/>
      <c r="E1579" s="116"/>
      <c r="F1579" s="116"/>
      <c r="G1579" s="116"/>
      <c r="H1579" s="14" t="s">
        <v>605</v>
      </c>
      <c r="I1579" s="2">
        <v>0</v>
      </c>
      <c r="J1579" s="2">
        <v>0</v>
      </c>
      <c r="K1579" s="2">
        <v>0</v>
      </c>
    </row>
    <row r="1580" spans="3:11" s="13" customFormat="1" ht="15.75" customHeight="1">
      <c r="C1580" s="89"/>
      <c r="D1580" s="86"/>
      <c r="E1580" s="116"/>
      <c r="F1580" s="116"/>
      <c r="G1580" s="116"/>
      <c r="H1580" s="14" t="s">
        <v>606</v>
      </c>
      <c r="I1580" s="2">
        <v>0</v>
      </c>
      <c r="J1580" s="2">
        <v>0</v>
      </c>
      <c r="K1580" s="2">
        <v>0</v>
      </c>
    </row>
    <row r="1581" spans="3:11" s="13" customFormat="1" ht="16.5" customHeight="1">
      <c r="C1581" s="90"/>
      <c r="D1581" s="87"/>
      <c r="E1581" s="117"/>
      <c r="F1581" s="117"/>
      <c r="G1581" s="117"/>
      <c r="H1581" s="14" t="s">
        <v>234</v>
      </c>
      <c r="I1581" s="2">
        <v>0</v>
      </c>
      <c r="J1581" s="2">
        <v>0</v>
      </c>
      <c r="K1581" s="2">
        <v>0</v>
      </c>
    </row>
    <row r="1582" spans="3:11" s="13" customFormat="1" ht="15" customHeight="1">
      <c r="C1582" s="88" t="s">
        <v>621</v>
      </c>
      <c r="D1582" s="85" t="s">
        <v>1137</v>
      </c>
      <c r="E1582" s="115" t="s">
        <v>1135</v>
      </c>
      <c r="F1582" s="115">
        <v>2017</v>
      </c>
      <c r="G1582" s="115">
        <v>2019</v>
      </c>
      <c r="H1582" s="14" t="s">
        <v>603</v>
      </c>
      <c r="I1582" s="2">
        <f>I1583+I1584+I1585+I1586</f>
        <v>40</v>
      </c>
      <c r="J1582" s="2">
        <f>J1583+J1584+J1585+J1586</f>
        <v>50</v>
      </c>
      <c r="K1582" s="2">
        <f>K1583+K1584+K1585+K1586</f>
        <v>40</v>
      </c>
    </row>
    <row r="1583" spans="3:11" s="13" customFormat="1" ht="15" customHeight="1">
      <c r="C1583" s="89"/>
      <c r="D1583" s="86"/>
      <c r="E1583" s="116"/>
      <c r="F1583" s="116"/>
      <c r="G1583" s="116"/>
      <c r="H1583" s="14" t="s">
        <v>604</v>
      </c>
      <c r="I1583" s="2">
        <v>40</v>
      </c>
      <c r="J1583" s="2">
        <v>50</v>
      </c>
      <c r="K1583" s="2">
        <v>40</v>
      </c>
    </row>
    <row r="1584" spans="3:11" s="13" customFormat="1" ht="15" customHeight="1">
      <c r="C1584" s="89"/>
      <c r="D1584" s="86"/>
      <c r="E1584" s="116"/>
      <c r="F1584" s="116"/>
      <c r="G1584" s="116"/>
      <c r="H1584" s="14" t="s">
        <v>605</v>
      </c>
      <c r="I1584" s="2">
        <v>0</v>
      </c>
      <c r="J1584" s="2">
        <v>0</v>
      </c>
      <c r="K1584" s="2">
        <v>0</v>
      </c>
    </row>
    <row r="1585" spans="3:11" s="13" customFormat="1" ht="15" customHeight="1">
      <c r="C1585" s="89"/>
      <c r="D1585" s="86"/>
      <c r="E1585" s="116"/>
      <c r="F1585" s="116"/>
      <c r="G1585" s="116"/>
      <c r="H1585" s="14" t="s">
        <v>606</v>
      </c>
      <c r="I1585" s="2">
        <v>0</v>
      </c>
      <c r="J1585" s="2">
        <v>0</v>
      </c>
      <c r="K1585" s="2">
        <v>0</v>
      </c>
    </row>
    <row r="1586" spans="3:11" s="13" customFormat="1" ht="15" customHeight="1">
      <c r="C1586" s="90"/>
      <c r="D1586" s="87"/>
      <c r="E1586" s="117"/>
      <c r="F1586" s="117"/>
      <c r="G1586" s="117"/>
      <c r="H1586" s="14" t="s">
        <v>234</v>
      </c>
      <c r="I1586" s="2">
        <v>0</v>
      </c>
      <c r="J1586" s="2">
        <v>0</v>
      </c>
      <c r="K1586" s="2">
        <v>0</v>
      </c>
    </row>
    <row r="1587" spans="3:11" s="13" customFormat="1" ht="19.5" customHeight="1">
      <c r="C1587" s="88" t="s">
        <v>622</v>
      </c>
      <c r="D1587" s="85" t="s">
        <v>20</v>
      </c>
      <c r="E1587" s="115" t="s">
        <v>1135</v>
      </c>
      <c r="F1587" s="115" t="s">
        <v>852</v>
      </c>
      <c r="G1587" s="115" t="s">
        <v>854</v>
      </c>
      <c r="H1587" s="14" t="s">
        <v>603</v>
      </c>
      <c r="I1587" s="2">
        <f>I1588+I1589+I1590+I1591</f>
        <v>35</v>
      </c>
      <c r="J1587" s="2">
        <f>J1588+J1589+J1590+J1591</f>
        <v>35</v>
      </c>
      <c r="K1587" s="2">
        <f>K1588+K1589+K1590+K1591</f>
        <v>30</v>
      </c>
    </row>
    <row r="1588" spans="3:11" s="13" customFormat="1" ht="15" customHeight="1">
      <c r="C1588" s="89"/>
      <c r="D1588" s="86"/>
      <c r="E1588" s="116"/>
      <c r="F1588" s="116"/>
      <c r="G1588" s="116"/>
      <c r="H1588" s="14" t="s">
        <v>604</v>
      </c>
      <c r="I1588" s="2">
        <v>35</v>
      </c>
      <c r="J1588" s="2">
        <v>35</v>
      </c>
      <c r="K1588" s="2">
        <v>30</v>
      </c>
    </row>
    <row r="1589" spans="3:11" s="13" customFormat="1" ht="15" customHeight="1">
      <c r="C1589" s="89"/>
      <c r="D1589" s="86"/>
      <c r="E1589" s="116"/>
      <c r="F1589" s="116"/>
      <c r="G1589" s="116"/>
      <c r="H1589" s="14" t="s">
        <v>605</v>
      </c>
      <c r="I1589" s="2">
        <v>0</v>
      </c>
      <c r="J1589" s="2">
        <v>0</v>
      </c>
      <c r="K1589" s="2">
        <v>0</v>
      </c>
    </row>
    <row r="1590" spans="3:11" s="13" customFormat="1" ht="15" customHeight="1">
      <c r="C1590" s="89"/>
      <c r="D1590" s="86"/>
      <c r="E1590" s="116"/>
      <c r="F1590" s="116"/>
      <c r="G1590" s="116"/>
      <c r="H1590" s="14" t="s">
        <v>606</v>
      </c>
      <c r="I1590" s="2">
        <v>0</v>
      </c>
      <c r="J1590" s="2">
        <v>0</v>
      </c>
      <c r="K1590" s="2">
        <v>0</v>
      </c>
    </row>
    <row r="1591" spans="3:11" s="13" customFormat="1" ht="15" customHeight="1">
      <c r="C1591" s="90"/>
      <c r="D1591" s="87"/>
      <c r="E1591" s="117"/>
      <c r="F1591" s="117"/>
      <c r="G1591" s="117"/>
      <c r="H1591" s="14" t="s">
        <v>234</v>
      </c>
      <c r="I1591" s="2">
        <v>0</v>
      </c>
      <c r="J1591" s="2">
        <v>0</v>
      </c>
      <c r="K1591" s="2">
        <v>0</v>
      </c>
    </row>
    <row r="1592" spans="2:11" s="13" customFormat="1" ht="15" customHeight="1">
      <c r="B1592" s="18"/>
      <c r="C1592" s="88" t="s">
        <v>623</v>
      </c>
      <c r="D1592" s="85" t="s">
        <v>21</v>
      </c>
      <c r="E1592" s="115" t="s">
        <v>1135</v>
      </c>
      <c r="F1592" s="115" t="s">
        <v>855</v>
      </c>
      <c r="G1592" s="115">
        <v>2019</v>
      </c>
      <c r="H1592" s="14" t="s">
        <v>603</v>
      </c>
      <c r="I1592" s="2">
        <f>I1593+I1594+I1595+I1596</f>
        <v>50</v>
      </c>
      <c r="J1592" s="2">
        <f>J1593+J1594+J1595+J1596</f>
        <v>40</v>
      </c>
      <c r="K1592" s="2">
        <f>K1593+K1594+K1595+K1596</f>
        <v>30</v>
      </c>
    </row>
    <row r="1593" spans="2:11" s="13" customFormat="1" ht="15" customHeight="1">
      <c r="B1593" s="18"/>
      <c r="C1593" s="89"/>
      <c r="D1593" s="86"/>
      <c r="E1593" s="116"/>
      <c r="F1593" s="116"/>
      <c r="G1593" s="116"/>
      <c r="H1593" s="14" t="s">
        <v>604</v>
      </c>
      <c r="I1593" s="2">
        <v>50</v>
      </c>
      <c r="J1593" s="2">
        <v>40</v>
      </c>
      <c r="K1593" s="2">
        <v>30</v>
      </c>
    </row>
    <row r="1594" spans="2:11" s="13" customFormat="1" ht="15" customHeight="1">
      <c r="B1594" s="18"/>
      <c r="C1594" s="89"/>
      <c r="D1594" s="86"/>
      <c r="E1594" s="116"/>
      <c r="F1594" s="116"/>
      <c r="G1594" s="116"/>
      <c r="H1594" s="14" t="s">
        <v>605</v>
      </c>
      <c r="I1594" s="2">
        <v>0</v>
      </c>
      <c r="J1594" s="2">
        <v>0</v>
      </c>
      <c r="K1594" s="2">
        <v>0</v>
      </c>
    </row>
    <row r="1595" spans="2:11" s="13" customFormat="1" ht="15" customHeight="1">
      <c r="B1595" s="18"/>
      <c r="C1595" s="89"/>
      <c r="D1595" s="86"/>
      <c r="E1595" s="116"/>
      <c r="F1595" s="116"/>
      <c r="G1595" s="116"/>
      <c r="H1595" s="14" t="s">
        <v>606</v>
      </c>
      <c r="I1595" s="2">
        <v>0</v>
      </c>
      <c r="J1595" s="2">
        <v>0</v>
      </c>
      <c r="K1595" s="2">
        <v>0</v>
      </c>
    </row>
    <row r="1596" spans="2:11" s="13" customFormat="1" ht="15" customHeight="1">
      <c r="B1596" s="18"/>
      <c r="C1596" s="90"/>
      <c r="D1596" s="87"/>
      <c r="E1596" s="117"/>
      <c r="F1596" s="117"/>
      <c r="G1596" s="117"/>
      <c r="H1596" s="14" t="s">
        <v>234</v>
      </c>
      <c r="I1596" s="2">
        <v>0</v>
      </c>
      <c r="J1596" s="2">
        <v>0</v>
      </c>
      <c r="K1596" s="2">
        <v>0</v>
      </c>
    </row>
    <row r="1597" spans="2:11" s="13" customFormat="1" ht="20.25" customHeight="1">
      <c r="B1597" s="18"/>
      <c r="C1597" s="88" t="s">
        <v>624</v>
      </c>
      <c r="D1597" s="85" t="s">
        <v>22</v>
      </c>
      <c r="E1597" s="115" t="s">
        <v>1135</v>
      </c>
      <c r="F1597" s="115" t="s">
        <v>853</v>
      </c>
      <c r="G1597" s="115" t="s">
        <v>856</v>
      </c>
      <c r="H1597" s="14" t="s">
        <v>603</v>
      </c>
      <c r="I1597" s="2">
        <f>I1598+I1599+I1600+I1601</f>
        <v>45</v>
      </c>
      <c r="J1597" s="2">
        <f>J1598+J1599+J1600+J1601</f>
        <v>0</v>
      </c>
      <c r="K1597" s="2">
        <f>K1598+K1599+K1600+K1601</f>
        <v>60</v>
      </c>
    </row>
    <row r="1598" spans="2:11" s="13" customFormat="1" ht="15" customHeight="1">
      <c r="B1598" s="18"/>
      <c r="C1598" s="89"/>
      <c r="D1598" s="86"/>
      <c r="E1598" s="116"/>
      <c r="F1598" s="116"/>
      <c r="G1598" s="116"/>
      <c r="H1598" s="14" t="s">
        <v>604</v>
      </c>
      <c r="I1598" s="2">
        <v>45</v>
      </c>
      <c r="J1598" s="2">
        <v>0</v>
      </c>
      <c r="K1598" s="2">
        <v>60</v>
      </c>
    </row>
    <row r="1599" spans="2:11" s="13" customFormat="1" ht="15" customHeight="1">
      <c r="B1599" s="18"/>
      <c r="C1599" s="89"/>
      <c r="D1599" s="86"/>
      <c r="E1599" s="116"/>
      <c r="F1599" s="116"/>
      <c r="G1599" s="116"/>
      <c r="H1599" s="14" t="s">
        <v>605</v>
      </c>
      <c r="I1599" s="2">
        <v>0</v>
      </c>
      <c r="J1599" s="2">
        <v>0</v>
      </c>
      <c r="K1599" s="2">
        <v>0</v>
      </c>
    </row>
    <row r="1600" spans="2:11" s="13" customFormat="1" ht="15" customHeight="1">
      <c r="B1600" s="18"/>
      <c r="C1600" s="89"/>
      <c r="D1600" s="86"/>
      <c r="E1600" s="116"/>
      <c r="F1600" s="116"/>
      <c r="G1600" s="116"/>
      <c r="H1600" s="14" t="s">
        <v>606</v>
      </c>
      <c r="I1600" s="2">
        <v>0</v>
      </c>
      <c r="J1600" s="2">
        <v>0</v>
      </c>
      <c r="K1600" s="2">
        <v>0</v>
      </c>
    </row>
    <row r="1601" spans="2:11" s="13" customFormat="1" ht="15" customHeight="1">
      <c r="B1601" s="18"/>
      <c r="C1601" s="90"/>
      <c r="D1601" s="87"/>
      <c r="E1601" s="117"/>
      <c r="F1601" s="117"/>
      <c r="G1601" s="117"/>
      <c r="H1601" s="14" t="s">
        <v>234</v>
      </c>
      <c r="I1601" s="2">
        <v>0</v>
      </c>
      <c r="J1601" s="2">
        <v>0</v>
      </c>
      <c r="K1601" s="2">
        <v>0</v>
      </c>
    </row>
    <row r="1602" spans="3:11" s="18" customFormat="1" ht="15" customHeight="1">
      <c r="C1602" s="88" t="s">
        <v>23</v>
      </c>
      <c r="D1602" s="85" t="s">
        <v>24</v>
      </c>
      <c r="E1602" s="115" t="s">
        <v>1135</v>
      </c>
      <c r="F1602" s="115" t="s">
        <v>484</v>
      </c>
      <c r="G1602" s="115" t="s">
        <v>432</v>
      </c>
      <c r="H1602" s="14" t="s">
        <v>603</v>
      </c>
      <c r="I1602" s="2">
        <f>I1603+I1604+I1605+I1606</f>
        <v>30</v>
      </c>
      <c r="J1602" s="2">
        <f>J1603+J1604+J1605+J1606</f>
        <v>0</v>
      </c>
      <c r="K1602" s="2">
        <f>K1603+K1604+K1605+K1606</f>
        <v>30</v>
      </c>
    </row>
    <row r="1603" spans="3:11" s="18" customFormat="1" ht="15" customHeight="1">
      <c r="C1603" s="89"/>
      <c r="D1603" s="86"/>
      <c r="E1603" s="116"/>
      <c r="F1603" s="116"/>
      <c r="G1603" s="116"/>
      <c r="H1603" s="14" t="s">
        <v>604</v>
      </c>
      <c r="I1603" s="2">
        <v>30</v>
      </c>
      <c r="J1603" s="2">
        <v>0</v>
      </c>
      <c r="K1603" s="2">
        <v>30</v>
      </c>
    </row>
    <row r="1604" spans="3:11" s="18" customFormat="1" ht="15" customHeight="1">
      <c r="C1604" s="89"/>
      <c r="D1604" s="86"/>
      <c r="E1604" s="116"/>
      <c r="F1604" s="116"/>
      <c r="G1604" s="116"/>
      <c r="H1604" s="14" t="s">
        <v>605</v>
      </c>
      <c r="I1604" s="2">
        <v>0</v>
      </c>
      <c r="J1604" s="2">
        <v>0</v>
      </c>
      <c r="K1604" s="2">
        <v>0</v>
      </c>
    </row>
    <row r="1605" spans="3:11" s="18" customFormat="1" ht="15" customHeight="1">
      <c r="C1605" s="89"/>
      <c r="D1605" s="86"/>
      <c r="E1605" s="116"/>
      <c r="F1605" s="116"/>
      <c r="G1605" s="116"/>
      <c r="H1605" s="14" t="s">
        <v>606</v>
      </c>
      <c r="I1605" s="2">
        <v>0</v>
      </c>
      <c r="J1605" s="2">
        <v>0</v>
      </c>
      <c r="K1605" s="2">
        <v>0</v>
      </c>
    </row>
    <row r="1606" spans="3:11" s="18" customFormat="1" ht="15" customHeight="1">
      <c r="C1606" s="90"/>
      <c r="D1606" s="87"/>
      <c r="E1606" s="117"/>
      <c r="F1606" s="117"/>
      <c r="G1606" s="117"/>
      <c r="H1606" s="14" t="s">
        <v>234</v>
      </c>
      <c r="I1606" s="2">
        <v>0</v>
      </c>
      <c r="J1606" s="2">
        <v>0</v>
      </c>
      <c r="K1606" s="2">
        <v>0</v>
      </c>
    </row>
    <row r="1607" spans="3:11" s="18" customFormat="1" ht="15" customHeight="1">
      <c r="C1607" s="100" t="s">
        <v>25</v>
      </c>
      <c r="D1607" s="85" t="s">
        <v>26</v>
      </c>
      <c r="E1607" s="115" t="s">
        <v>1135</v>
      </c>
      <c r="F1607" s="94" t="s">
        <v>427</v>
      </c>
      <c r="G1607" s="115" t="s">
        <v>427</v>
      </c>
      <c r="H1607" s="14" t="s">
        <v>603</v>
      </c>
      <c r="I1607" s="2">
        <f>I1608+I1609+I1610+I1611</f>
        <v>20</v>
      </c>
      <c r="J1607" s="2">
        <f>J1608+J1609+J1610+J1611</f>
        <v>0</v>
      </c>
      <c r="K1607" s="2">
        <f>K1608+K1609+K1610+K1611</f>
        <v>0</v>
      </c>
    </row>
    <row r="1608" spans="3:11" s="18" customFormat="1" ht="15" customHeight="1">
      <c r="C1608" s="101"/>
      <c r="D1608" s="86"/>
      <c r="E1608" s="116"/>
      <c r="F1608" s="95"/>
      <c r="G1608" s="116"/>
      <c r="H1608" s="14" t="s">
        <v>604</v>
      </c>
      <c r="I1608" s="2">
        <v>20</v>
      </c>
      <c r="J1608" s="2">
        <v>0</v>
      </c>
      <c r="K1608" s="2">
        <v>0</v>
      </c>
    </row>
    <row r="1609" spans="3:11" s="18" customFormat="1" ht="15" customHeight="1">
      <c r="C1609" s="101"/>
      <c r="D1609" s="86"/>
      <c r="E1609" s="116"/>
      <c r="F1609" s="95"/>
      <c r="G1609" s="116"/>
      <c r="H1609" s="14" t="s">
        <v>605</v>
      </c>
      <c r="I1609" s="2">
        <v>0</v>
      </c>
      <c r="J1609" s="2">
        <v>0</v>
      </c>
      <c r="K1609" s="2">
        <v>0</v>
      </c>
    </row>
    <row r="1610" spans="3:11" s="18" customFormat="1" ht="15" customHeight="1">
      <c r="C1610" s="101"/>
      <c r="D1610" s="86"/>
      <c r="E1610" s="116"/>
      <c r="F1610" s="95"/>
      <c r="G1610" s="116"/>
      <c r="H1610" s="14" t="s">
        <v>606</v>
      </c>
      <c r="I1610" s="2">
        <v>0</v>
      </c>
      <c r="J1610" s="2">
        <v>0</v>
      </c>
      <c r="K1610" s="2">
        <v>0</v>
      </c>
    </row>
    <row r="1611" spans="3:11" s="18" customFormat="1" ht="15.75" customHeight="1">
      <c r="C1611" s="102"/>
      <c r="D1611" s="87"/>
      <c r="E1611" s="117"/>
      <c r="F1611" s="96"/>
      <c r="G1611" s="117"/>
      <c r="H1611" s="14" t="s">
        <v>234</v>
      </c>
      <c r="I1611" s="2">
        <v>0</v>
      </c>
      <c r="J1611" s="2">
        <v>0</v>
      </c>
      <c r="K1611" s="2">
        <v>0</v>
      </c>
    </row>
    <row r="1612" spans="3:11" s="13" customFormat="1" ht="15" customHeight="1">
      <c r="C1612" s="88" t="s">
        <v>27</v>
      </c>
      <c r="D1612" s="85" t="s">
        <v>28</v>
      </c>
      <c r="E1612" s="115" t="s">
        <v>1135</v>
      </c>
      <c r="F1612" s="94" t="s">
        <v>486</v>
      </c>
      <c r="G1612" s="115" t="s">
        <v>487</v>
      </c>
      <c r="H1612" s="14" t="s">
        <v>603</v>
      </c>
      <c r="I1612" s="2">
        <f>I1613+I1614+I1615+I1616</f>
        <v>0</v>
      </c>
      <c r="J1612" s="2">
        <f>J1613+J1614+J1615+J1616</f>
        <v>35</v>
      </c>
      <c r="K1612" s="2">
        <f>K1613+K1614+K1615+K1616</f>
        <v>0</v>
      </c>
    </row>
    <row r="1613" spans="3:11" s="13" customFormat="1" ht="15" customHeight="1">
      <c r="C1613" s="89"/>
      <c r="D1613" s="86"/>
      <c r="E1613" s="116"/>
      <c r="F1613" s="95"/>
      <c r="G1613" s="116"/>
      <c r="H1613" s="14" t="s">
        <v>604</v>
      </c>
      <c r="I1613" s="2">
        <v>0</v>
      </c>
      <c r="J1613" s="2">
        <v>35</v>
      </c>
      <c r="K1613" s="2">
        <v>0</v>
      </c>
    </row>
    <row r="1614" spans="3:11" s="13" customFormat="1" ht="15" customHeight="1">
      <c r="C1614" s="89"/>
      <c r="D1614" s="86"/>
      <c r="E1614" s="116"/>
      <c r="F1614" s="95"/>
      <c r="G1614" s="116"/>
      <c r="H1614" s="14" t="s">
        <v>605</v>
      </c>
      <c r="I1614" s="2">
        <v>0</v>
      </c>
      <c r="J1614" s="2">
        <v>0</v>
      </c>
      <c r="K1614" s="2">
        <v>0</v>
      </c>
    </row>
    <row r="1615" spans="3:11" s="13" customFormat="1" ht="15" customHeight="1">
      <c r="C1615" s="89"/>
      <c r="D1615" s="86"/>
      <c r="E1615" s="116"/>
      <c r="F1615" s="95"/>
      <c r="G1615" s="116"/>
      <c r="H1615" s="14" t="s">
        <v>606</v>
      </c>
      <c r="I1615" s="2">
        <v>0</v>
      </c>
      <c r="J1615" s="2">
        <v>0</v>
      </c>
      <c r="K1615" s="2">
        <v>0</v>
      </c>
    </row>
    <row r="1616" spans="3:11" s="13" customFormat="1" ht="15" customHeight="1">
      <c r="C1616" s="90"/>
      <c r="D1616" s="87"/>
      <c r="E1616" s="117"/>
      <c r="F1616" s="96"/>
      <c r="G1616" s="117"/>
      <c r="H1616" s="14" t="s">
        <v>234</v>
      </c>
      <c r="I1616" s="2">
        <v>0</v>
      </c>
      <c r="J1616" s="2">
        <v>0</v>
      </c>
      <c r="K1616" s="2">
        <v>0</v>
      </c>
    </row>
    <row r="1617" spans="3:11" s="13" customFormat="1" ht="21" customHeight="1">
      <c r="C1617" s="88" t="s">
        <v>485</v>
      </c>
      <c r="D1617" s="85" t="s">
        <v>29</v>
      </c>
      <c r="E1617" s="115" t="s">
        <v>83</v>
      </c>
      <c r="F1617" s="94">
        <v>2017</v>
      </c>
      <c r="G1617" s="115">
        <v>2019</v>
      </c>
      <c r="H1617" s="14" t="s">
        <v>603</v>
      </c>
      <c r="I1617" s="2">
        <f>I1618+I1619+I1620+I1621</f>
        <v>250</v>
      </c>
      <c r="J1617" s="2">
        <f>J1618+J1619+J1620+J1621</f>
        <v>200</v>
      </c>
      <c r="K1617" s="2">
        <f>K1618+K1619+K1620+K1621</f>
        <v>200</v>
      </c>
    </row>
    <row r="1618" spans="3:11" s="13" customFormat="1" ht="15" customHeight="1">
      <c r="C1618" s="89"/>
      <c r="D1618" s="86"/>
      <c r="E1618" s="116"/>
      <c r="F1618" s="95"/>
      <c r="G1618" s="116"/>
      <c r="H1618" s="14" t="s">
        <v>604</v>
      </c>
      <c r="I1618" s="2">
        <v>250</v>
      </c>
      <c r="J1618" s="2">
        <v>200</v>
      </c>
      <c r="K1618" s="2">
        <v>200</v>
      </c>
    </row>
    <row r="1619" spans="3:11" s="13" customFormat="1" ht="15" customHeight="1">
      <c r="C1619" s="89"/>
      <c r="D1619" s="86"/>
      <c r="E1619" s="116"/>
      <c r="F1619" s="95"/>
      <c r="G1619" s="116"/>
      <c r="H1619" s="14" t="s">
        <v>605</v>
      </c>
      <c r="I1619" s="2">
        <v>0</v>
      </c>
      <c r="J1619" s="2">
        <v>0</v>
      </c>
      <c r="K1619" s="2">
        <v>0</v>
      </c>
    </row>
    <row r="1620" spans="3:11" s="13" customFormat="1" ht="15" customHeight="1">
      <c r="C1620" s="89"/>
      <c r="D1620" s="86"/>
      <c r="E1620" s="116"/>
      <c r="F1620" s="95"/>
      <c r="G1620" s="116"/>
      <c r="H1620" s="14" t="s">
        <v>606</v>
      </c>
      <c r="I1620" s="2">
        <v>0</v>
      </c>
      <c r="J1620" s="2">
        <v>0</v>
      </c>
      <c r="K1620" s="2">
        <v>0</v>
      </c>
    </row>
    <row r="1621" spans="3:11" s="13" customFormat="1" ht="18" customHeight="1">
      <c r="C1621" s="90"/>
      <c r="D1621" s="87"/>
      <c r="E1621" s="117"/>
      <c r="F1621" s="96"/>
      <c r="G1621" s="117"/>
      <c r="H1621" s="14" t="s">
        <v>234</v>
      </c>
      <c r="I1621" s="2">
        <v>0</v>
      </c>
      <c r="J1621" s="2">
        <v>0</v>
      </c>
      <c r="K1621" s="2">
        <v>0</v>
      </c>
    </row>
    <row r="1622" spans="3:11" s="13" customFormat="1" ht="15" customHeight="1">
      <c r="C1622" s="118" t="s">
        <v>84</v>
      </c>
      <c r="D1622" s="85" t="s">
        <v>1029</v>
      </c>
      <c r="E1622" s="91" t="s">
        <v>1030</v>
      </c>
      <c r="F1622" s="94">
        <v>2017</v>
      </c>
      <c r="G1622" s="94">
        <v>2019</v>
      </c>
      <c r="H1622" s="14" t="s">
        <v>603</v>
      </c>
      <c r="I1622" s="2">
        <f>I1623+I1624+I1625+I1626</f>
        <v>0</v>
      </c>
      <c r="J1622" s="2">
        <f>J1623+J1624+J1625+J1626</f>
        <v>0</v>
      </c>
      <c r="K1622" s="2">
        <f>K1623+K1624+K1625+K1626</f>
        <v>0</v>
      </c>
    </row>
    <row r="1623" spans="3:11" s="13" customFormat="1" ht="15" customHeight="1">
      <c r="C1623" s="119"/>
      <c r="D1623" s="86"/>
      <c r="E1623" s="92"/>
      <c r="F1623" s="95"/>
      <c r="G1623" s="95"/>
      <c r="H1623" s="14" t="s">
        <v>604</v>
      </c>
      <c r="I1623" s="2">
        <v>0</v>
      </c>
      <c r="J1623" s="2">
        <v>0</v>
      </c>
      <c r="K1623" s="2">
        <v>0</v>
      </c>
    </row>
    <row r="1624" spans="3:11" s="13" customFormat="1" ht="16.5" customHeight="1">
      <c r="C1624" s="119"/>
      <c r="D1624" s="86"/>
      <c r="E1624" s="92"/>
      <c r="F1624" s="95"/>
      <c r="G1624" s="95"/>
      <c r="H1624" s="14" t="s">
        <v>605</v>
      </c>
      <c r="I1624" s="2">
        <v>0</v>
      </c>
      <c r="J1624" s="2">
        <v>0</v>
      </c>
      <c r="K1624" s="2">
        <v>0</v>
      </c>
    </row>
    <row r="1625" spans="3:11" s="13" customFormat="1" ht="15" customHeight="1">
      <c r="C1625" s="119"/>
      <c r="D1625" s="86"/>
      <c r="E1625" s="92"/>
      <c r="F1625" s="95"/>
      <c r="G1625" s="95"/>
      <c r="H1625" s="14" t="s">
        <v>606</v>
      </c>
      <c r="I1625" s="2">
        <v>0</v>
      </c>
      <c r="J1625" s="2">
        <v>0</v>
      </c>
      <c r="K1625" s="2">
        <v>0</v>
      </c>
    </row>
    <row r="1626" spans="3:11" s="13" customFormat="1" ht="42.75" customHeight="1">
      <c r="C1626" s="120"/>
      <c r="D1626" s="87"/>
      <c r="E1626" s="93"/>
      <c r="F1626" s="96"/>
      <c r="G1626" s="96"/>
      <c r="H1626" s="14" t="s">
        <v>234</v>
      </c>
      <c r="I1626" s="2">
        <v>0</v>
      </c>
      <c r="J1626" s="2">
        <v>0</v>
      </c>
      <c r="K1626" s="2">
        <v>0</v>
      </c>
    </row>
    <row r="1627" spans="3:11" s="13" customFormat="1" ht="15" customHeight="1">
      <c r="C1627" s="118" t="s">
        <v>88</v>
      </c>
      <c r="D1627" s="85" t="s">
        <v>85</v>
      </c>
      <c r="E1627" s="91" t="s">
        <v>282</v>
      </c>
      <c r="F1627" s="94">
        <v>2017</v>
      </c>
      <c r="G1627" s="94">
        <v>2019</v>
      </c>
      <c r="H1627" s="14" t="s">
        <v>603</v>
      </c>
      <c r="I1627" s="2">
        <f>I1628+I1629+I1630+I1631</f>
        <v>400</v>
      </c>
      <c r="J1627" s="2">
        <f>J1628+J1629+J1630+J1631</f>
        <v>350</v>
      </c>
      <c r="K1627" s="2">
        <f>K1628+K1629+K1630+K1631</f>
        <v>350</v>
      </c>
    </row>
    <row r="1628" spans="3:11" s="13" customFormat="1" ht="15" customHeight="1">
      <c r="C1628" s="119"/>
      <c r="D1628" s="86"/>
      <c r="E1628" s="92"/>
      <c r="F1628" s="95"/>
      <c r="G1628" s="95"/>
      <c r="H1628" s="14" t="s">
        <v>604</v>
      </c>
      <c r="I1628" s="2">
        <f aca="true" t="shared" si="39" ref="I1628:K1631">I1633+I1638+I1643</f>
        <v>400</v>
      </c>
      <c r="J1628" s="2">
        <f t="shared" si="39"/>
        <v>350</v>
      </c>
      <c r="K1628" s="2">
        <f t="shared" si="39"/>
        <v>350</v>
      </c>
    </row>
    <row r="1629" spans="3:11" s="13" customFormat="1" ht="15" customHeight="1">
      <c r="C1629" s="119"/>
      <c r="D1629" s="86"/>
      <c r="E1629" s="92"/>
      <c r="F1629" s="95"/>
      <c r="G1629" s="95"/>
      <c r="H1629" s="14" t="s">
        <v>605</v>
      </c>
      <c r="I1629" s="2">
        <f t="shared" si="39"/>
        <v>0</v>
      </c>
      <c r="J1629" s="2">
        <f t="shared" si="39"/>
        <v>0</v>
      </c>
      <c r="K1629" s="2">
        <f t="shared" si="39"/>
        <v>0</v>
      </c>
    </row>
    <row r="1630" spans="3:11" s="13" customFormat="1" ht="15" customHeight="1">
      <c r="C1630" s="119"/>
      <c r="D1630" s="86"/>
      <c r="E1630" s="92"/>
      <c r="F1630" s="95"/>
      <c r="G1630" s="95"/>
      <c r="H1630" s="14" t="s">
        <v>606</v>
      </c>
      <c r="I1630" s="2">
        <f t="shared" si="39"/>
        <v>0</v>
      </c>
      <c r="J1630" s="2">
        <f t="shared" si="39"/>
        <v>0</v>
      </c>
      <c r="K1630" s="2">
        <f t="shared" si="39"/>
        <v>0</v>
      </c>
    </row>
    <row r="1631" spans="3:11" s="13" customFormat="1" ht="15" customHeight="1">
      <c r="C1631" s="120"/>
      <c r="D1631" s="87"/>
      <c r="E1631" s="93"/>
      <c r="F1631" s="96"/>
      <c r="G1631" s="96"/>
      <c r="H1631" s="14" t="s">
        <v>234</v>
      </c>
      <c r="I1631" s="2">
        <f t="shared" si="39"/>
        <v>0</v>
      </c>
      <c r="J1631" s="2">
        <f t="shared" si="39"/>
        <v>0</v>
      </c>
      <c r="K1631" s="2">
        <f t="shared" si="39"/>
        <v>0</v>
      </c>
    </row>
    <row r="1632" spans="3:11" s="13" customFormat="1" ht="15" customHeight="1">
      <c r="C1632" s="118" t="s">
        <v>89</v>
      </c>
      <c r="D1632" s="85" t="s">
        <v>86</v>
      </c>
      <c r="E1632" s="115" t="s">
        <v>924</v>
      </c>
      <c r="F1632" s="94">
        <v>2017</v>
      </c>
      <c r="G1632" s="94">
        <v>2019</v>
      </c>
      <c r="H1632" s="14" t="s">
        <v>603</v>
      </c>
      <c r="I1632" s="2">
        <f>I1633+I1634+I1635+I1636</f>
        <v>0</v>
      </c>
      <c r="J1632" s="2">
        <f>J1633+J1634+J1635+J1636</f>
        <v>0</v>
      </c>
      <c r="K1632" s="2">
        <f>K1633+K1634+K1635+K1636</f>
        <v>0</v>
      </c>
    </row>
    <row r="1633" spans="3:11" s="13" customFormat="1" ht="15" customHeight="1">
      <c r="C1633" s="119"/>
      <c r="D1633" s="86"/>
      <c r="E1633" s="116"/>
      <c r="F1633" s="95"/>
      <c r="G1633" s="95"/>
      <c r="H1633" s="14" t="s">
        <v>604</v>
      </c>
      <c r="I1633" s="2">
        <v>0</v>
      </c>
      <c r="J1633" s="2">
        <v>0</v>
      </c>
      <c r="K1633" s="2">
        <v>0</v>
      </c>
    </row>
    <row r="1634" spans="3:11" s="13" customFormat="1" ht="15" customHeight="1">
      <c r="C1634" s="119"/>
      <c r="D1634" s="86"/>
      <c r="E1634" s="116"/>
      <c r="F1634" s="95"/>
      <c r="G1634" s="95"/>
      <c r="H1634" s="14" t="s">
        <v>605</v>
      </c>
      <c r="I1634" s="2">
        <v>0</v>
      </c>
      <c r="J1634" s="2">
        <v>0</v>
      </c>
      <c r="K1634" s="2">
        <v>0</v>
      </c>
    </row>
    <row r="1635" spans="3:11" s="13" customFormat="1" ht="15" customHeight="1">
      <c r="C1635" s="119"/>
      <c r="D1635" s="86"/>
      <c r="E1635" s="116"/>
      <c r="F1635" s="95"/>
      <c r="G1635" s="95"/>
      <c r="H1635" s="14" t="s">
        <v>606</v>
      </c>
      <c r="I1635" s="2">
        <v>0</v>
      </c>
      <c r="J1635" s="2">
        <v>0</v>
      </c>
      <c r="K1635" s="2">
        <v>0</v>
      </c>
    </row>
    <row r="1636" spans="3:11" s="13" customFormat="1" ht="15" customHeight="1">
      <c r="C1636" s="120"/>
      <c r="D1636" s="87"/>
      <c r="E1636" s="117"/>
      <c r="F1636" s="96"/>
      <c r="G1636" s="96"/>
      <c r="H1636" s="14" t="s">
        <v>234</v>
      </c>
      <c r="I1636" s="2">
        <v>0</v>
      </c>
      <c r="J1636" s="2">
        <v>0</v>
      </c>
      <c r="K1636" s="2">
        <v>0</v>
      </c>
    </row>
    <row r="1637" spans="3:11" s="13" customFormat="1" ht="15" customHeight="1">
      <c r="C1637" s="118" t="s">
        <v>90</v>
      </c>
      <c r="D1637" s="85" t="s">
        <v>87</v>
      </c>
      <c r="E1637" s="121" t="s">
        <v>539</v>
      </c>
      <c r="F1637" s="94">
        <v>2017</v>
      </c>
      <c r="G1637" s="94">
        <v>2019</v>
      </c>
      <c r="H1637" s="14" t="s">
        <v>603</v>
      </c>
      <c r="I1637" s="2">
        <f>I1638+I1639+I1640+I1641</f>
        <v>200</v>
      </c>
      <c r="J1637" s="2">
        <f>J1638+J1639+J1640+J1641</f>
        <v>200</v>
      </c>
      <c r="K1637" s="2">
        <f>K1638+K1639+K1640+K1641</f>
        <v>200</v>
      </c>
    </row>
    <row r="1638" spans="3:11" s="13" customFormat="1" ht="15" customHeight="1">
      <c r="C1638" s="119"/>
      <c r="D1638" s="86"/>
      <c r="E1638" s="122"/>
      <c r="F1638" s="95"/>
      <c r="G1638" s="95"/>
      <c r="H1638" s="14" t="s">
        <v>604</v>
      </c>
      <c r="I1638" s="2">
        <v>200</v>
      </c>
      <c r="J1638" s="2">
        <v>200</v>
      </c>
      <c r="K1638" s="2">
        <v>200</v>
      </c>
    </row>
    <row r="1639" spans="3:11" s="13" customFormat="1" ht="22.5" customHeight="1">
      <c r="C1639" s="119"/>
      <c r="D1639" s="86"/>
      <c r="E1639" s="122"/>
      <c r="F1639" s="95"/>
      <c r="G1639" s="95"/>
      <c r="H1639" s="14" t="s">
        <v>605</v>
      </c>
      <c r="I1639" s="2">
        <v>0</v>
      </c>
      <c r="J1639" s="2">
        <v>0</v>
      </c>
      <c r="K1639" s="2">
        <v>0</v>
      </c>
    </row>
    <row r="1640" spans="3:11" s="13" customFormat="1" ht="21" customHeight="1">
      <c r="C1640" s="119"/>
      <c r="D1640" s="86"/>
      <c r="E1640" s="122"/>
      <c r="F1640" s="95"/>
      <c r="G1640" s="95"/>
      <c r="H1640" s="14" t="s">
        <v>606</v>
      </c>
      <c r="I1640" s="2">
        <v>0</v>
      </c>
      <c r="J1640" s="2">
        <v>0</v>
      </c>
      <c r="K1640" s="2">
        <v>0</v>
      </c>
    </row>
    <row r="1641" spans="3:11" s="13" customFormat="1" ht="20.25" customHeight="1">
      <c r="C1641" s="120"/>
      <c r="D1641" s="87"/>
      <c r="E1641" s="123"/>
      <c r="F1641" s="96"/>
      <c r="G1641" s="96"/>
      <c r="H1641" s="14" t="s">
        <v>234</v>
      </c>
      <c r="I1641" s="2">
        <v>0</v>
      </c>
      <c r="J1641" s="2">
        <v>0</v>
      </c>
      <c r="K1641" s="2">
        <v>0</v>
      </c>
    </row>
    <row r="1642" spans="3:11" s="13" customFormat="1" ht="15" customHeight="1">
      <c r="C1642" s="118" t="s">
        <v>91</v>
      </c>
      <c r="D1642" s="85" t="s">
        <v>472</v>
      </c>
      <c r="E1642" s="115" t="s">
        <v>924</v>
      </c>
      <c r="F1642" s="94">
        <v>2017</v>
      </c>
      <c r="G1642" s="94">
        <v>2017</v>
      </c>
      <c r="H1642" s="14" t="s">
        <v>603</v>
      </c>
      <c r="I1642" s="2">
        <f>I1643+I1644+I1645+I1646</f>
        <v>200</v>
      </c>
      <c r="J1642" s="2">
        <f>J1643+J1644+J1645+J1646</f>
        <v>150</v>
      </c>
      <c r="K1642" s="2">
        <f>K1643+K1644+K1645+K1646</f>
        <v>150</v>
      </c>
    </row>
    <row r="1643" spans="3:11" s="13" customFormat="1" ht="15" customHeight="1">
      <c r="C1643" s="119"/>
      <c r="D1643" s="86"/>
      <c r="E1643" s="116"/>
      <c r="F1643" s="95"/>
      <c r="G1643" s="95"/>
      <c r="H1643" s="14" t="s">
        <v>604</v>
      </c>
      <c r="I1643" s="2">
        <v>200</v>
      </c>
      <c r="J1643" s="2">
        <v>150</v>
      </c>
      <c r="K1643" s="2">
        <v>150</v>
      </c>
    </row>
    <row r="1644" spans="3:11" s="13" customFormat="1" ht="15" customHeight="1">
      <c r="C1644" s="119"/>
      <c r="D1644" s="86"/>
      <c r="E1644" s="116"/>
      <c r="F1644" s="95"/>
      <c r="G1644" s="95"/>
      <c r="H1644" s="14" t="s">
        <v>605</v>
      </c>
      <c r="I1644" s="2">
        <v>0</v>
      </c>
      <c r="J1644" s="2">
        <v>0</v>
      </c>
      <c r="K1644" s="2">
        <v>0</v>
      </c>
    </row>
    <row r="1645" spans="3:11" s="13" customFormat="1" ht="18" customHeight="1">
      <c r="C1645" s="119"/>
      <c r="D1645" s="86"/>
      <c r="E1645" s="116"/>
      <c r="F1645" s="95"/>
      <c r="G1645" s="95"/>
      <c r="H1645" s="14" t="s">
        <v>606</v>
      </c>
      <c r="I1645" s="2">
        <v>0</v>
      </c>
      <c r="J1645" s="2">
        <v>0</v>
      </c>
      <c r="K1645" s="2">
        <v>0</v>
      </c>
    </row>
    <row r="1646" spans="3:11" s="13" customFormat="1" ht="18" customHeight="1">
      <c r="C1646" s="120"/>
      <c r="D1646" s="87"/>
      <c r="E1646" s="117"/>
      <c r="F1646" s="96"/>
      <c r="G1646" s="96"/>
      <c r="H1646" s="14" t="s">
        <v>234</v>
      </c>
      <c r="I1646" s="2">
        <v>0</v>
      </c>
      <c r="J1646" s="2">
        <v>0</v>
      </c>
      <c r="K1646" s="2">
        <v>0</v>
      </c>
    </row>
    <row r="1647" spans="3:11" s="18" customFormat="1" ht="15" customHeight="1">
      <c r="C1647" s="88" t="s">
        <v>625</v>
      </c>
      <c r="D1647" s="85" t="s">
        <v>226</v>
      </c>
      <c r="E1647" s="91" t="s">
        <v>504</v>
      </c>
      <c r="F1647" s="94">
        <v>2017</v>
      </c>
      <c r="G1647" s="94">
        <v>2019</v>
      </c>
      <c r="H1647" s="14" t="s">
        <v>603</v>
      </c>
      <c r="I1647" s="2">
        <f>I1648+I1649+I1650+I1651</f>
        <v>6370</v>
      </c>
      <c r="J1647" s="2">
        <f>J1648+J1649+J1650+J1651</f>
        <v>2910</v>
      </c>
      <c r="K1647" s="2">
        <f>K1648+K1649+K1650+K1651</f>
        <v>2670</v>
      </c>
    </row>
    <row r="1648" spans="3:11" s="18" customFormat="1" ht="21" customHeight="1">
      <c r="C1648" s="89"/>
      <c r="D1648" s="86"/>
      <c r="E1648" s="92"/>
      <c r="F1648" s="95"/>
      <c r="G1648" s="95"/>
      <c r="H1648" s="14" t="s">
        <v>604</v>
      </c>
      <c r="I1648" s="2">
        <f>I1653+I1658+I1663+I1668+I1673+I1678+I1683+I1688+I1693</f>
        <v>2770</v>
      </c>
      <c r="J1648" s="2">
        <f>J1653+J1658+J1663+J1668+J1673+J1678+J1683+J1688+J1693</f>
        <v>2910</v>
      </c>
      <c r="K1648" s="2">
        <f>K1653+K1658+K1663+K1668+K1673+K1678+K1683+K1688+K1693</f>
        <v>2670</v>
      </c>
    </row>
    <row r="1649" spans="3:11" s="18" customFormat="1" ht="18.75" customHeight="1">
      <c r="C1649" s="89"/>
      <c r="D1649" s="86"/>
      <c r="E1649" s="92"/>
      <c r="F1649" s="95"/>
      <c r="G1649" s="95"/>
      <c r="H1649" s="14" t="s">
        <v>605</v>
      </c>
      <c r="I1649" s="2">
        <f aca="true" t="shared" si="40" ref="I1649:K1651">I1654+I1659+I1664+I1669+I1674+I1679+I1684+I1689+I1694</f>
        <v>3600</v>
      </c>
      <c r="J1649" s="2">
        <f t="shared" si="40"/>
        <v>0</v>
      </c>
      <c r="K1649" s="2">
        <f t="shared" si="40"/>
        <v>0</v>
      </c>
    </row>
    <row r="1650" spans="3:11" s="18" customFormat="1" ht="21" customHeight="1">
      <c r="C1650" s="89"/>
      <c r="D1650" s="86"/>
      <c r="E1650" s="92"/>
      <c r="F1650" s="95"/>
      <c r="G1650" s="95"/>
      <c r="H1650" s="14" t="s">
        <v>606</v>
      </c>
      <c r="I1650" s="2">
        <f t="shared" si="40"/>
        <v>0</v>
      </c>
      <c r="J1650" s="2">
        <f t="shared" si="40"/>
        <v>0</v>
      </c>
      <c r="K1650" s="2">
        <f t="shared" si="40"/>
        <v>0</v>
      </c>
    </row>
    <row r="1651" spans="3:11" s="18" customFormat="1" ht="27.75" customHeight="1">
      <c r="C1651" s="90"/>
      <c r="D1651" s="87"/>
      <c r="E1651" s="93"/>
      <c r="F1651" s="96"/>
      <c r="G1651" s="96"/>
      <c r="H1651" s="14" t="s">
        <v>234</v>
      </c>
      <c r="I1651" s="2">
        <f t="shared" si="40"/>
        <v>0</v>
      </c>
      <c r="J1651" s="2">
        <f t="shared" si="40"/>
        <v>0</v>
      </c>
      <c r="K1651" s="2">
        <f t="shared" si="40"/>
        <v>0</v>
      </c>
    </row>
    <row r="1652" spans="3:11" s="18" customFormat="1" ht="15" customHeight="1">
      <c r="C1652" s="100" t="s">
        <v>626</v>
      </c>
      <c r="D1652" s="85" t="s">
        <v>488</v>
      </c>
      <c r="E1652" s="91" t="s">
        <v>227</v>
      </c>
      <c r="F1652" s="94" t="s">
        <v>490</v>
      </c>
      <c r="G1652" s="115" t="s">
        <v>491</v>
      </c>
      <c r="H1652" s="14" t="s">
        <v>603</v>
      </c>
      <c r="I1652" s="2">
        <f>I1653+I1654+I1655+I1656</f>
        <v>200</v>
      </c>
      <c r="J1652" s="2">
        <f>J1653+J1654+J1655+J1656</f>
        <v>200</v>
      </c>
      <c r="K1652" s="2">
        <f>K1653+K1654+K1655+K1656</f>
        <v>200</v>
      </c>
    </row>
    <row r="1653" spans="3:11" s="18" customFormat="1" ht="15" customHeight="1">
      <c r="C1653" s="101"/>
      <c r="D1653" s="86"/>
      <c r="E1653" s="92"/>
      <c r="F1653" s="95"/>
      <c r="G1653" s="116"/>
      <c r="H1653" s="14" t="s">
        <v>604</v>
      </c>
      <c r="I1653" s="2">
        <v>200</v>
      </c>
      <c r="J1653" s="2">
        <v>200</v>
      </c>
      <c r="K1653" s="2">
        <v>200</v>
      </c>
    </row>
    <row r="1654" spans="3:11" s="18" customFormat="1" ht="15" customHeight="1">
      <c r="C1654" s="101"/>
      <c r="D1654" s="86"/>
      <c r="E1654" s="92"/>
      <c r="F1654" s="95"/>
      <c r="G1654" s="116"/>
      <c r="H1654" s="14" t="s">
        <v>605</v>
      </c>
      <c r="I1654" s="2">
        <v>0</v>
      </c>
      <c r="J1654" s="2">
        <v>0</v>
      </c>
      <c r="K1654" s="2">
        <v>0</v>
      </c>
    </row>
    <row r="1655" spans="3:11" s="18" customFormat="1" ht="15" customHeight="1">
      <c r="C1655" s="101"/>
      <c r="D1655" s="86"/>
      <c r="E1655" s="92"/>
      <c r="F1655" s="95"/>
      <c r="G1655" s="116"/>
      <c r="H1655" s="14" t="s">
        <v>606</v>
      </c>
      <c r="I1655" s="2">
        <v>0</v>
      </c>
      <c r="J1655" s="2">
        <v>0</v>
      </c>
      <c r="K1655" s="2">
        <v>0</v>
      </c>
    </row>
    <row r="1656" spans="3:11" s="18" customFormat="1" ht="15" customHeight="1">
      <c r="C1656" s="102"/>
      <c r="D1656" s="87"/>
      <c r="E1656" s="93"/>
      <c r="F1656" s="96"/>
      <c r="G1656" s="117"/>
      <c r="H1656" s="14" t="s">
        <v>234</v>
      </c>
      <c r="I1656" s="2">
        <v>0</v>
      </c>
      <c r="J1656" s="2">
        <v>0</v>
      </c>
      <c r="K1656" s="2">
        <v>0</v>
      </c>
    </row>
    <row r="1657" spans="3:11" s="18" customFormat="1" ht="15" customHeight="1">
      <c r="C1657" s="88" t="s">
        <v>627</v>
      </c>
      <c r="D1657" s="85" t="s">
        <v>471</v>
      </c>
      <c r="E1657" s="91" t="s">
        <v>575</v>
      </c>
      <c r="F1657" s="94" t="s">
        <v>830</v>
      </c>
      <c r="G1657" s="94" t="s">
        <v>492</v>
      </c>
      <c r="H1657" s="14" t="s">
        <v>603</v>
      </c>
      <c r="I1657" s="2">
        <f>I1658+I1659+I1660+I1661</f>
        <v>300</v>
      </c>
      <c r="J1657" s="2">
        <f>J1658+J1659+J1660+J1661</f>
        <v>300</v>
      </c>
      <c r="K1657" s="2">
        <f>K1658+K1659+K1660+K1661</f>
        <v>300</v>
      </c>
    </row>
    <row r="1658" spans="3:11" s="18" customFormat="1" ht="15" customHeight="1">
      <c r="C1658" s="89"/>
      <c r="D1658" s="86"/>
      <c r="E1658" s="92"/>
      <c r="F1658" s="95"/>
      <c r="G1658" s="95"/>
      <c r="H1658" s="14" t="s">
        <v>604</v>
      </c>
      <c r="I1658" s="2">
        <v>300</v>
      </c>
      <c r="J1658" s="2">
        <v>300</v>
      </c>
      <c r="K1658" s="2">
        <v>300</v>
      </c>
    </row>
    <row r="1659" spans="3:11" s="18" customFormat="1" ht="15" customHeight="1">
      <c r="C1659" s="89"/>
      <c r="D1659" s="86"/>
      <c r="E1659" s="92"/>
      <c r="F1659" s="95"/>
      <c r="G1659" s="95"/>
      <c r="H1659" s="14" t="s">
        <v>605</v>
      </c>
      <c r="I1659" s="2">
        <v>0</v>
      </c>
      <c r="J1659" s="2">
        <v>0</v>
      </c>
      <c r="K1659" s="2">
        <v>0</v>
      </c>
    </row>
    <row r="1660" spans="3:11" s="18" customFormat="1" ht="15" customHeight="1">
      <c r="C1660" s="89"/>
      <c r="D1660" s="86"/>
      <c r="E1660" s="92"/>
      <c r="F1660" s="95"/>
      <c r="G1660" s="95"/>
      <c r="H1660" s="14" t="s">
        <v>606</v>
      </c>
      <c r="I1660" s="2">
        <v>0</v>
      </c>
      <c r="J1660" s="2">
        <v>0</v>
      </c>
      <c r="K1660" s="2">
        <v>0</v>
      </c>
    </row>
    <row r="1661" spans="3:11" s="18" customFormat="1" ht="15" customHeight="1">
      <c r="C1661" s="90"/>
      <c r="D1661" s="87"/>
      <c r="E1661" s="93"/>
      <c r="F1661" s="96"/>
      <c r="G1661" s="96"/>
      <c r="H1661" s="14" t="s">
        <v>234</v>
      </c>
      <c r="I1661" s="2">
        <v>0</v>
      </c>
      <c r="J1661" s="2">
        <v>0</v>
      </c>
      <c r="K1661" s="2">
        <v>0</v>
      </c>
    </row>
    <row r="1662" spans="3:11" s="18" customFormat="1" ht="15" customHeight="1">
      <c r="C1662" s="88" t="s">
        <v>628</v>
      </c>
      <c r="D1662" s="85" t="s">
        <v>489</v>
      </c>
      <c r="E1662" s="91" t="s">
        <v>678</v>
      </c>
      <c r="F1662" s="94" t="s">
        <v>427</v>
      </c>
      <c r="G1662" s="94" t="s">
        <v>856</v>
      </c>
      <c r="H1662" s="14" t="s">
        <v>603</v>
      </c>
      <c r="I1662" s="2">
        <f>I1663+I1664+I1665+I1666</f>
        <v>450</v>
      </c>
      <c r="J1662" s="2">
        <f>J1663+J1664+J1665+J1666</f>
        <v>350</v>
      </c>
      <c r="K1662" s="2">
        <f>K1663+K1664+K1665+K1666</f>
        <v>350</v>
      </c>
    </row>
    <row r="1663" spans="3:11" s="18" customFormat="1" ht="15" customHeight="1">
      <c r="C1663" s="89"/>
      <c r="D1663" s="86"/>
      <c r="E1663" s="92"/>
      <c r="F1663" s="95"/>
      <c r="G1663" s="95"/>
      <c r="H1663" s="14" t="s">
        <v>604</v>
      </c>
      <c r="I1663" s="2">
        <v>450</v>
      </c>
      <c r="J1663" s="2">
        <v>350</v>
      </c>
      <c r="K1663" s="2">
        <v>350</v>
      </c>
    </row>
    <row r="1664" spans="3:11" s="18" customFormat="1" ht="15" customHeight="1">
      <c r="C1664" s="89"/>
      <c r="D1664" s="86"/>
      <c r="E1664" s="92"/>
      <c r="F1664" s="95"/>
      <c r="G1664" s="95"/>
      <c r="H1664" s="14" t="s">
        <v>605</v>
      </c>
      <c r="I1664" s="2">
        <v>0</v>
      </c>
      <c r="J1664" s="2">
        <v>0</v>
      </c>
      <c r="K1664" s="2">
        <v>0</v>
      </c>
    </row>
    <row r="1665" spans="3:11" s="18" customFormat="1" ht="15" customHeight="1">
      <c r="C1665" s="89"/>
      <c r="D1665" s="86"/>
      <c r="E1665" s="92"/>
      <c r="F1665" s="95"/>
      <c r="G1665" s="95"/>
      <c r="H1665" s="14" t="s">
        <v>606</v>
      </c>
      <c r="I1665" s="2">
        <v>0</v>
      </c>
      <c r="J1665" s="2">
        <v>0</v>
      </c>
      <c r="K1665" s="2">
        <v>0</v>
      </c>
    </row>
    <row r="1666" spans="3:11" s="18" customFormat="1" ht="15" customHeight="1">
      <c r="C1666" s="90"/>
      <c r="D1666" s="87"/>
      <c r="E1666" s="93"/>
      <c r="F1666" s="96"/>
      <c r="G1666" s="96"/>
      <c r="H1666" s="14" t="s">
        <v>234</v>
      </c>
      <c r="I1666" s="2">
        <v>0</v>
      </c>
      <c r="J1666" s="2">
        <v>0</v>
      </c>
      <c r="K1666" s="2">
        <v>0</v>
      </c>
    </row>
    <row r="1667" spans="3:11" s="18" customFormat="1" ht="15" customHeight="1">
      <c r="C1667" s="88" t="s">
        <v>31</v>
      </c>
      <c r="D1667" s="85" t="s">
        <v>30</v>
      </c>
      <c r="E1667" s="91" t="s">
        <v>293</v>
      </c>
      <c r="F1667" s="94" t="s">
        <v>484</v>
      </c>
      <c r="G1667" s="115" t="s">
        <v>432</v>
      </c>
      <c r="H1667" s="14" t="s">
        <v>603</v>
      </c>
      <c r="I1667" s="2">
        <f>I1668+I1669+I1670+I1671</f>
        <v>50</v>
      </c>
      <c r="J1667" s="2">
        <f>J1668+J1669+J1670+J1671</f>
        <v>50</v>
      </c>
      <c r="K1667" s="2">
        <f>K1668+K1669+K1670+K1671</f>
        <v>50</v>
      </c>
    </row>
    <row r="1668" spans="3:11" s="18" customFormat="1" ht="15" customHeight="1">
      <c r="C1668" s="89"/>
      <c r="D1668" s="86"/>
      <c r="E1668" s="92"/>
      <c r="F1668" s="95"/>
      <c r="G1668" s="116"/>
      <c r="H1668" s="14" t="s">
        <v>604</v>
      </c>
      <c r="I1668" s="2">
        <v>50</v>
      </c>
      <c r="J1668" s="2">
        <v>50</v>
      </c>
      <c r="K1668" s="2">
        <v>50</v>
      </c>
    </row>
    <row r="1669" spans="3:11" s="18" customFormat="1" ht="15" customHeight="1">
      <c r="C1669" s="89"/>
      <c r="D1669" s="86"/>
      <c r="E1669" s="92"/>
      <c r="F1669" s="95"/>
      <c r="G1669" s="116"/>
      <c r="H1669" s="14" t="s">
        <v>605</v>
      </c>
      <c r="I1669" s="2">
        <v>0</v>
      </c>
      <c r="J1669" s="2">
        <v>0</v>
      </c>
      <c r="K1669" s="2">
        <v>0</v>
      </c>
    </row>
    <row r="1670" spans="3:11" s="18" customFormat="1" ht="15" customHeight="1">
      <c r="C1670" s="89"/>
      <c r="D1670" s="86"/>
      <c r="E1670" s="92"/>
      <c r="F1670" s="95"/>
      <c r="G1670" s="116"/>
      <c r="H1670" s="14" t="s">
        <v>606</v>
      </c>
      <c r="I1670" s="2">
        <v>0</v>
      </c>
      <c r="J1670" s="2">
        <v>0</v>
      </c>
      <c r="K1670" s="2">
        <v>0</v>
      </c>
    </row>
    <row r="1671" spans="3:11" s="18" customFormat="1" ht="15" customHeight="1">
      <c r="C1671" s="90"/>
      <c r="D1671" s="87"/>
      <c r="E1671" s="93"/>
      <c r="F1671" s="96"/>
      <c r="G1671" s="117"/>
      <c r="H1671" s="14" t="s">
        <v>234</v>
      </c>
      <c r="I1671" s="2">
        <v>0</v>
      </c>
      <c r="J1671" s="2">
        <v>0</v>
      </c>
      <c r="K1671" s="2">
        <v>0</v>
      </c>
    </row>
    <row r="1672" spans="3:11" s="13" customFormat="1" ht="15" customHeight="1">
      <c r="C1672" s="88" t="s">
        <v>32</v>
      </c>
      <c r="D1672" s="85" t="s">
        <v>33</v>
      </c>
      <c r="E1672" s="91" t="s">
        <v>282</v>
      </c>
      <c r="F1672" s="94">
        <v>2017</v>
      </c>
      <c r="G1672" s="94">
        <v>2019</v>
      </c>
      <c r="H1672" s="14" t="s">
        <v>603</v>
      </c>
      <c r="I1672" s="2">
        <f>I1673+I1674+I1675+I1676</f>
        <v>1500</v>
      </c>
      <c r="J1672" s="2">
        <f>J1673+J1674+J1675+J1676</f>
        <v>1500</v>
      </c>
      <c r="K1672" s="2">
        <f>K1673+K1674+K1675+K1676</f>
        <v>1500</v>
      </c>
    </row>
    <row r="1673" spans="3:11" s="13" customFormat="1" ht="15.75" customHeight="1">
      <c r="C1673" s="89"/>
      <c r="D1673" s="86"/>
      <c r="E1673" s="92"/>
      <c r="F1673" s="95"/>
      <c r="G1673" s="95"/>
      <c r="H1673" s="14" t="s">
        <v>604</v>
      </c>
      <c r="I1673" s="2">
        <v>1500</v>
      </c>
      <c r="J1673" s="2">
        <v>1500</v>
      </c>
      <c r="K1673" s="2">
        <v>1500</v>
      </c>
    </row>
    <row r="1674" spans="3:11" s="13" customFormat="1" ht="15" customHeight="1">
      <c r="C1674" s="89"/>
      <c r="D1674" s="86"/>
      <c r="E1674" s="92"/>
      <c r="F1674" s="95"/>
      <c r="G1674" s="95"/>
      <c r="H1674" s="14" t="s">
        <v>605</v>
      </c>
      <c r="I1674" s="2">
        <v>0</v>
      </c>
      <c r="J1674" s="2">
        <v>0</v>
      </c>
      <c r="K1674" s="2">
        <v>0</v>
      </c>
    </row>
    <row r="1675" spans="3:11" s="13" customFormat="1" ht="15" customHeight="1">
      <c r="C1675" s="89"/>
      <c r="D1675" s="86"/>
      <c r="E1675" s="92"/>
      <c r="F1675" s="95"/>
      <c r="G1675" s="95"/>
      <c r="H1675" s="14" t="s">
        <v>606</v>
      </c>
      <c r="I1675" s="2">
        <v>0</v>
      </c>
      <c r="J1675" s="2">
        <v>0</v>
      </c>
      <c r="K1675" s="2">
        <v>0</v>
      </c>
    </row>
    <row r="1676" spans="3:11" s="13" customFormat="1" ht="22.5" customHeight="1">
      <c r="C1676" s="90"/>
      <c r="D1676" s="87"/>
      <c r="E1676" s="93"/>
      <c r="F1676" s="96"/>
      <c r="G1676" s="96"/>
      <c r="H1676" s="14" t="s">
        <v>234</v>
      </c>
      <c r="I1676" s="2">
        <v>0</v>
      </c>
      <c r="J1676" s="2">
        <v>0</v>
      </c>
      <c r="K1676" s="2">
        <v>0</v>
      </c>
    </row>
    <row r="1677" spans="3:11" s="13" customFormat="1" ht="15" customHeight="1">
      <c r="C1677" s="88" t="s">
        <v>629</v>
      </c>
      <c r="D1677" s="85" t="s">
        <v>34</v>
      </c>
      <c r="E1677" s="91" t="s">
        <v>282</v>
      </c>
      <c r="F1677" s="94">
        <v>2017</v>
      </c>
      <c r="G1677" s="94">
        <v>2019</v>
      </c>
      <c r="H1677" s="14" t="s">
        <v>603</v>
      </c>
      <c r="I1677" s="2">
        <f>I1678+I1679+I1680+I1681</f>
        <v>270</v>
      </c>
      <c r="J1677" s="2">
        <f>J1678+J1679+J1680+J1681</f>
        <v>270</v>
      </c>
      <c r="K1677" s="2">
        <f>K1678+K1679+K1680+K1681</f>
        <v>270</v>
      </c>
    </row>
    <row r="1678" spans="3:11" s="13" customFormat="1" ht="15" customHeight="1">
      <c r="C1678" s="89"/>
      <c r="D1678" s="86"/>
      <c r="E1678" s="92"/>
      <c r="F1678" s="95"/>
      <c r="G1678" s="95"/>
      <c r="H1678" s="14" t="s">
        <v>604</v>
      </c>
      <c r="I1678" s="2">
        <v>270</v>
      </c>
      <c r="J1678" s="2">
        <v>270</v>
      </c>
      <c r="K1678" s="2">
        <v>270</v>
      </c>
    </row>
    <row r="1679" spans="3:11" s="13" customFormat="1" ht="15" customHeight="1">
      <c r="C1679" s="89"/>
      <c r="D1679" s="86"/>
      <c r="E1679" s="92"/>
      <c r="F1679" s="95"/>
      <c r="G1679" s="95"/>
      <c r="H1679" s="14" t="s">
        <v>605</v>
      </c>
      <c r="I1679" s="2">
        <v>0</v>
      </c>
      <c r="J1679" s="2">
        <v>0</v>
      </c>
      <c r="K1679" s="2">
        <v>0</v>
      </c>
    </row>
    <row r="1680" spans="3:11" s="13" customFormat="1" ht="15" customHeight="1">
      <c r="C1680" s="89"/>
      <c r="D1680" s="86"/>
      <c r="E1680" s="92"/>
      <c r="F1680" s="95"/>
      <c r="G1680" s="95"/>
      <c r="H1680" s="14" t="s">
        <v>606</v>
      </c>
      <c r="I1680" s="2">
        <v>0</v>
      </c>
      <c r="J1680" s="2">
        <v>0</v>
      </c>
      <c r="K1680" s="2">
        <v>0</v>
      </c>
    </row>
    <row r="1681" spans="3:11" s="13" customFormat="1" ht="15" customHeight="1">
      <c r="C1681" s="90"/>
      <c r="D1681" s="87"/>
      <c r="E1681" s="93"/>
      <c r="F1681" s="96"/>
      <c r="G1681" s="96"/>
      <c r="H1681" s="14" t="s">
        <v>234</v>
      </c>
      <c r="I1681" s="2">
        <v>0</v>
      </c>
      <c r="J1681" s="2">
        <v>0</v>
      </c>
      <c r="K1681" s="2">
        <v>0</v>
      </c>
    </row>
    <row r="1682" spans="3:11" s="13" customFormat="1" ht="17.25" customHeight="1">
      <c r="C1682" s="88" t="s">
        <v>92</v>
      </c>
      <c r="D1682" s="85" t="s">
        <v>35</v>
      </c>
      <c r="E1682" s="91" t="s">
        <v>282</v>
      </c>
      <c r="F1682" s="94">
        <v>2018</v>
      </c>
      <c r="G1682" s="94">
        <v>2018</v>
      </c>
      <c r="H1682" s="14" t="s">
        <v>603</v>
      </c>
      <c r="I1682" s="2">
        <f>I1683+I1684+I1685+I1686</f>
        <v>0</v>
      </c>
      <c r="J1682" s="2">
        <f>J1683+J1684+J1685+J1686</f>
        <v>240</v>
      </c>
      <c r="K1682" s="2">
        <f>K1683+K1684+K1685+K1686</f>
        <v>0</v>
      </c>
    </row>
    <row r="1683" spans="3:11" s="13" customFormat="1" ht="22.5" customHeight="1">
      <c r="C1683" s="89"/>
      <c r="D1683" s="86"/>
      <c r="E1683" s="92"/>
      <c r="F1683" s="95"/>
      <c r="G1683" s="95"/>
      <c r="H1683" s="14" t="s">
        <v>604</v>
      </c>
      <c r="I1683" s="2">
        <v>0</v>
      </c>
      <c r="J1683" s="2">
        <v>240</v>
      </c>
      <c r="K1683" s="2">
        <v>0</v>
      </c>
    </row>
    <row r="1684" spans="3:11" s="13" customFormat="1" ht="20.25" customHeight="1">
      <c r="C1684" s="89"/>
      <c r="D1684" s="86"/>
      <c r="E1684" s="92"/>
      <c r="F1684" s="95"/>
      <c r="G1684" s="95"/>
      <c r="H1684" s="14" t="s">
        <v>605</v>
      </c>
      <c r="I1684" s="2">
        <v>0</v>
      </c>
      <c r="J1684" s="2">
        <v>0</v>
      </c>
      <c r="K1684" s="2">
        <v>0</v>
      </c>
    </row>
    <row r="1685" spans="3:11" s="13" customFormat="1" ht="18.75" customHeight="1">
      <c r="C1685" s="89"/>
      <c r="D1685" s="86"/>
      <c r="E1685" s="92"/>
      <c r="F1685" s="95"/>
      <c r="G1685" s="95"/>
      <c r="H1685" s="14" t="s">
        <v>606</v>
      </c>
      <c r="I1685" s="2">
        <v>0</v>
      </c>
      <c r="J1685" s="2">
        <v>0</v>
      </c>
      <c r="K1685" s="2">
        <v>0</v>
      </c>
    </row>
    <row r="1686" spans="3:11" s="13" customFormat="1" ht="18.75" customHeight="1">
      <c r="C1686" s="90"/>
      <c r="D1686" s="87"/>
      <c r="E1686" s="93"/>
      <c r="F1686" s="96"/>
      <c r="G1686" s="96"/>
      <c r="H1686" s="14" t="s">
        <v>234</v>
      </c>
      <c r="I1686" s="2">
        <v>0</v>
      </c>
      <c r="J1686" s="2">
        <v>0</v>
      </c>
      <c r="K1686" s="2">
        <v>0</v>
      </c>
    </row>
    <row r="1687" spans="3:11" s="13" customFormat="1" ht="15" customHeight="1">
      <c r="C1687" s="88" t="s">
        <v>93</v>
      </c>
      <c r="D1687" s="85" t="s">
        <v>36</v>
      </c>
      <c r="E1687" s="91" t="s">
        <v>540</v>
      </c>
      <c r="F1687" s="94">
        <v>2017</v>
      </c>
      <c r="G1687" s="94">
        <v>2017</v>
      </c>
      <c r="H1687" s="14" t="s">
        <v>603</v>
      </c>
      <c r="I1687" s="2">
        <f>I1688+I1689+I1690+I1691</f>
        <v>2500</v>
      </c>
      <c r="J1687" s="2">
        <f>J1688+J1689+J1690+J1691</f>
        <v>0</v>
      </c>
      <c r="K1687" s="2">
        <f>K1688+K1689+K1690+K1691</f>
        <v>0</v>
      </c>
    </row>
    <row r="1688" spans="3:11" s="13" customFormat="1" ht="15" customHeight="1">
      <c r="C1688" s="89"/>
      <c r="D1688" s="86"/>
      <c r="E1688" s="92"/>
      <c r="F1688" s="95"/>
      <c r="G1688" s="95"/>
      <c r="H1688" s="14" t="s">
        <v>604</v>
      </c>
      <c r="I1688" s="2">
        <v>0</v>
      </c>
      <c r="J1688" s="2">
        <v>0</v>
      </c>
      <c r="K1688" s="2">
        <v>0</v>
      </c>
    </row>
    <row r="1689" spans="3:11" s="13" customFormat="1" ht="15" customHeight="1">
      <c r="C1689" s="89"/>
      <c r="D1689" s="86"/>
      <c r="E1689" s="92"/>
      <c r="F1689" s="95"/>
      <c r="G1689" s="95"/>
      <c r="H1689" s="14" t="s">
        <v>605</v>
      </c>
      <c r="I1689" s="2">
        <v>2500</v>
      </c>
      <c r="J1689" s="2"/>
      <c r="K1689" s="2">
        <v>0</v>
      </c>
    </row>
    <row r="1690" spans="3:11" s="13" customFormat="1" ht="15" customHeight="1">
      <c r="C1690" s="89"/>
      <c r="D1690" s="86"/>
      <c r="E1690" s="92"/>
      <c r="F1690" s="95"/>
      <c r="G1690" s="95"/>
      <c r="H1690" s="14" t="s">
        <v>606</v>
      </c>
      <c r="I1690" s="2">
        <v>0</v>
      </c>
      <c r="J1690" s="2">
        <v>0</v>
      </c>
      <c r="K1690" s="2">
        <v>0</v>
      </c>
    </row>
    <row r="1691" spans="3:11" s="13" customFormat="1" ht="15" customHeight="1">
      <c r="C1691" s="90"/>
      <c r="D1691" s="87"/>
      <c r="E1691" s="93"/>
      <c r="F1691" s="96"/>
      <c r="G1691" s="96"/>
      <c r="H1691" s="14" t="s">
        <v>234</v>
      </c>
      <c r="I1691" s="2">
        <v>0</v>
      </c>
      <c r="J1691" s="2">
        <v>0</v>
      </c>
      <c r="K1691" s="2">
        <v>0</v>
      </c>
    </row>
    <row r="1692" spans="3:11" s="13" customFormat="1" ht="18.75" customHeight="1">
      <c r="C1692" s="88" t="s">
        <v>94</v>
      </c>
      <c r="D1692" s="85" t="s">
        <v>37</v>
      </c>
      <c r="E1692" s="91" t="s">
        <v>541</v>
      </c>
      <c r="F1692" s="94">
        <v>2017</v>
      </c>
      <c r="G1692" s="94">
        <v>2017</v>
      </c>
      <c r="H1692" s="14" t="s">
        <v>603</v>
      </c>
      <c r="I1692" s="2">
        <f>I1693+I1694+I1695+I1696</f>
        <v>1100</v>
      </c>
      <c r="J1692" s="2">
        <f>J1693+J1694+J1695+J1696</f>
        <v>0</v>
      </c>
      <c r="K1692" s="2">
        <f>K1693+K1694+K1695+K1696</f>
        <v>0</v>
      </c>
    </row>
    <row r="1693" spans="3:11" s="13" customFormat="1" ht="15" customHeight="1">
      <c r="C1693" s="89"/>
      <c r="D1693" s="86"/>
      <c r="E1693" s="92"/>
      <c r="F1693" s="95"/>
      <c r="G1693" s="95"/>
      <c r="H1693" s="14" t="s">
        <v>604</v>
      </c>
      <c r="I1693" s="2">
        <v>0</v>
      </c>
      <c r="J1693" s="2">
        <v>0</v>
      </c>
      <c r="K1693" s="2">
        <v>0</v>
      </c>
    </row>
    <row r="1694" spans="3:11" s="13" customFormat="1" ht="15" customHeight="1">
      <c r="C1694" s="89"/>
      <c r="D1694" s="86"/>
      <c r="E1694" s="92"/>
      <c r="F1694" s="95"/>
      <c r="G1694" s="95"/>
      <c r="H1694" s="14" t="s">
        <v>605</v>
      </c>
      <c r="I1694" s="2">
        <v>1100</v>
      </c>
      <c r="J1694" s="2">
        <v>0</v>
      </c>
      <c r="K1694" s="2">
        <v>0</v>
      </c>
    </row>
    <row r="1695" spans="3:11" s="13" customFormat="1" ht="17.25" customHeight="1">
      <c r="C1695" s="89"/>
      <c r="D1695" s="86"/>
      <c r="E1695" s="92"/>
      <c r="F1695" s="95"/>
      <c r="G1695" s="95"/>
      <c r="H1695" s="14" t="s">
        <v>606</v>
      </c>
      <c r="I1695" s="2">
        <v>0</v>
      </c>
      <c r="J1695" s="2">
        <v>0</v>
      </c>
      <c r="K1695" s="2">
        <v>0</v>
      </c>
    </row>
    <row r="1696" spans="3:11" s="13" customFormat="1" ht="17.25" customHeight="1">
      <c r="C1696" s="90"/>
      <c r="D1696" s="87"/>
      <c r="E1696" s="93"/>
      <c r="F1696" s="96"/>
      <c r="G1696" s="96"/>
      <c r="H1696" s="14" t="s">
        <v>234</v>
      </c>
      <c r="I1696" s="2">
        <v>0</v>
      </c>
      <c r="J1696" s="2">
        <v>0</v>
      </c>
      <c r="K1696" s="2">
        <v>0</v>
      </c>
    </row>
    <row r="1697" spans="3:11" s="6" customFormat="1" ht="21.75" customHeight="1">
      <c r="C1697" s="103" t="s">
        <v>95</v>
      </c>
      <c r="D1697" s="106" t="s">
        <v>96</v>
      </c>
      <c r="E1697" s="109" t="s">
        <v>282</v>
      </c>
      <c r="F1697" s="112">
        <v>2017</v>
      </c>
      <c r="G1697" s="112">
        <v>2019</v>
      </c>
      <c r="H1697" s="8" t="s">
        <v>603</v>
      </c>
      <c r="I1697" s="4">
        <f>I1698+I1699+I1700+I1701</f>
        <v>10000</v>
      </c>
      <c r="J1697" s="4">
        <f>J1698+J1699+J1700+J1701</f>
        <v>10000</v>
      </c>
      <c r="K1697" s="4">
        <f>K1698+K1699+K1700+K1701</f>
        <v>10000</v>
      </c>
    </row>
    <row r="1698" spans="3:11" s="6" customFormat="1" ht="20.25" customHeight="1">
      <c r="C1698" s="104"/>
      <c r="D1698" s="107"/>
      <c r="E1698" s="110"/>
      <c r="F1698" s="113"/>
      <c r="G1698" s="113"/>
      <c r="H1698" s="8" t="s">
        <v>604</v>
      </c>
      <c r="I1698" s="4">
        <f aca="true" t="shared" si="41" ref="I1698:K1701">I1703</f>
        <v>10000</v>
      </c>
      <c r="J1698" s="4">
        <f t="shared" si="41"/>
        <v>10000</v>
      </c>
      <c r="K1698" s="4">
        <f t="shared" si="41"/>
        <v>10000</v>
      </c>
    </row>
    <row r="1699" spans="3:11" s="6" customFormat="1" ht="18" customHeight="1">
      <c r="C1699" s="104"/>
      <c r="D1699" s="107"/>
      <c r="E1699" s="110"/>
      <c r="F1699" s="113"/>
      <c r="G1699" s="113"/>
      <c r="H1699" s="8" t="s">
        <v>605</v>
      </c>
      <c r="I1699" s="4">
        <f t="shared" si="41"/>
        <v>0</v>
      </c>
      <c r="J1699" s="4">
        <f t="shared" si="41"/>
        <v>0</v>
      </c>
      <c r="K1699" s="4">
        <f t="shared" si="41"/>
        <v>0</v>
      </c>
    </row>
    <row r="1700" spans="3:11" s="6" customFormat="1" ht="18.75" customHeight="1">
      <c r="C1700" s="104"/>
      <c r="D1700" s="107"/>
      <c r="E1700" s="110"/>
      <c r="F1700" s="113"/>
      <c r="G1700" s="113"/>
      <c r="H1700" s="8" t="s">
        <v>606</v>
      </c>
      <c r="I1700" s="4">
        <f t="shared" si="41"/>
        <v>0</v>
      </c>
      <c r="J1700" s="4">
        <f t="shared" si="41"/>
        <v>0</v>
      </c>
      <c r="K1700" s="4">
        <f t="shared" si="41"/>
        <v>0</v>
      </c>
    </row>
    <row r="1701" spans="3:11" s="6" customFormat="1" ht="18.75" customHeight="1">
      <c r="C1701" s="105"/>
      <c r="D1701" s="108"/>
      <c r="E1701" s="111"/>
      <c r="F1701" s="114"/>
      <c r="G1701" s="114"/>
      <c r="H1701" s="8" t="s">
        <v>234</v>
      </c>
      <c r="I1701" s="4">
        <f t="shared" si="41"/>
        <v>0</v>
      </c>
      <c r="J1701" s="4">
        <f t="shared" si="41"/>
        <v>0</v>
      </c>
      <c r="K1701" s="4">
        <f t="shared" si="41"/>
        <v>0</v>
      </c>
    </row>
    <row r="1702" spans="3:11" s="18" customFormat="1" ht="15" customHeight="1">
      <c r="C1702" s="88" t="s">
        <v>97</v>
      </c>
      <c r="D1702" s="85" t="s">
        <v>98</v>
      </c>
      <c r="E1702" s="91" t="s">
        <v>282</v>
      </c>
      <c r="F1702" s="94">
        <v>2017</v>
      </c>
      <c r="G1702" s="94">
        <v>2019</v>
      </c>
      <c r="H1702" s="14" t="s">
        <v>603</v>
      </c>
      <c r="I1702" s="2">
        <f>I1703+I1704+I1705+I1706</f>
        <v>10000</v>
      </c>
      <c r="J1702" s="2">
        <f>J1703+J1704+J1705+J1706</f>
        <v>10000</v>
      </c>
      <c r="K1702" s="2">
        <f>K1703+K1704+K1705+K1706</f>
        <v>10000</v>
      </c>
    </row>
    <row r="1703" spans="3:11" s="18" customFormat="1" ht="18" customHeight="1">
      <c r="C1703" s="89"/>
      <c r="D1703" s="86"/>
      <c r="E1703" s="92"/>
      <c r="F1703" s="95"/>
      <c r="G1703" s="95"/>
      <c r="H1703" s="14" t="s">
        <v>604</v>
      </c>
      <c r="I1703" s="2">
        <f>I1708+I1713+I1718+I1723+I1728+I1733+I1738+I1743+I1748+I1753+I1758+I1763+I1768+I1773+I1778+I1783+I1788</f>
        <v>10000</v>
      </c>
      <c r="J1703" s="2">
        <f aca="true" t="shared" si="42" ref="J1703:K1706">J1708+J1713+J1718+J1723+J1728+J1733+J1738+J1743+J1748+J1753+J1763+J1768+J1773+J1778+J1783</f>
        <v>10000</v>
      </c>
      <c r="K1703" s="2">
        <f t="shared" si="42"/>
        <v>10000</v>
      </c>
    </row>
    <row r="1704" spans="3:11" s="18" customFormat="1" ht="15" customHeight="1">
      <c r="C1704" s="89"/>
      <c r="D1704" s="86"/>
      <c r="E1704" s="92"/>
      <c r="F1704" s="95"/>
      <c r="G1704" s="95"/>
      <c r="H1704" s="14" t="s">
        <v>605</v>
      </c>
      <c r="I1704" s="2">
        <f>I1709+I1714+I1719+I1724+I1729+I1734+I1739+I1744+I1749+I1754+I1764+I1769+I1774+I1779+I1784</f>
        <v>0</v>
      </c>
      <c r="J1704" s="2">
        <f t="shared" si="42"/>
        <v>0</v>
      </c>
      <c r="K1704" s="2">
        <f t="shared" si="42"/>
        <v>0</v>
      </c>
    </row>
    <row r="1705" spans="3:11" s="18" customFormat="1" ht="15" customHeight="1">
      <c r="C1705" s="89"/>
      <c r="D1705" s="86"/>
      <c r="E1705" s="92"/>
      <c r="F1705" s="95"/>
      <c r="G1705" s="95"/>
      <c r="H1705" s="14" t="s">
        <v>606</v>
      </c>
      <c r="I1705" s="2">
        <f>I1710+I1715+I1720+I1725+I1730+I1735+I1740+I1745+I1750+I1755+I1765+I1770+I1775+I1780+I1785</f>
        <v>0</v>
      </c>
      <c r="J1705" s="2">
        <f t="shared" si="42"/>
        <v>0</v>
      </c>
      <c r="K1705" s="2">
        <f t="shared" si="42"/>
        <v>0</v>
      </c>
    </row>
    <row r="1706" spans="3:11" s="18" customFormat="1" ht="15" customHeight="1">
      <c r="C1706" s="90"/>
      <c r="D1706" s="87"/>
      <c r="E1706" s="93"/>
      <c r="F1706" s="96"/>
      <c r="G1706" s="96"/>
      <c r="H1706" s="14" t="s">
        <v>234</v>
      </c>
      <c r="I1706" s="2">
        <f>I1711+I1716+I1721+I1726+I1731+I1736+I1741+I1746+I1751+I1756+I1766+I1771+I1776+I1781+I1786</f>
        <v>0</v>
      </c>
      <c r="J1706" s="2">
        <f t="shared" si="42"/>
        <v>0</v>
      </c>
      <c r="K1706" s="2">
        <f t="shared" si="42"/>
        <v>0</v>
      </c>
    </row>
    <row r="1707" spans="3:11" s="18" customFormat="1" ht="42.75" customHeight="1">
      <c r="C1707" s="88" t="s">
        <v>99</v>
      </c>
      <c r="D1707" s="85" t="s">
        <v>100</v>
      </c>
      <c r="E1707" s="91" t="s">
        <v>1083</v>
      </c>
      <c r="F1707" s="94">
        <v>2017</v>
      </c>
      <c r="G1707" s="94">
        <v>2019</v>
      </c>
      <c r="H1707" s="14" t="s">
        <v>603</v>
      </c>
      <c r="I1707" s="2">
        <f>I1708+I1709+I1710+I1711</f>
        <v>1025.3</v>
      </c>
      <c r="J1707" s="2">
        <f>J1708+J1709+J1710+J1711</f>
        <v>1000</v>
      </c>
      <c r="K1707" s="2">
        <f>K1708+K1709+K1710+K1711</f>
        <v>1000</v>
      </c>
    </row>
    <row r="1708" spans="3:11" s="18" customFormat="1" ht="30" customHeight="1">
      <c r="C1708" s="89"/>
      <c r="D1708" s="86"/>
      <c r="E1708" s="92"/>
      <c r="F1708" s="95"/>
      <c r="G1708" s="95"/>
      <c r="H1708" s="14" t="s">
        <v>604</v>
      </c>
      <c r="I1708" s="2">
        <v>1025.3</v>
      </c>
      <c r="J1708" s="2">
        <v>1000</v>
      </c>
      <c r="K1708" s="2">
        <v>1000</v>
      </c>
    </row>
    <row r="1709" spans="3:11" s="18" customFormat="1" ht="27.75" customHeight="1">
      <c r="C1709" s="89"/>
      <c r="D1709" s="86"/>
      <c r="E1709" s="92"/>
      <c r="F1709" s="95"/>
      <c r="G1709" s="95"/>
      <c r="H1709" s="14" t="s">
        <v>605</v>
      </c>
      <c r="I1709" s="2">
        <v>0</v>
      </c>
      <c r="J1709" s="2">
        <v>0</v>
      </c>
      <c r="K1709" s="2">
        <v>0</v>
      </c>
    </row>
    <row r="1710" spans="3:11" s="18" customFormat="1" ht="22.5" customHeight="1">
      <c r="C1710" s="89"/>
      <c r="D1710" s="86"/>
      <c r="E1710" s="92"/>
      <c r="F1710" s="95"/>
      <c r="G1710" s="95"/>
      <c r="H1710" s="14" t="s">
        <v>606</v>
      </c>
      <c r="I1710" s="2">
        <v>0</v>
      </c>
      <c r="J1710" s="2">
        <v>0</v>
      </c>
      <c r="K1710" s="2">
        <v>0</v>
      </c>
    </row>
    <row r="1711" spans="3:11" s="18" customFormat="1" ht="46.5" customHeight="1">
      <c r="C1711" s="90"/>
      <c r="D1711" s="87"/>
      <c r="E1711" s="93"/>
      <c r="F1711" s="96"/>
      <c r="G1711" s="96"/>
      <c r="H1711" s="14" t="s">
        <v>234</v>
      </c>
      <c r="I1711" s="2">
        <v>0</v>
      </c>
      <c r="J1711" s="2">
        <v>0</v>
      </c>
      <c r="K1711" s="2">
        <v>0</v>
      </c>
    </row>
    <row r="1712" spans="3:11" s="18" customFormat="1" ht="15" customHeight="1">
      <c r="C1712" s="88" t="s">
        <v>101</v>
      </c>
      <c r="D1712" s="85" t="s">
        <v>102</v>
      </c>
      <c r="E1712" s="91" t="s">
        <v>1080</v>
      </c>
      <c r="F1712" s="94" t="s">
        <v>969</v>
      </c>
      <c r="G1712" s="94" t="s">
        <v>964</v>
      </c>
      <c r="H1712" s="14" t="s">
        <v>603</v>
      </c>
      <c r="I1712" s="2">
        <f>I1713+I1714+I1715+I1716</f>
        <v>0</v>
      </c>
      <c r="J1712" s="2">
        <f>J1713+J1714+J1715+J1716</f>
        <v>400</v>
      </c>
      <c r="K1712" s="2">
        <f>K1713+K1714+K1715+K1716</f>
        <v>400</v>
      </c>
    </row>
    <row r="1713" spans="3:11" s="18" customFormat="1" ht="20.25" customHeight="1">
      <c r="C1713" s="89"/>
      <c r="D1713" s="86"/>
      <c r="E1713" s="92"/>
      <c r="F1713" s="95"/>
      <c r="G1713" s="95"/>
      <c r="H1713" s="14" t="s">
        <v>604</v>
      </c>
      <c r="I1713" s="2">
        <v>0</v>
      </c>
      <c r="J1713" s="2">
        <v>400</v>
      </c>
      <c r="K1713" s="2">
        <v>400</v>
      </c>
    </row>
    <row r="1714" spans="3:11" s="18" customFormat="1" ht="19.5" customHeight="1">
      <c r="C1714" s="89"/>
      <c r="D1714" s="86"/>
      <c r="E1714" s="92"/>
      <c r="F1714" s="95"/>
      <c r="G1714" s="95"/>
      <c r="H1714" s="14" t="s">
        <v>605</v>
      </c>
      <c r="I1714" s="2">
        <v>0</v>
      </c>
      <c r="J1714" s="2">
        <v>0</v>
      </c>
      <c r="K1714" s="2">
        <v>0</v>
      </c>
    </row>
    <row r="1715" spans="3:11" s="18" customFormat="1" ht="17.25" customHeight="1">
      <c r="C1715" s="89"/>
      <c r="D1715" s="86"/>
      <c r="E1715" s="92"/>
      <c r="F1715" s="95"/>
      <c r="G1715" s="95"/>
      <c r="H1715" s="14" t="s">
        <v>606</v>
      </c>
      <c r="I1715" s="2">
        <v>0</v>
      </c>
      <c r="J1715" s="2">
        <v>0</v>
      </c>
      <c r="K1715" s="2">
        <v>0</v>
      </c>
    </row>
    <row r="1716" spans="3:11" s="18" customFormat="1" ht="27.75" customHeight="1">
      <c r="C1716" s="90"/>
      <c r="D1716" s="87"/>
      <c r="E1716" s="93"/>
      <c r="F1716" s="96"/>
      <c r="G1716" s="96"/>
      <c r="H1716" s="14" t="s">
        <v>234</v>
      </c>
      <c r="I1716" s="2">
        <v>0</v>
      </c>
      <c r="J1716" s="2">
        <v>0</v>
      </c>
      <c r="K1716" s="2">
        <v>0</v>
      </c>
    </row>
    <row r="1717" spans="1:11" s="12" customFormat="1" ht="21.75" customHeight="1">
      <c r="A1717" s="18"/>
      <c r="B1717" s="18"/>
      <c r="C1717" s="88" t="s">
        <v>103</v>
      </c>
      <c r="D1717" s="85" t="s">
        <v>104</v>
      </c>
      <c r="E1717" s="91" t="s">
        <v>1082</v>
      </c>
      <c r="F1717" s="94" t="s">
        <v>464</v>
      </c>
      <c r="G1717" s="94" t="s">
        <v>963</v>
      </c>
      <c r="H1717" s="14" t="s">
        <v>603</v>
      </c>
      <c r="I1717" s="2">
        <f>I1718+I1719+I1720+I1721</f>
        <v>628.7</v>
      </c>
      <c r="J1717" s="2">
        <f>J1718+J1719+J1720+J1721</f>
        <v>600</v>
      </c>
      <c r="K1717" s="2">
        <f>K1718+K1719+K1720+K1721</f>
        <v>600</v>
      </c>
    </row>
    <row r="1718" spans="1:11" s="12" customFormat="1" ht="18" customHeight="1">
      <c r="A1718" s="18"/>
      <c r="B1718" s="18"/>
      <c r="C1718" s="89"/>
      <c r="D1718" s="86"/>
      <c r="E1718" s="92"/>
      <c r="F1718" s="95"/>
      <c r="G1718" s="95"/>
      <c r="H1718" s="14" t="s">
        <v>604</v>
      </c>
      <c r="I1718" s="2">
        <v>628.7</v>
      </c>
      <c r="J1718" s="2">
        <v>600</v>
      </c>
      <c r="K1718" s="2">
        <v>600</v>
      </c>
    </row>
    <row r="1719" spans="1:11" s="12" customFormat="1" ht="18.75" customHeight="1">
      <c r="A1719" s="18"/>
      <c r="B1719" s="18"/>
      <c r="C1719" s="89"/>
      <c r="D1719" s="86"/>
      <c r="E1719" s="92"/>
      <c r="F1719" s="95"/>
      <c r="G1719" s="95"/>
      <c r="H1719" s="14" t="s">
        <v>605</v>
      </c>
      <c r="I1719" s="2">
        <v>0</v>
      </c>
      <c r="J1719" s="2">
        <v>0</v>
      </c>
      <c r="K1719" s="2">
        <v>0</v>
      </c>
    </row>
    <row r="1720" spans="1:11" s="12" customFormat="1" ht="18" customHeight="1">
      <c r="A1720" s="18"/>
      <c r="B1720" s="18"/>
      <c r="C1720" s="89"/>
      <c r="D1720" s="86"/>
      <c r="E1720" s="92"/>
      <c r="F1720" s="95"/>
      <c r="G1720" s="95"/>
      <c r="H1720" s="14" t="s">
        <v>606</v>
      </c>
      <c r="I1720" s="2">
        <v>0</v>
      </c>
      <c r="J1720" s="2">
        <v>0</v>
      </c>
      <c r="K1720" s="2">
        <v>0</v>
      </c>
    </row>
    <row r="1721" spans="1:11" s="12" customFormat="1" ht="21" customHeight="1">
      <c r="A1721" s="18"/>
      <c r="B1721" s="18"/>
      <c r="C1721" s="90"/>
      <c r="D1721" s="87"/>
      <c r="E1721" s="93"/>
      <c r="F1721" s="96"/>
      <c r="G1721" s="96"/>
      <c r="H1721" s="14" t="s">
        <v>234</v>
      </c>
      <c r="I1721" s="2">
        <v>0</v>
      </c>
      <c r="J1721" s="2">
        <v>0</v>
      </c>
      <c r="K1721" s="2">
        <v>0</v>
      </c>
    </row>
    <row r="1722" spans="1:11" s="12" customFormat="1" ht="15" customHeight="1">
      <c r="A1722" s="18"/>
      <c r="B1722" s="18"/>
      <c r="C1722" s="88" t="s">
        <v>105</v>
      </c>
      <c r="D1722" s="85" t="s">
        <v>473</v>
      </c>
      <c r="E1722" s="91" t="s">
        <v>1080</v>
      </c>
      <c r="F1722" s="94" t="s">
        <v>464</v>
      </c>
      <c r="G1722" s="94" t="s">
        <v>963</v>
      </c>
      <c r="H1722" s="14" t="s">
        <v>603</v>
      </c>
      <c r="I1722" s="2">
        <f>I1723+I1724+I1725+I1726</f>
        <v>346.4</v>
      </c>
      <c r="J1722" s="2">
        <f>J1723+J1724+J1725+J1726</f>
        <v>500</v>
      </c>
      <c r="K1722" s="2">
        <f>K1723+K1724+K1725+K1726</f>
        <v>500</v>
      </c>
    </row>
    <row r="1723" spans="1:11" s="12" customFormat="1" ht="21.75" customHeight="1">
      <c r="A1723" s="18"/>
      <c r="B1723" s="18"/>
      <c r="C1723" s="89"/>
      <c r="D1723" s="86"/>
      <c r="E1723" s="92"/>
      <c r="F1723" s="95"/>
      <c r="G1723" s="95"/>
      <c r="H1723" s="14" t="s">
        <v>604</v>
      </c>
      <c r="I1723" s="2">
        <v>346.4</v>
      </c>
      <c r="J1723" s="2">
        <v>500</v>
      </c>
      <c r="K1723" s="2">
        <v>500</v>
      </c>
    </row>
    <row r="1724" spans="1:11" s="12" customFormat="1" ht="26.25" customHeight="1">
      <c r="A1724" s="18"/>
      <c r="B1724" s="18"/>
      <c r="C1724" s="89"/>
      <c r="D1724" s="86"/>
      <c r="E1724" s="92"/>
      <c r="F1724" s="95"/>
      <c r="G1724" s="95"/>
      <c r="H1724" s="14" t="s">
        <v>605</v>
      </c>
      <c r="I1724" s="2">
        <v>0</v>
      </c>
      <c r="J1724" s="2">
        <v>0</v>
      </c>
      <c r="K1724" s="2">
        <v>0</v>
      </c>
    </row>
    <row r="1725" spans="1:11" s="12" customFormat="1" ht="27.75" customHeight="1">
      <c r="A1725" s="18"/>
      <c r="B1725" s="18"/>
      <c r="C1725" s="89"/>
      <c r="D1725" s="86"/>
      <c r="E1725" s="92"/>
      <c r="F1725" s="95"/>
      <c r="G1725" s="95"/>
      <c r="H1725" s="14" t="s">
        <v>606</v>
      </c>
      <c r="I1725" s="2">
        <v>0</v>
      </c>
      <c r="J1725" s="2">
        <v>0</v>
      </c>
      <c r="K1725" s="2">
        <v>0</v>
      </c>
    </row>
    <row r="1726" spans="1:11" s="12" customFormat="1" ht="19.5" customHeight="1">
      <c r="A1726" s="18"/>
      <c r="B1726" s="18"/>
      <c r="C1726" s="90"/>
      <c r="D1726" s="87"/>
      <c r="E1726" s="93"/>
      <c r="F1726" s="96"/>
      <c r="G1726" s="96"/>
      <c r="H1726" s="14" t="s">
        <v>234</v>
      </c>
      <c r="I1726" s="2">
        <v>0</v>
      </c>
      <c r="J1726" s="2">
        <v>0</v>
      </c>
      <c r="K1726" s="2">
        <v>0</v>
      </c>
    </row>
    <row r="1727" spans="1:11" s="12" customFormat="1" ht="24" customHeight="1">
      <c r="A1727" s="18"/>
      <c r="B1727" s="18"/>
      <c r="C1727" s="88" t="s">
        <v>106</v>
      </c>
      <c r="D1727" s="85" t="s">
        <v>474</v>
      </c>
      <c r="E1727" s="91" t="s">
        <v>1081</v>
      </c>
      <c r="F1727" s="94" t="s">
        <v>463</v>
      </c>
      <c r="G1727" s="94" t="s">
        <v>962</v>
      </c>
      <c r="H1727" s="14" t="s">
        <v>603</v>
      </c>
      <c r="I1727" s="2">
        <f>I1728+I1729+I1730+I1731</f>
        <v>468.2</v>
      </c>
      <c r="J1727" s="2">
        <f>J1728+J1729+J1730+J1731</f>
        <v>800</v>
      </c>
      <c r="K1727" s="2">
        <f>K1728+K1729+K1730+K1731</f>
        <v>800</v>
      </c>
    </row>
    <row r="1728" spans="1:11" s="12" customFormat="1" ht="24" customHeight="1">
      <c r="A1728" s="18"/>
      <c r="B1728" s="18"/>
      <c r="C1728" s="89"/>
      <c r="D1728" s="86"/>
      <c r="E1728" s="92"/>
      <c r="F1728" s="95"/>
      <c r="G1728" s="95"/>
      <c r="H1728" s="14" t="s">
        <v>604</v>
      </c>
      <c r="I1728" s="2">
        <v>468.2</v>
      </c>
      <c r="J1728" s="2">
        <v>800</v>
      </c>
      <c r="K1728" s="2">
        <v>800</v>
      </c>
    </row>
    <row r="1729" spans="1:11" s="12" customFormat="1" ht="26.25" customHeight="1">
      <c r="A1729" s="18"/>
      <c r="B1729" s="18"/>
      <c r="C1729" s="89"/>
      <c r="D1729" s="86"/>
      <c r="E1729" s="92"/>
      <c r="F1729" s="95"/>
      <c r="G1729" s="95"/>
      <c r="H1729" s="14" t="s">
        <v>605</v>
      </c>
      <c r="I1729" s="2">
        <v>0</v>
      </c>
      <c r="J1729" s="2">
        <v>0</v>
      </c>
      <c r="K1729" s="2">
        <v>0</v>
      </c>
    </row>
    <row r="1730" spans="1:11" s="12" customFormat="1" ht="21.75" customHeight="1">
      <c r="A1730" s="18"/>
      <c r="B1730" s="18"/>
      <c r="C1730" s="89"/>
      <c r="D1730" s="86"/>
      <c r="E1730" s="92"/>
      <c r="F1730" s="95"/>
      <c r="G1730" s="95"/>
      <c r="H1730" s="14" t="s">
        <v>606</v>
      </c>
      <c r="I1730" s="2">
        <v>0</v>
      </c>
      <c r="J1730" s="2">
        <v>0</v>
      </c>
      <c r="K1730" s="2">
        <v>0</v>
      </c>
    </row>
    <row r="1731" spans="1:11" s="12" customFormat="1" ht="25.5" customHeight="1">
      <c r="A1731" s="18"/>
      <c r="B1731" s="18"/>
      <c r="C1731" s="90"/>
      <c r="D1731" s="87"/>
      <c r="E1731" s="93"/>
      <c r="F1731" s="96"/>
      <c r="G1731" s="96"/>
      <c r="H1731" s="14" t="s">
        <v>234</v>
      </c>
      <c r="I1731" s="2">
        <v>0</v>
      </c>
      <c r="J1731" s="2">
        <v>0</v>
      </c>
      <c r="K1731" s="2">
        <v>0</v>
      </c>
    </row>
    <row r="1732" spans="1:11" s="12" customFormat="1" ht="21" customHeight="1">
      <c r="A1732" s="18"/>
      <c r="B1732" s="18"/>
      <c r="C1732" s="88" t="s">
        <v>107</v>
      </c>
      <c r="D1732" s="85" t="s">
        <v>475</v>
      </c>
      <c r="E1732" s="91" t="s">
        <v>1080</v>
      </c>
      <c r="F1732" s="94" t="s">
        <v>1091</v>
      </c>
      <c r="G1732" s="94" t="s">
        <v>961</v>
      </c>
      <c r="H1732" s="14" t="s">
        <v>603</v>
      </c>
      <c r="I1732" s="2">
        <f>I1733+I1734+I1735+I1736</f>
        <v>0</v>
      </c>
      <c r="J1732" s="2">
        <f>J1733+J1734+J1735+J1736</f>
        <v>200</v>
      </c>
      <c r="K1732" s="2">
        <f>K1733+K1734+K1735+K1736</f>
        <v>200</v>
      </c>
    </row>
    <row r="1733" spans="1:11" s="12" customFormat="1" ht="21" customHeight="1">
      <c r="A1733" s="18"/>
      <c r="B1733" s="18"/>
      <c r="C1733" s="89"/>
      <c r="D1733" s="86"/>
      <c r="E1733" s="92"/>
      <c r="F1733" s="95"/>
      <c r="G1733" s="95"/>
      <c r="H1733" s="14" t="s">
        <v>604</v>
      </c>
      <c r="I1733" s="2">
        <v>0</v>
      </c>
      <c r="J1733" s="2">
        <v>200</v>
      </c>
      <c r="K1733" s="2">
        <v>200</v>
      </c>
    </row>
    <row r="1734" spans="1:11" s="12" customFormat="1" ht="21.75" customHeight="1">
      <c r="A1734" s="18"/>
      <c r="B1734" s="18"/>
      <c r="C1734" s="89"/>
      <c r="D1734" s="86"/>
      <c r="E1734" s="92"/>
      <c r="F1734" s="95"/>
      <c r="G1734" s="95"/>
      <c r="H1734" s="14" t="s">
        <v>605</v>
      </c>
      <c r="I1734" s="2">
        <v>0</v>
      </c>
      <c r="J1734" s="2">
        <v>0</v>
      </c>
      <c r="K1734" s="2">
        <v>0</v>
      </c>
    </row>
    <row r="1735" spans="1:11" s="12" customFormat="1" ht="15" customHeight="1">
      <c r="A1735" s="18"/>
      <c r="B1735" s="18"/>
      <c r="C1735" s="89"/>
      <c r="D1735" s="86"/>
      <c r="E1735" s="92"/>
      <c r="F1735" s="95"/>
      <c r="G1735" s="95"/>
      <c r="H1735" s="14" t="s">
        <v>606</v>
      </c>
      <c r="I1735" s="2">
        <v>0</v>
      </c>
      <c r="J1735" s="2">
        <v>0</v>
      </c>
      <c r="K1735" s="2">
        <v>0</v>
      </c>
    </row>
    <row r="1736" spans="1:11" s="12" customFormat="1" ht="23.25" customHeight="1">
      <c r="A1736" s="18"/>
      <c r="B1736" s="18"/>
      <c r="C1736" s="90"/>
      <c r="D1736" s="87"/>
      <c r="E1736" s="93"/>
      <c r="F1736" s="96"/>
      <c r="G1736" s="96"/>
      <c r="H1736" s="14" t="s">
        <v>234</v>
      </c>
      <c r="I1736" s="2">
        <v>0</v>
      </c>
      <c r="J1736" s="2">
        <v>0</v>
      </c>
      <c r="K1736" s="2">
        <v>0</v>
      </c>
    </row>
    <row r="1737" spans="1:11" s="12" customFormat="1" ht="36" customHeight="1">
      <c r="A1737" s="18"/>
      <c r="B1737" s="18"/>
      <c r="C1737" s="88" t="s">
        <v>108</v>
      </c>
      <c r="D1737" s="85" t="s">
        <v>476</v>
      </c>
      <c r="E1737" s="91" t="s">
        <v>1079</v>
      </c>
      <c r="F1737" s="94" t="s">
        <v>465</v>
      </c>
      <c r="G1737" s="94" t="s">
        <v>960</v>
      </c>
      <c r="H1737" s="14" t="s">
        <v>603</v>
      </c>
      <c r="I1737" s="2">
        <f>I1738+I1739+I1740+I1741</f>
        <v>1315.3</v>
      </c>
      <c r="J1737" s="2">
        <f>J1738+J1739+J1740+J1741</f>
        <v>2500</v>
      </c>
      <c r="K1737" s="2">
        <f>K1738+K1739+K1740+K1741</f>
        <v>2500</v>
      </c>
    </row>
    <row r="1738" spans="1:11" s="12" customFormat="1" ht="29.25" customHeight="1">
      <c r="A1738" s="18"/>
      <c r="B1738" s="18"/>
      <c r="C1738" s="89"/>
      <c r="D1738" s="86"/>
      <c r="E1738" s="92"/>
      <c r="F1738" s="95"/>
      <c r="G1738" s="95"/>
      <c r="H1738" s="14" t="s">
        <v>604</v>
      </c>
      <c r="I1738" s="2">
        <v>1315.3</v>
      </c>
      <c r="J1738" s="2">
        <v>2500</v>
      </c>
      <c r="K1738" s="2">
        <v>2500</v>
      </c>
    </row>
    <row r="1739" spans="1:11" s="12" customFormat="1" ht="23.25" customHeight="1">
      <c r="A1739" s="18"/>
      <c r="B1739" s="18"/>
      <c r="C1739" s="89"/>
      <c r="D1739" s="86"/>
      <c r="E1739" s="92"/>
      <c r="F1739" s="95"/>
      <c r="G1739" s="95"/>
      <c r="H1739" s="14" t="s">
        <v>605</v>
      </c>
      <c r="I1739" s="2">
        <v>0</v>
      </c>
      <c r="J1739" s="2">
        <v>0</v>
      </c>
      <c r="K1739" s="2">
        <v>0</v>
      </c>
    </row>
    <row r="1740" spans="1:11" s="12" customFormat="1" ht="41.25" customHeight="1">
      <c r="A1740" s="18"/>
      <c r="B1740" s="18"/>
      <c r="C1740" s="89"/>
      <c r="D1740" s="86"/>
      <c r="E1740" s="92"/>
      <c r="F1740" s="95"/>
      <c r="G1740" s="95"/>
      <c r="H1740" s="14" t="s">
        <v>606</v>
      </c>
      <c r="I1740" s="2">
        <v>0</v>
      </c>
      <c r="J1740" s="2">
        <v>0</v>
      </c>
      <c r="K1740" s="2">
        <v>0</v>
      </c>
    </row>
    <row r="1741" spans="1:11" s="12" customFormat="1" ht="22.5" customHeight="1">
      <c r="A1741" s="18"/>
      <c r="B1741" s="18"/>
      <c r="C1741" s="90"/>
      <c r="D1741" s="87"/>
      <c r="E1741" s="93"/>
      <c r="F1741" s="96"/>
      <c r="G1741" s="96"/>
      <c r="H1741" s="14" t="s">
        <v>234</v>
      </c>
      <c r="I1741" s="2">
        <v>0</v>
      </c>
      <c r="J1741" s="2">
        <v>0</v>
      </c>
      <c r="K1741" s="2">
        <v>0</v>
      </c>
    </row>
    <row r="1742" spans="1:11" s="12" customFormat="1" ht="21.75" customHeight="1">
      <c r="A1742" s="18"/>
      <c r="B1742" s="18"/>
      <c r="C1742" s="88" t="s">
        <v>109</v>
      </c>
      <c r="D1742" s="85" t="s">
        <v>1025</v>
      </c>
      <c r="E1742" s="91" t="s">
        <v>1033</v>
      </c>
      <c r="F1742" s="94" t="s">
        <v>466</v>
      </c>
      <c r="G1742" s="94" t="s">
        <v>959</v>
      </c>
      <c r="H1742" s="14" t="s">
        <v>603</v>
      </c>
      <c r="I1742" s="2">
        <f>I1743+I1744+I1745+I1746</f>
        <v>125</v>
      </c>
      <c r="J1742" s="2">
        <f>J1743+J1744+J1745+J1746</f>
        <v>300</v>
      </c>
      <c r="K1742" s="2">
        <f>K1743+K1744+K1745+K1746</f>
        <v>300</v>
      </c>
    </row>
    <row r="1743" spans="1:11" s="12" customFormat="1" ht="24" customHeight="1">
      <c r="A1743" s="18"/>
      <c r="B1743" s="18"/>
      <c r="C1743" s="89"/>
      <c r="D1743" s="86"/>
      <c r="E1743" s="92"/>
      <c r="F1743" s="95"/>
      <c r="G1743" s="95"/>
      <c r="H1743" s="14" t="s">
        <v>604</v>
      </c>
      <c r="I1743" s="2">
        <v>125</v>
      </c>
      <c r="J1743" s="2">
        <v>300</v>
      </c>
      <c r="K1743" s="2">
        <v>300</v>
      </c>
    </row>
    <row r="1744" spans="1:11" s="12" customFormat="1" ht="21.75" customHeight="1">
      <c r="A1744" s="18"/>
      <c r="B1744" s="18"/>
      <c r="C1744" s="89"/>
      <c r="D1744" s="86"/>
      <c r="E1744" s="92"/>
      <c r="F1744" s="95"/>
      <c r="G1744" s="95"/>
      <c r="H1744" s="14" t="s">
        <v>605</v>
      </c>
      <c r="I1744" s="2">
        <v>0</v>
      </c>
      <c r="J1744" s="2">
        <v>0</v>
      </c>
      <c r="K1744" s="2">
        <v>0</v>
      </c>
    </row>
    <row r="1745" spans="1:11" s="12" customFormat="1" ht="15" customHeight="1">
      <c r="A1745" s="18"/>
      <c r="B1745" s="18"/>
      <c r="C1745" s="89"/>
      <c r="D1745" s="86"/>
      <c r="E1745" s="92"/>
      <c r="F1745" s="95"/>
      <c r="G1745" s="95"/>
      <c r="H1745" s="14" t="s">
        <v>606</v>
      </c>
      <c r="I1745" s="2">
        <v>0</v>
      </c>
      <c r="J1745" s="2">
        <v>0</v>
      </c>
      <c r="K1745" s="2">
        <v>0</v>
      </c>
    </row>
    <row r="1746" spans="1:11" s="12" customFormat="1" ht="23.25" customHeight="1">
      <c r="A1746" s="18"/>
      <c r="B1746" s="18"/>
      <c r="C1746" s="90"/>
      <c r="D1746" s="87"/>
      <c r="E1746" s="93"/>
      <c r="F1746" s="96"/>
      <c r="G1746" s="96"/>
      <c r="H1746" s="14" t="s">
        <v>234</v>
      </c>
      <c r="I1746" s="2">
        <v>0</v>
      </c>
      <c r="J1746" s="2">
        <v>0</v>
      </c>
      <c r="K1746" s="2">
        <v>0</v>
      </c>
    </row>
    <row r="1747" spans="1:11" s="12" customFormat="1" ht="21.75" customHeight="1">
      <c r="A1747" s="18"/>
      <c r="B1747" s="18"/>
      <c r="C1747" s="88" t="s">
        <v>110</v>
      </c>
      <c r="D1747" s="85" t="s">
        <v>477</v>
      </c>
      <c r="E1747" s="91" t="s">
        <v>1077</v>
      </c>
      <c r="F1747" s="94" t="s">
        <v>467</v>
      </c>
      <c r="G1747" s="94" t="s">
        <v>958</v>
      </c>
      <c r="H1747" s="14" t="s">
        <v>603</v>
      </c>
      <c r="I1747" s="2">
        <f>I1748+I1749+I1750+I1751</f>
        <v>290.4</v>
      </c>
      <c r="J1747" s="2">
        <f>J1748+J1749+J1750+J1751</f>
        <v>400</v>
      </c>
      <c r="K1747" s="2">
        <f>K1748+K1749+K1750+K1751</f>
        <v>400</v>
      </c>
    </row>
    <row r="1748" spans="1:11" s="12" customFormat="1" ht="21" customHeight="1">
      <c r="A1748" s="18"/>
      <c r="B1748" s="18"/>
      <c r="C1748" s="89"/>
      <c r="D1748" s="86"/>
      <c r="E1748" s="92"/>
      <c r="F1748" s="95"/>
      <c r="G1748" s="95"/>
      <c r="H1748" s="14" t="s">
        <v>604</v>
      </c>
      <c r="I1748" s="2">
        <v>290.4</v>
      </c>
      <c r="J1748" s="2">
        <v>400</v>
      </c>
      <c r="K1748" s="2">
        <v>400</v>
      </c>
    </row>
    <row r="1749" spans="1:11" s="12" customFormat="1" ht="21" customHeight="1">
      <c r="A1749" s="18"/>
      <c r="B1749" s="18"/>
      <c r="C1749" s="89"/>
      <c r="D1749" s="86"/>
      <c r="E1749" s="92"/>
      <c r="F1749" s="95"/>
      <c r="G1749" s="95"/>
      <c r="H1749" s="14" t="s">
        <v>605</v>
      </c>
      <c r="I1749" s="2">
        <v>0</v>
      </c>
      <c r="J1749" s="2">
        <v>0</v>
      </c>
      <c r="K1749" s="2">
        <v>0</v>
      </c>
    </row>
    <row r="1750" spans="1:11" s="12" customFormat="1" ht="15" customHeight="1">
      <c r="A1750" s="18"/>
      <c r="B1750" s="18"/>
      <c r="C1750" s="89"/>
      <c r="D1750" s="86"/>
      <c r="E1750" s="92"/>
      <c r="F1750" s="95"/>
      <c r="G1750" s="95"/>
      <c r="H1750" s="14" t="s">
        <v>606</v>
      </c>
      <c r="I1750" s="2">
        <v>0</v>
      </c>
      <c r="J1750" s="2">
        <v>0</v>
      </c>
      <c r="K1750" s="2">
        <v>0</v>
      </c>
    </row>
    <row r="1751" spans="1:11" s="12" customFormat="1" ht="18.75" customHeight="1">
      <c r="A1751" s="18"/>
      <c r="B1751" s="18"/>
      <c r="C1751" s="90"/>
      <c r="D1751" s="87"/>
      <c r="E1751" s="93"/>
      <c r="F1751" s="96"/>
      <c r="G1751" s="96"/>
      <c r="H1751" s="14" t="s">
        <v>234</v>
      </c>
      <c r="I1751" s="2">
        <v>0</v>
      </c>
      <c r="J1751" s="2">
        <v>0</v>
      </c>
      <c r="K1751" s="2">
        <v>0</v>
      </c>
    </row>
    <row r="1752" spans="1:11" s="12" customFormat="1" ht="22.5" customHeight="1">
      <c r="A1752" s="18"/>
      <c r="B1752" s="18"/>
      <c r="C1752" s="88" t="s">
        <v>111</v>
      </c>
      <c r="D1752" s="85" t="s">
        <v>459</v>
      </c>
      <c r="E1752" s="91" t="s">
        <v>1052</v>
      </c>
      <c r="F1752" s="94" t="s">
        <v>460</v>
      </c>
      <c r="G1752" s="94" t="s">
        <v>461</v>
      </c>
      <c r="H1752" s="14" t="s">
        <v>603</v>
      </c>
      <c r="I1752" s="2">
        <f>I1753+I1754+I1755+I1756</f>
        <v>1994.6</v>
      </c>
      <c r="J1752" s="2">
        <f>J1753+J1754+J1755+J1756</f>
        <v>0</v>
      </c>
      <c r="K1752" s="2">
        <f>K1753+K1754+K1755+K1756</f>
        <v>0</v>
      </c>
    </row>
    <row r="1753" spans="1:11" s="12" customFormat="1" ht="21" customHeight="1">
      <c r="A1753" s="18"/>
      <c r="B1753" s="18"/>
      <c r="C1753" s="89"/>
      <c r="D1753" s="86"/>
      <c r="E1753" s="92"/>
      <c r="F1753" s="95"/>
      <c r="G1753" s="95"/>
      <c r="H1753" s="14" t="s">
        <v>604</v>
      </c>
      <c r="I1753" s="2">
        <v>1994.6</v>
      </c>
      <c r="J1753" s="2">
        <v>0</v>
      </c>
      <c r="K1753" s="2">
        <v>0</v>
      </c>
    </row>
    <row r="1754" spans="1:11" s="12" customFormat="1" ht="21" customHeight="1">
      <c r="A1754" s="18"/>
      <c r="B1754" s="18"/>
      <c r="C1754" s="89"/>
      <c r="D1754" s="86"/>
      <c r="E1754" s="92"/>
      <c r="F1754" s="95"/>
      <c r="G1754" s="95"/>
      <c r="H1754" s="14" t="s">
        <v>605</v>
      </c>
      <c r="I1754" s="2">
        <v>0</v>
      </c>
      <c r="J1754" s="2">
        <v>0</v>
      </c>
      <c r="K1754" s="2">
        <v>0</v>
      </c>
    </row>
    <row r="1755" spans="1:11" s="12" customFormat="1" ht="22.5" customHeight="1">
      <c r="A1755" s="18"/>
      <c r="B1755" s="18"/>
      <c r="C1755" s="89"/>
      <c r="D1755" s="86"/>
      <c r="E1755" s="92"/>
      <c r="F1755" s="95"/>
      <c r="G1755" s="95"/>
      <c r="H1755" s="14" t="s">
        <v>606</v>
      </c>
      <c r="I1755" s="2">
        <v>0</v>
      </c>
      <c r="J1755" s="2">
        <v>0</v>
      </c>
      <c r="K1755" s="2">
        <v>0</v>
      </c>
    </row>
    <row r="1756" spans="1:11" s="12" customFormat="1" ht="22.5" customHeight="1">
      <c r="A1756" s="18"/>
      <c r="B1756" s="18"/>
      <c r="C1756" s="90"/>
      <c r="D1756" s="87"/>
      <c r="E1756" s="93"/>
      <c r="F1756" s="96"/>
      <c r="G1756" s="96"/>
      <c r="H1756" s="14" t="s">
        <v>234</v>
      </c>
      <c r="I1756" s="2">
        <v>0</v>
      </c>
      <c r="J1756" s="2">
        <v>0</v>
      </c>
      <c r="K1756" s="2">
        <v>0</v>
      </c>
    </row>
    <row r="1757" spans="1:11" s="12" customFormat="1" ht="22.5" customHeight="1">
      <c r="A1757" s="18"/>
      <c r="B1757" s="18"/>
      <c r="C1757" s="100" t="s">
        <v>112</v>
      </c>
      <c r="D1757" s="85" t="s">
        <v>917</v>
      </c>
      <c r="E1757" s="91" t="s">
        <v>1110</v>
      </c>
      <c r="F1757" s="94">
        <v>2017</v>
      </c>
      <c r="G1757" s="94">
        <v>2017</v>
      </c>
      <c r="H1757" s="14" t="s">
        <v>603</v>
      </c>
      <c r="I1757" s="2">
        <f>I1758+I1759+I1760+I1761</f>
        <v>400</v>
      </c>
      <c r="J1757" s="2">
        <v>0</v>
      </c>
      <c r="K1757" s="2">
        <v>0</v>
      </c>
    </row>
    <row r="1758" spans="1:11" s="12" customFormat="1" ht="24.75" customHeight="1">
      <c r="A1758" s="18"/>
      <c r="B1758" s="18"/>
      <c r="C1758" s="101"/>
      <c r="D1758" s="86"/>
      <c r="E1758" s="92"/>
      <c r="F1758" s="95"/>
      <c r="G1758" s="95"/>
      <c r="H1758" s="14" t="s">
        <v>604</v>
      </c>
      <c r="I1758" s="2">
        <v>400</v>
      </c>
      <c r="J1758" s="2">
        <v>0</v>
      </c>
      <c r="K1758" s="2">
        <v>0</v>
      </c>
    </row>
    <row r="1759" spans="1:11" s="12" customFormat="1" ht="24.75" customHeight="1">
      <c r="A1759" s="18"/>
      <c r="B1759" s="18"/>
      <c r="C1759" s="101"/>
      <c r="D1759" s="86"/>
      <c r="E1759" s="92"/>
      <c r="F1759" s="95"/>
      <c r="G1759" s="95"/>
      <c r="H1759" s="14" t="s">
        <v>605</v>
      </c>
      <c r="I1759" s="2">
        <v>0</v>
      </c>
      <c r="J1759" s="2">
        <v>0</v>
      </c>
      <c r="K1759" s="2">
        <v>0</v>
      </c>
    </row>
    <row r="1760" spans="1:11" s="12" customFormat="1" ht="23.25" customHeight="1">
      <c r="A1760" s="18"/>
      <c r="B1760" s="18"/>
      <c r="C1760" s="101"/>
      <c r="D1760" s="86"/>
      <c r="E1760" s="92"/>
      <c r="F1760" s="95"/>
      <c r="G1760" s="95"/>
      <c r="H1760" s="14" t="s">
        <v>923</v>
      </c>
      <c r="I1760" s="2">
        <v>0</v>
      </c>
      <c r="J1760" s="2">
        <v>0</v>
      </c>
      <c r="K1760" s="2">
        <v>0</v>
      </c>
    </row>
    <row r="1761" spans="1:11" s="12" customFormat="1" ht="27" customHeight="1">
      <c r="A1761" s="18"/>
      <c r="B1761" s="18"/>
      <c r="C1761" s="102"/>
      <c r="D1761" s="87"/>
      <c r="E1761" s="93"/>
      <c r="F1761" s="96"/>
      <c r="G1761" s="96"/>
      <c r="H1761" s="14" t="s">
        <v>234</v>
      </c>
      <c r="I1761" s="2">
        <v>0</v>
      </c>
      <c r="J1761" s="2">
        <v>0</v>
      </c>
      <c r="K1761" s="2">
        <v>0</v>
      </c>
    </row>
    <row r="1762" spans="1:11" s="12" customFormat="1" ht="21" customHeight="1">
      <c r="A1762" s="18"/>
      <c r="B1762" s="18"/>
      <c r="C1762" s="88" t="s">
        <v>114</v>
      </c>
      <c r="D1762" s="85" t="s">
        <v>918</v>
      </c>
      <c r="E1762" s="91" t="s">
        <v>113</v>
      </c>
      <c r="F1762" s="94" t="s">
        <v>468</v>
      </c>
      <c r="G1762" s="94" t="s">
        <v>957</v>
      </c>
      <c r="H1762" s="14" t="s">
        <v>603</v>
      </c>
      <c r="I1762" s="2">
        <f>I1763+I1764+I1765+I1766</f>
        <v>350</v>
      </c>
      <c r="J1762" s="2">
        <f>J1763+J1764+J1765+J1766</f>
        <v>450</v>
      </c>
      <c r="K1762" s="2">
        <f>K1763+K1764+K1765+K1766</f>
        <v>450</v>
      </c>
    </row>
    <row r="1763" spans="1:11" s="12" customFormat="1" ht="22.5" customHeight="1">
      <c r="A1763" s="18"/>
      <c r="B1763" s="18"/>
      <c r="C1763" s="89"/>
      <c r="D1763" s="86"/>
      <c r="E1763" s="92"/>
      <c r="F1763" s="95"/>
      <c r="G1763" s="95"/>
      <c r="H1763" s="14" t="s">
        <v>604</v>
      </c>
      <c r="I1763" s="2">
        <v>350</v>
      </c>
      <c r="J1763" s="2">
        <v>450</v>
      </c>
      <c r="K1763" s="2">
        <v>450</v>
      </c>
    </row>
    <row r="1764" spans="1:11" s="12" customFormat="1" ht="21.75" customHeight="1">
      <c r="A1764" s="18"/>
      <c r="B1764" s="18"/>
      <c r="C1764" s="89"/>
      <c r="D1764" s="86"/>
      <c r="E1764" s="92"/>
      <c r="F1764" s="95"/>
      <c r="G1764" s="95"/>
      <c r="H1764" s="14" t="s">
        <v>605</v>
      </c>
      <c r="I1764" s="2">
        <v>0</v>
      </c>
      <c r="J1764" s="2">
        <v>0</v>
      </c>
      <c r="K1764" s="2">
        <v>0</v>
      </c>
    </row>
    <row r="1765" spans="1:11" s="12" customFormat="1" ht="22.5" customHeight="1">
      <c r="A1765" s="18"/>
      <c r="B1765" s="18"/>
      <c r="C1765" s="89"/>
      <c r="D1765" s="86"/>
      <c r="E1765" s="92"/>
      <c r="F1765" s="95"/>
      <c r="G1765" s="95"/>
      <c r="H1765" s="14" t="s">
        <v>606</v>
      </c>
      <c r="I1765" s="2">
        <v>0</v>
      </c>
      <c r="J1765" s="2">
        <v>0</v>
      </c>
      <c r="K1765" s="2">
        <v>0</v>
      </c>
    </row>
    <row r="1766" spans="1:11" s="12" customFormat="1" ht="22.5" customHeight="1">
      <c r="A1766" s="18"/>
      <c r="B1766" s="18"/>
      <c r="C1766" s="90"/>
      <c r="D1766" s="87"/>
      <c r="E1766" s="93"/>
      <c r="F1766" s="96"/>
      <c r="G1766" s="96"/>
      <c r="H1766" s="14" t="s">
        <v>234</v>
      </c>
      <c r="I1766" s="2">
        <v>0</v>
      </c>
      <c r="J1766" s="2">
        <v>0</v>
      </c>
      <c r="K1766" s="2">
        <v>0</v>
      </c>
    </row>
    <row r="1767" spans="1:11" s="12" customFormat="1" ht="17.25" customHeight="1">
      <c r="A1767" s="18"/>
      <c r="B1767" s="18"/>
      <c r="C1767" s="88" t="s">
        <v>115</v>
      </c>
      <c r="D1767" s="85" t="s">
        <v>919</v>
      </c>
      <c r="E1767" s="91" t="s">
        <v>113</v>
      </c>
      <c r="F1767" s="94" t="s">
        <v>469</v>
      </c>
      <c r="G1767" s="94" t="s">
        <v>956</v>
      </c>
      <c r="H1767" s="14" t="s">
        <v>603</v>
      </c>
      <c r="I1767" s="2">
        <f>I1768+I1769+I1770+I1771</f>
        <v>350</v>
      </c>
      <c r="J1767" s="2">
        <f>J1768+J1769+J1770+J1771</f>
        <v>450</v>
      </c>
      <c r="K1767" s="2">
        <f>K1768+K1769+K1770+K1771</f>
        <v>450</v>
      </c>
    </row>
    <row r="1768" spans="1:11" s="12" customFormat="1" ht="21.75" customHeight="1">
      <c r="A1768" s="18"/>
      <c r="B1768" s="18"/>
      <c r="C1768" s="89"/>
      <c r="D1768" s="86"/>
      <c r="E1768" s="92"/>
      <c r="F1768" s="95"/>
      <c r="G1768" s="95"/>
      <c r="H1768" s="14" t="s">
        <v>604</v>
      </c>
      <c r="I1768" s="2">
        <v>350</v>
      </c>
      <c r="J1768" s="2">
        <v>450</v>
      </c>
      <c r="K1768" s="2">
        <v>450</v>
      </c>
    </row>
    <row r="1769" spans="1:11" s="12" customFormat="1" ht="18" customHeight="1">
      <c r="A1769" s="18"/>
      <c r="B1769" s="18"/>
      <c r="C1769" s="89"/>
      <c r="D1769" s="86"/>
      <c r="E1769" s="92"/>
      <c r="F1769" s="95"/>
      <c r="G1769" s="95"/>
      <c r="H1769" s="14" t="s">
        <v>605</v>
      </c>
      <c r="I1769" s="2">
        <v>0</v>
      </c>
      <c r="J1769" s="2">
        <v>0</v>
      </c>
      <c r="K1769" s="2">
        <v>0</v>
      </c>
    </row>
    <row r="1770" spans="1:11" s="12" customFormat="1" ht="21" customHeight="1">
      <c r="A1770" s="18"/>
      <c r="B1770" s="18"/>
      <c r="C1770" s="89"/>
      <c r="D1770" s="86"/>
      <c r="E1770" s="92"/>
      <c r="F1770" s="95"/>
      <c r="G1770" s="95"/>
      <c r="H1770" s="14" t="s">
        <v>606</v>
      </c>
      <c r="I1770" s="2">
        <v>0</v>
      </c>
      <c r="J1770" s="2">
        <v>0</v>
      </c>
      <c r="K1770" s="2">
        <v>0</v>
      </c>
    </row>
    <row r="1771" spans="1:11" s="12" customFormat="1" ht="19.5" customHeight="1">
      <c r="A1771" s="18"/>
      <c r="B1771" s="18"/>
      <c r="C1771" s="90"/>
      <c r="D1771" s="87"/>
      <c r="E1771" s="93"/>
      <c r="F1771" s="96"/>
      <c r="G1771" s="96"/>
      <c r="H1771" s="14" t="s">
        <v>234</v>
      </c>
      <c r="I1771" s="2">
        <v>0</v>
      </c>
      <c r="J1771" s="2">
        <v>0</v>
      </c>
      <c r="K1771" s="2">
        <v>0</v>
      </c>
    </row>
    <row r="1772" spans="1:11" s="12" customFormat="1" ht="15" customHeight="1">
      <c r="A1772" s="18"/>
      <c r="B1772" s="18"/>
      <c r="C1772" s="88" t="s">
        <v>116</v>
      </c>
      <c r="D1772" s="85" t="s">
        <v>920</v>
      </c>
      <c r="E1772" s="91" t="s">
        <v>1077</v>
      </c>
      <c r="F1772" s="94" t="s">
        <v>462</v>
      </c>
      <c r="G1772" s="94" t="s">
        <v>956</v>
      </c>
      <c r="H1772" s="14" t="s">
        <v>603</v>
      </c>
      <c r="I1772" s="2">
        <f>I1773+I1774+I1775+I1776</f>
        <v>400</v>
      </c>
      <c r="J1772" s="2">
        <f>J1773+J1774+J1775+J1776</f>
        <v>400</v>
      </c>
      <c r="K1772" s="2">
        <f>K1773+K1774+K1775+K1776</f>
        <v>400</v>
      </c>
    </row>
    <row r="1773" spans="1:11" s="12" customFormat="1" ht="18" customHeight="1">
      <c r="A1773" s="18"/>
      <c r="B1773" s="18"/>
      <c r="C1773" s="89"/>
      <c r="D1773" s="86"/>
      <c r="E1773" s="92"/>
      <c r="F1773" s="95"/>
      <c r="G1773" s="95"/>
      <c r="H1773" s="14" t="s">
        <v>604</v>
      </c>
      <c r="I1773" s="2">
        <v>400</v>
      </c>
      <c r="J1773" s="2">
        <v>400</v>
      </c>
      <c r="K1773" s="2">
        <v>400</v>
      </c>
    </row>
    <row r="1774" spans="1:11" s="12" customFormat="1" ht="16.5" customHeight="1">
      <c r="A1774" s="18"/>
      <c r="B1774" s="18"/>
      <c r="C1774" s="89"/>
      <c r="D1774" s="86"/>
      <c r="E1774" s="92"/>
      <c r="F1774" s="95"/>
      <c r="G1774" s="95"/>
      <c r="H1774" s="14" t="s">
        <v>605</v>
      </c>
      <c r="I1774" s="2">
        <v>0</v>
      </c>
      <c r="J1774" s="2">
        <v>0</v>
      </c>
      <c r="K1774" s="2">
        <v>0</v>
      </c>
    </row>
    <row r="1775" spans="1:11" s="12" customFormat="1" ht="18" customHeight="1">
      <c r="A1775" s="18"/>
      <c r="B1775" s="18"/>
      <c r="C1775" s="89"/>
      <c r="D1775" s="86"/>
      <c r="E1775" s="92"/>
      <c r="F1775" s="95"/>
      <c r="G1775" s="95"/>
      <c r="H1775" s="14" t="s">
        <v>606</v>
      </c>
      <c r="I1775" s="2">
        <v>0</v>
      </c>
      <c r="J1775" s="2">
        <v>0</v>
      </c>
      <c r="K1775" s="2">
        <v>0</v>
      </c>
    </row>
    <row r="1776" spans="1:11" s="12" customFormat="1" ht="15" customHeight="1">
      <c r="A1776" s="18"/>
      <c r="B1776" s="18"/>
      <c r="C1776" s="90"/>
      <c r="D1776" s="87"/>
      <c r="E1776" s="93"/>
      <c r="F1776" s="96"/>
      <c r="G1776" s="96"/>
      <c r="H1776" s="14" t="s">
        <v>234</v>
      </c>
      <c r="I1776" s="2">
        <v>0</v>
      </c>
      <c r="J1776" s="2">
        <v>0</v>
      </c>
      <c r="K1776" s="2">
        <v>0</v>
      </c>
    </row>
    <row r="1777" spans="1:11" s="12" customFormat="1" ht="21" customHeight="1">
      <c r="A1777" s="18"/>
      <c r="B1777" s="18"/>
      <c r="C1777" s="88" t="s">
        <v>117</v>
      </c>
      <c r="D1777" s="85" t="s">
        <v>921</v>
      </c>
      <c r="E1777" s="91" t="s">
        <v>1078</v>
      </c>
      <c r="F1777" s="94" t="s">
        <v>469</v>
      </c>
      <c r="G1777" s="94" t="s">
        <v>956</v>
      </c>
      <c r="H1777" s="14" t="s">
        <v>603</v>
      </c>
      <c r="I1777" s="2">
        <f>I1778+I1779+I1780+I1781</f>
        <v>1200</v>
      </c>
      <c r="J1777" s="2">
        <f>J1778+J1779+J1780+J1781</f>
        <v>1500</v>
      </c>
      <c r="K1777" s="2">
        <f>K1778+K1779+K1780+K1781</f>
        <v>1500</v>
      </c>
    </row>
    <row r="1778" spans="1:11" s="12" customFormat="1" ht="20.25" customHeight="1">
      <c r="A1778" s="18"/>
      <c r="B1778" s="18"/>
      <c r="C1778" s="89"/>
      <c r="D1778" s="86"/>
      <c r="E1778" s="92"/>
      <c r="F1778" s="95"/>
      <c r="G1778" s="95"/>
      <c r="H1778" s="14" t="s">
        <v>604</v>
      </c>
      <c r="I1778" s="2">
        <v>1200</v>
      </c>
      <c r="J1778" s="2">
        <v>1500</v>
      </c>
      <c r="K1778" s="2">
        <v>1500</v>
      </c>
    </row>
    <row r="1779" spans="1:11" s="12" customFormat="1" ht="25.5" customHeight="1">
      <c r="A1779" s="18"/>
      <c r="B1779" s="18"/>
      <c r="C1779" s="89"/>
      <c r="D1779" s="86"/>
      <c r="E1779" s="92"/>
      <c r="F1779" s="95"/>
      <c r="G1779" s="95"/>
      <c r="H1779" s="14" t="s">
        <v>605</v>
      </c>
      <c r="I1779" s="2">
        <v>0</v>
      </c>
      <c r="J1779" s="2">
        <v>0</v>
      </c>
      <c r="K1779" s="2">
        <v>0</v>
      </c>
    </row>
    <row r="1780" spans="1:11" s="12" customFormat="1" ht="28.5" customHeight="1">
      <c r="A1780" s="18"/>
      <c r="B1780" s="18"/>
      <c r="C1780" s="89"/>
      <c r="D1780" s="86"/>
      <c r="E1780" s="92"/>
      <c r="F1780" s="95"/>
      <c r="G1780" s="95"/>
      <c r="H1780" s="14" t="s">
        <v>606</v>
      </c>
      <c r="I1780" s="2">
        <v>0</v>
      </c>
      <c r="J1780" s="2">
        <v>0</v>
      </c>
      <c r="K1780" s="2">
        <v>0</v>
      </c>
    </row>
    <row r="1781" spans="1:11" s="12" customFormat="1" ht="26.25" customHeight="1">
      <c r="A1781" s="18"/>
      <c r="B1781" s="18"/>
      <c r="C1781" s="90"/>
      <c r="D1781" s="87"/>
      <c r="E1781" s="93"/>
      <c r="F1781" s="96"/>
      <c r="G1781" s="96"/>
      <c r="H1781" s="14" t="s">
        <v>234</v>
      </c>
      <c r="I1781" s="2">
        <v>0</v>
      </c>
      <c r="J1781" s="2">
        <v>0</v>
      </c>
      <c r="K1781" s="2">
        <v>0</v>
      </c>
    </row>
    <row r="1782" spans="1:11" s="12" customFormat="1" ht="22.5" customHeight="1">
      <c r="A1782" s="18"/>
      <c r="B1782" s="18"/>
      <c r="C1782" s="88" t="s">
        <v>916</v>
      </c>
      <c r="D1782" s="85" t="s">
        <v>922</v>
      </c>
      <c r="E1782" s="91" t="s">
        <v>935</v>
      </c>
      <c r="F1782" s="94" t="s">
        <v>470</v>
      </c>
      <c r="G1782" s="94" t="s">
        <v>955</v>
      </c>
      <c r="H1782" s="14" t="s">
        <v>603</v>
      </c>
      <c r="I1782" s="2">
        <f>I1783+I1784+I1785+I1786</f>
        <v>500</v>
      </c>
      <c r="J1782" s="2">
        <f>J1783+J1784+J1785+J1786</f>
        <v>500</v>
      </c>
      <c r="K1782" s="2">
        <f>K1783+K1784+K1785+K1786</f>
        <v>500</v>
      </c>
    </row>
    <row r="1783" spans="1:11" s="12" customFormat="1" ht="22.5" customHeight="1">
      <c r="A1783" s="18"/>
      <c r="B1783" s="18"/>
      <c r="C1783" s="89"/>
      <c r="D1783" s="86"/>
      <c r="E1783" s="92"/>
      <c r="F1783" s="95"/>
      <c r="G1783" s="95"/>
      <c r="H1783" s="14" t="s">
        <v>604</v>
      </c>
      <c r="I1783" s="2">
        <v>500</v>
      </c>
      <c r="J1783" s="2">
        <v>500</v>
      </c>
      <c r="K1783" s="2">
        <v>500</v>
      </c>
    </row>
    <row r="1784" spans="1:11" s="12" customFormat="1" ht="22.5" customHeight="1">
      <c r="A1784" s="18"/>
      <c r="B1784" s="18"/>
      <c r="C1784" s="89"/>
      <c r="D1784" s="86"/>
      <c r="E1784" s="92"/>
      <c r="F1784" s="95"/>
      <c r="G1784" s="95"/>
      <c r="H1784" s="14" t="s">
        <v>605</v>
      </c>
      <c r="I1784" s="2">
        <v>0</v>
      </c>
      <c r="J1784" s="2">
        <v>0</v>
      </c>
      <c r="K1784" s="2">
        <v>0</v>
      </c>
    </row>
    <row r="1785" spans="1:11" s="12" customFormat="1" ht="18" customHeight="1">
      <c r="A1785" s="18"/>
      <c r="B1785" s="18"/>
      <c r="C1785" s="89"/>
      <c r="D1785" s="86"/>
      <c r="E1785" s="92"/>
      <c r="F1785" s="95"/>
      <c r="G1785" s="95"/>
      <c r="H1785" s="14" t="s">
        <v>606</v>
      </c>
      <c r="I1785" s="2">
        <v>0</v>
      </c>
      <c r="J1785" s="2">
        <v>0</v>
      </c>
      <c r="K1785" s="2">
        <v>0</v>
      </c>
    </row>
    <row r="1786" spans="1:11" s="12" customFormat="1" ht="23.25" customHeight="1">
      <c r="A1786" s="18"/>
      <c r="B1786" s="18"/>
      <c r="C1786" s="90"/>
      <c r="D1786" s="87"/>
      <c r="E1786" s="93"/>
      <c r="F1786" s="96"/>
      <c r="G1786" s="96"/>
      <c r="H1786" s="14" t="s">
        <v>234</v>
      </c>
      <c r="I1786" s="2">
        <v>0</v>
      </c>
      <c r="J1786" s="2">
        <v>0</v>
      </c>
      <c r="K1786" s="2">
        <v>0</v>
      </c>
    </row>
    <row r="1787" spans="1:11" s="12" customFormat="1" ht="21" customHeight="1">
      <c r="A1787" s="18"/>
      <c r="B1787" s="18"/>
      <c r="C1787" s="88" t="s">
        <v>1090</v>
      </c>
      <c r="D1787" s="85" t="s">
        <v>1088</v>
      </c>
      <c r="E1787" s="91" t="s">
        <v>1097</v>
      </c>
      <c r="F1787" s="94" t="s">
        <v>1089</v>
      </c>
      <c r="G1787" s="94" t="s">
        <v>1089</v>
      </c>
      <c r="H1787" s="14" t="s">
        <v>603</v>
      </c>
      <c r="I1787" s="2">
        <f>I1788+I1789+I1790+I1791</f>
        <v>606.1</v>
      </c>
      <c r="J1787" s="2">
        <f>J1788+J1789+J1790+J1791</f>
        <v>0</v>
      </c>
      <c r="K1787" s="2">
        <f>K1788+K1789+K1790+K1791</f>
        <v>0</v>
      </c>
    </row>
    <row r="1788" spans="1:11" s="12" customFormat="1" ht="22.5" customHeight="1">
      <c r="A1788" s="18"/>
      <c r="B1788" s="18"/>
      <c r="C1788" s="89"/>
      <c r="D1788" s="86"/>
      <c r="E1788" s="92"/>
      <c r="F1788" s="95"/>
      <c r="G1788" s="95"/>
      <c r="H1788" s="14" t="s">
        <v>604</v>
      </c>
      <c r="I1788" s="2">
        <v>606.1</v>
      </c>
      <c r="J1788" s="2">
        <v>0</v>
      </c>
      <c r="K1788" s="2">
        <v>0</v>
      </c>
    </row>
    <row r="1789" spans="1:11" s="12" customFormat="1" ht="22.5" customHeight="1">
      <c r="A1789" s="18"/>
      <c r="B1789" s="18"/>
      <c r="C1789" s="89"/>
      <c r="D1789" s="86"/>
      <c r="E1789" s="92"/>
      <c r="F1789" s="95"/>
      <c r="G1789" s="95"/>
      <c r="H1789" s="14" t="s">
        <v>605</v>
      </c>
      <c r="I1789" s="2">
        <v>0</v>
      </c>
      <c r="J1789" s="2">
        <v>0</v>
      </c>
      <c r="K1789" s="2">
        <v>0</v>
      </c>
    </row>
    <row r="1790" spans="1:11" s="12" customFormat="1" ht="22.5" customHeight="1">
      <c r="A1790" s="18"/>
      <c r="B1790" s="18"/>
      <c r="C1790" s="89"/>
      <c r="D1790" s="86"/>
      <c r="E1790" s="92"/>
      <c r="F1790" s="95"/>
      <c r="G1790" s="95"/>
      <c r="H1790" s="14" t="s">
        <v>606</v>
      </c>
      <c r="I1790" s="2">
        <v>0</v>
      </c>
      <c r="J1790" s="2">
        <v>0</v>
      </c>
      <c r="K1790" s="2">
        <v>0</v>
      </c>
    </row>
    <row r="1791" spans="1:11" s="12" customFormat="1" ht="22.5" customHeight="1">
      <c r="A1791" s="18"/>
      <c r="B1791" s="18"/>
      <c r="C1791" s="90"/>
      <c r="D1791" s="87"/>
      <c r="E1791" s="93"/>
      <c r="F1791" s="96"/>
      <c r="G1791" s="96"/>
      <c r="H1791" s="14" t="s">
        <v>234</v>
      </c>
      <c r="I1791" s="2">
        <v>0</v>
      </c>
      <c r="J1791" s="2">
        <v>0</v>
      </c>
      <c r="K1791" s="2">
        <v>0</v>
      </c>
    </row>
    <row r="1792" spans="3:11" ht="24" customHeight="1">
      <c r="C1792" s="63" t="s">
        <v>118</v>
      </c>
      <c r="D1792" s="97" t="s">
        <v>211</v>
      </c>
      <c r="E1792" s="69" t="s">
        <v>119</v>
      </c>
      <c r="F1792" s="72">
        <v>2017</v>
      </c>
      <c r="G1792" s="72">
        <v>2019</v>
      </c>
      <c r="H1792" s="1" t="s">
        <v>603</v>
      </c>
      <c r="I1792" s="37">
        <f>I1793+I1794</f>
        <v>11315.9</v>
      </c>
      <c r="J1792" s="37">
        <f>J1793+J1796</f>
        <v>748</v>
      </c>
      <c r="K1792" s="37">
        <f>K1793+K1796</f>
        <v>736</v>
      </c>
    </row>
    <row r="1793" spans="3:11" ht="21.75" customHeight="1">
      <c r="C1793" s="64"/>
      <c r="D1793" s="98"/>
      <c r="E1793" s="70"/>
      <c r="F1793" s="73"/>
      <c r="G1793" s="73"/>
      <c r="H1793" s="1" t="s">
        <v>604</v>
      </c>
      <c r="I1793" s="37">
        <f>I1798+I1808+I1853+I1873</f>
        <v>1810.6</v>
      </c>
      <c r="J1793" s="37">
        <v>123</v>
      </c>
      <c r="K1793" s="37">
        <v>106</v>
      </c>
    </row>
    <row r="1794" spans="3:11" ht="20.25" customHeight="1">
      <c r="C1794" s="64"/>
      <c r="D1794" s="98"/>
      <c r="E1794" s="70"/>
      <c r="F1794" s="73"/>
      <c r="G1794" s="73"/>
      <c r="H1794" s="1" t="s">
        <v>605</v>
      </c>
      <c r="I1794" s="37">
        <f>I1799+I1809+I1854+I1875</f>
        <v>9505.3</v>
      </c>
      <c r="J1794" s="2">
        <v>0</v>
      </c>
      <c r="K1794" s="2">
        <v>0</v>
      </c>
    </row>
    <row r="1795" spans="3:11" ht="21" customHeight="1">
      <c r="C1795" s="64"/>
      <c r="D1795" s="98"/>
      <c r="E1795" s="70"/>
      <c r="F1795" s="73"/>
      <c r="G1795" s="73"/>
      <c r="H1795" s="1" t="s">
        <v>606</v>
      </c>
      <c r="I1795" s="2">
        <v>0</v>
      </c>
      <c r="J1795" s="2">
        <v>0</v>
      </c>
      <c r="K1795" s="2">
        <v>0</v>
      </c>
    </row>
    <row r="1796" spans="3:11" ht="25.5" customHeight="1">
      <c r="C1796" s="65"/>
      <c r="D1796" s="99"/>
      <c r="E1796" s="71"/>
      <c r="F1796" s="74"/>
      <c r="G1796" s="74"/>
      <c r="H1796" s="1" t="s">
        <v>234</v>
      </c>
      <c r="I1796" s="37">
        <v>0</v>
      </c>
      <c r="J1796" s="37">
        <v>625</v>
      </c>
      <c r="K1796" s="37">
        <v>630</v>
      </c>
    </row>
    <row r="1797" spans="3:11" ht="20.25" customHeight="1">
      <c r="C1797" s="63" t="s">
        <v>120</v>
      </c>
      <c r="D1797" s="66" t="s">
        <v>746</v>
      </c>
      <c r="E1797" s="69" t="s">
        <v>212</v>
      </c>
      <c r="F1797" s="72" t="s">
        <v>693</v>
      </c>
      <c r="G1797" s="72" t="s">
        <v>693</v>
      </c>
      <c r="H1797" s="1" t="s">
        <v>603</v>
      </c>
      <c r="I1797" s="38">
        <v>1547.6</v>
      </c>
      <c r="J1797" s="37">
        <v>0</v>
      </c>
      <c r="K1797" s="37">
        <v>0</v>
      </c>
    </row>
    <row r="1798" spans="3:11" ht="28.5" customHeight="1">
      <c r="C1798" s="64"/>
      <c r="D1798" s="67"/>
      <c r="E1798" s="70"/>
      <c r="F1798" s="73"/>
      <c r="G1798" s="73"/>
      <c r="H1798" s="1" t="s">
        <v>604</v>
      </c>
      <c r="I1798" s="38">
        <f>I1803</f>
        <v>247.6</v>
      </c>
      <c r="J1798" s="37">
        <v>0</v>
      </c>
      <c r="K1798" s="37">
        <v>0</v>
      </c>
    </row>
    <row r="1799" spans="3:11" ht="24.75" customHeight="1">
      <c r="C1799" s="64"/>
      <c r="D1799" s="67"/>
      <c r="E1799" s="70"/>
      <c r="F1799" s="73"/>
      <c r="G1799" s="73"/>
      <c r="H1799" s="1" t="s">
        <v>605</v>
      </c>
      <c r="I1799" s="38">
        <f>I1804</f>
        <v>1300</v>
      </c>
      <c r="J1799" s="37">
        <v>0</v>
      </c>
      <c r="K1799" s="37">
        <v>0</v>
      </c>
    </row>
    <row r="1800" spans="3:11" ht="21.75" customHeight="1">
      <c r="C1800" s="64"/>
      <c r="D1800" s="67"/>
      <c r="E1800" s="70"/>
      <c r="F1800" s="73"/>
      <c r="G1800" s="73"/>
      <c r="H1800" s="1" t="s">
        <v>606</v>
      </c>
      <c r="I1800" s="38">
        <v>0</v>
      </c>
      <c r="J1800" s="37">
        <v>0</v>
      </c>
      <c r="K1800" s="37">
        <v>0</v>
      </c>
    </row>
    <row r="1801" spans="3:11" ht="23.25" customHeight="1">
      <c r="C1801" s="65"/>
      <c r="D1801" s="68"/>
      <c r="E1801" s="71"/>
      <c r="F1801" s="74"/>
      <c r="G1801" s="74"/>
      <c r="H1801" s="1" t="s">
        <v>234</v>
      </c>
      <c r="I1801" s="38">
        <v>0</v>
      </c>
      <c r="J1801" s="37">
        <v>0</v>
      </c>
      <c r="K1801" s="37">
        <v>0</v>
      </c>
    </row>
    <row r="1802" spans="3:11" ht="28.5" customHeight="1">
      <c r="C1802" s="63" t="s">
        <v>121</v>
      </c>
      <c r="D1802" s="66" t="s">
        <v>1138</v>
      </c>
      <c r="E1802" s="69" t="s">
        <v>212</v>
      </c>
      <c r="F1802" s="72" t="s">
        <v>693</v>
      </c>
      <c r="G1802" s="72" t="s">
        <v>693</v>
      </c>
      <c r="H1802" s="1" t="s">
        <v>603</v>
      </c>
      <c r="I1802" s="38">
        <v>1547.6</v>
      </c>
      <c r="J1802" s="37">
        <v>0</v>
      </c>
      <c r="K1802" s="37">
        <v>0</v>
      </c>
    </row>
    <row r="1803" spans="3:11" ht="20.25" customHeight="1">
      <c r="C1803" s="64"/>
      <c r="D1803" s="67"/>
      <c r="E1803" s="70"/>
      <c r="F1803" s="73"/>
      <c r="G1803" s="73"/>
      <c r="H1803" s="1" t="s">
        <v>604</v>
      </c>
      <c r="I1803" s="38">
        <v>247.6</v>
      </c>
      <c r="J1803" s="37">
        <v>0</v>
      </c>
      <c r="K1803" s="37">
        <v>0</v>
      </c>
    </row>
    <row r="1804" spans="3:11" ht="21.75" customHeight="1">
      <c r="C1804" s="64"/>
      <c r="D1804" s="67"/>
      <c r="E1804" s="70"/>
      <c r="F1804" s="73"/>
      <c r="G1804" s="73"/>
      <c r="H1804" s="1" t="s">
        <v>605</v>
      </c>
      <c r="I1804" s="38">
        <v>1300</v>
      </c>
      <c r="J1804" s="37">
        <v>0</v>
      </c>
      <c r="K1804" s="37">
        <v>0</v>
      </c>
    </row>
    <row r="1805" spans="3:11" ht="21" customHeight="1">
      <c r="C1805" s="64"/>
      <c r="D1805" s="67"/>
      <c r="E1805" s="70"/>
      <c r="F1805" s="73"/>
      <c r="G1805" s="73"/>
      <c r="H1805" s="1" t="s">
        <v>606</v>
      </c>
      <c r="I1805" s="38">
        <v>0</v>
      </c>
      <c r="J1805" s="37">
        <v>0</v>
      </c>
      <c r="K1805" s="37">
        <v>0</v>
      </c>
    </row>
    <row r="1806" spans="3:11" ht="21.75" customHeight="1">
      <c r="C1806" s="65"/>
      <c r="D1806" s="68"/>
      <c r="E1806" s="71"/>
      <c r="F1806" s="74"/>
      <c r="G1806" s="74"/>
      <c r="H1806" s="1" t="s">
        <v>234</v>
      </c>
      <c r="I1806" s="38">
        <v>0</v>
      </c>
      <c r="J1806" s="37">
        <v>0</v>
      </c>
      <c r="K1806" s="37">
        <v>0</v>
      </c>
    </row>
    <row r="1807" spans="3:11" ht="23.25" customHeight="1">
      <c r="C1807" s="63" t="s">
        <v>122</v>
      </c>
      <c r="D1807" s="66" t="s">
        <v>747</v>
      </c>
      <c r="E1807" s="69" t="s">
        <v>213</v>
      </c>
      <c r="F1807" s="72" t="s">
        <v>693</v>
      </c>
      <c r="G1807" s="72" t="s">
        <v>694</v>
      </c>
      <c r="H1807" s="1" t="s">
        <v>603</v>
      </c>
      <c r="I1807" s="38">
        <f>I1808+I1809</f>
        <v>6196.8</v>
      </c>
      <c r="J1807" s="38">
        <v>123</v>
      </c>
      <c r="K1807" s="38">
        <v>106</v>
      </c>
    </row>
    <row r="1808" spans="3:11" ht="23.25" customHeight="1">
      <c r="C1808" s="64"/>
      <c r="D1808" s="67"/>
      <c r="E1808" s="70"/>
      <c r="F1808" s="73"/>
      <c r="G1808" s="73"/>
      <c r="H1808" s="1" t="s">
        <v>604</v>
      </c>
      <c r="I1808" s="38">
        <f>I1813+I1818+I1823+I1828+I1833+I1838+I1843</f>
        <v>991.5</v>
      </c>
      <c r="J1808" s="38">
        <f>J1813+J1818+J1823+J1828+J1833+J1838+J1843</f>
        <v>123</v>
      </c>
      <c r="K1808" s="38">
        <f>K1813+K1818+K1823+K1828+K1833+K1838+K1843</f>
        <v>106</v>
      </c>
    </row>
    <row r="1809" spans="3:11" ht="21" customHeight="1">
      <c r="C1809" s="64"/>
      <c r="D1809" s="67"/>
      <c r="E1809" s="70"/>
      <c r="F1809" s="73"/>
      <c r="G1809" s="73"/>
      <c r="H1809" s="1" t="s">
        <v>605</v>
      </c>
      <c r="I1809" s="38">
        <f>I1814+I1819+I1824+I1829+I1834+I1839</f>
        <v>5205.3</v>
      </c>
      <c r="J1809" s="37">
        <v>0</v>
      </c>
      <c r="K1809" s="37">
        <v>0</v>
      </c>
    </row>
    <row r="1810" spans="3:11" ht="18.75" customHeight="1">
      <c r="C1810" s="64"/>
      <c r="D1810" s="67"/>
      <c r="E1810" s="70"/>
      <c r="F1810" s="73"/>
      <c r="G1810" s="73"/>
      <c r="H1810" s="1" t="s">
        <v>606</v>
      </c>
      <c r="I1810" s="38">
        <v>0</v>
      </c>
      <c r="J1810" s="37">
        <v>0</v>
      </c>
      <c r="K1810" s="37">
        <v>0</v>
      </c>
    </row>
    <row r="1811" spans="3:11" ht="39" customHeight="1">
      <c r="C1811" s="65"/>
      <c r="D1811" s="68"/>
      <c r="E1811" s="71"/>
      <c r="F1811" s="74"/>
      <c r="G1811" s="74"/>
      <c r="H1811" s="1" t="s">
        <v>234</v>
      </c>
      <c r="I1811" s="38">
        <v>0</v>
      </c>
      <c r="J1811" s="37">
        <v>0</v>
      </c>
      <c r="K1811" s="37">
        <v>0</v>
      </c>
    </row>
    <row r="1812" spans="3:11" ht="23.25" customHeight="1">
      <c r="C1812" s="63" t="s">
        <v>123</v>
      </c>
      <c r="D1812" s="66" t="s">
        <v>1142</v>
      </c>
      <c r="E1812" s="69" t="s">
        <v>213</v>
      </c>
      <c r="F1812" s="69" t="s">
        <v>693</v>
      </c>
      <c r="G1812" s="69" t="s">
        <v>693</v>
      </c>
      <c r="H1812" s="1" t="s">
        <v>603</v>
      </c>
      <c r="I1812" s="38">
        <f>I1813+I1814</f>
        <v>298.4</v>
      </c>
      <c r="J1812" s="37">
        <v>0</v>
      </c>
      <c r="K1812" s="37">
        <v>0</v>
      </c>
    </row>
    <row r="1813" spans="3:11" ht="23.25" customHeight="1">
      <c r="C1813" s="64"/>
      <c r="D1813" s="67"/>
      <c r="E1813" s="70"/>
      <c r="F1813" s="70"/>
      <c r="G1813" s="70"/>
      <c r="H1813" s="1" t="s">
        <v>604</v>
      </c>
      <c r="I1813" s="38">
        <v>47.7</v>
      </c>
      <c r="J1813" s="37">
        <v>0</v>
      </c>
      <c r="K1813" s="37">
        <v>0</v>
      </c>
    </row>
    <row r="1814" spans="3:11" ht="21" customHeight="1">
      <c r="C1814" s="64"/>
      <c r="D1814" s="67"/>
      <c r="E1814" s="70"/>
      <c r="F1814" s="70"/>
      <c r="G1814" s="70"/>
      <c r="H1814" s="1" t="s">
        <v>605</v>
      </c>
      <c r="I1814" s="38">
        <v>250.7</v>
      </c>
      <c r="J1814" s="37">
        <v>0</v>
      </c>
      <c r="K1814" s="37">
        <v>0</v>
      </c>
    </row>
    <row r="1815" spans="3:11" ht="18.75" customHeight="1">
      <c r="C1815" s="64"/>
      <c r="D1815" s="67"/>
      <c r="E1815" s="70"/>
      <c r="F1815" s="70"/>
      <c r="G1815" s="70"/>
      <c r="H1815" s="1" t="s">
        <v>606</v>
      </c>
      <c r="I1815" s="38">
        <v>0</v>
      </c>
      <c r="J1815" s="37">
        <v>0</v>
      </c>
      <c r="K1815" s="37">
        <v>0</v>
      </c>
    </row>
    <row r="1816" spans="3:11" ht="33" customHeight="1">
      <c r="C1816" s="65"/>
      <c r="D1816" s="68"/>
      <c r="E1816" s="71"/>
      <c r="F1816" s="71"/>
      <c r="G1816" s="71"/>
      <c r="H1816" s="1" t="s">
        <v>234</v>
      </c>
      <c r="I1816" s="38">
        <v>0</v>
      </c>
      <c r="J1816" s="37">
        <v>0</v>
      </c>
      <c r="K1816" s="37">
        <v>0</v>
      </c>
    </row>
    <row r="1817" spans="3:11" ht="18.75" customHeight="1">
      <c r="C1817" s="63" t="s">
        <v>1034</v>
      </c>
      <c r="D1817" s="66" t="s">
        <v>1139</v>
      </c>
      <c r="E1817" s="69" t="s">
        <v>1035</v>
      </c>
      <c r="F1817" s="69" t="s">
        <v>693</v>
      </c>
      <c r="G1817" s="69" t="s">
        <v>693</v>
      </c>
      <c r="H1817" s="1" t="s">
        <v>603</v>
      </c>
      <c r="I1817" s="38">
        <v>2000</v>
      </c>
      <c r="J1817" s="38">
        <v>0</v>
      </c>
      <c r="K1817" s="38">
        <v>0</v>
      </c>
    </row>
    <row r="1818" spans="3:11" ht="21.75" customHeight="1">
      <c r="C1818" s="64"/>
      <c r="D1818" s="67"/>
      <c r="E1818" s="70"/>
      <c r="F1818" s="70"/>
      <c r="G1818" s="70"/>
      <c r="H1818" s="1" t="s">
        <v>604</v>
      </c>
      <c r="I1818" s="38">
        <v>320</v>
      </c>
      <c r="J1818" s="38">
        <v>0</v>
      </c>
      <c r="K1818" s="38">
        <v>0</v>
      </c>
    </row>
    <row r="1819" spans="3:11" ht="20.25" customHeight="1">
      <c r="C1819" s="64"/>
      <c r="D1819" s="67"/>
      <c r="E1819" s="70"/>
      <c r="F1819" s="70"/>
      <c r="G1819" s="70"/>
      <c r="H1819" s="1" t="s">
        <v>605</v>
      </c>
      <c r="I1819" s="38">
        <v>1680</v>
      </c>
      <c r="J1819" s="38">
        <v>0</v>
      </c>
      <c r="K1819" s="38">
        <v>0</v>
      </c>
    </row>
    <row r="1820" spans="3:11" ht="21" customHeight="1">
      <c r="C1820" s="64"/>
      <c r="D1820" s="67"/>
      <c r="E1820" s="70"/>
      <c r="F1820" s="70"/>
      <c r="G1820" s="70"/>
      <c r="H1820" s="1" t="s">
        <v>606</v>
      </c>
      <c r="I1820" s="38">
        <v>0</v>
      </c>
      <c r="J1820" s="38">
        <v>0</v>
      </c>
      <c r="K1820" s="38">
        <v>0</v>
      </c>
    </row>
    <row r="1821" spans="3:11" ht="47.25" customHeight="1">
      <c r="C1821" s="65"/>
      <c r="D1821" s="68"/>
      <c r="E1821" s="71"/>
      <c r="F1821" s="71"/>
      <c r="G1821" s="71"/>
      <c r="H1821" s="1" t="s">
        <v>234</v>
      </c>
      <c r="I1821" s="38">
        <v>0</v>
      </c>
      <c r="J1821" s="38">
        <v>0</v>
      </c>
      <c r="K1821" s="38">
        <v>0</v>
      </c>
    </row>
    <row r="1822" spans="3:11" ht="19.5" customHeight="1">
      <c r="C1822" s="63" t="s">
        <v>1036</v>
      </c>
      <c r="D1822" s="66" t="s">
        <v>1143</v>
      </c>
      <c r="E1822" s="69" t="s">
        <v>1035</v>
      </c>
      <c r="F1822" s="69" t="s">
        <v>693</v>
      </c>
      <c r="G1822" s="69" t="s">
        <v>693</v>
      </c>
      <c r="H1822" s="1" t="s">
        <v>603</v>
      </c>
      <c r="I1822" s="38">
        <f>I1823+I1824</f>
        <v>500</v>
      </c>
      <c r="J1822" s="38">
        <v>0</v>
      </c>
      <c r="K1822" s="38">
        <v>0</v>
      </c>
    </row>
    <row r="1823" spans="3:11" ht="18.75" customHeight="1">
      <c r="C1823" s="64"/>
      <c r="D1823" s="67"/>
      <c r="E1823" s="70"/>
      <c r="F1823" s="70"/>
      <c r="G1823" s="70"/>
      <c r="H1823" s="1" t="s">
        <v>604</v>
      </c>
      <c r="I1823" s="38">
        <v>80</v>
      </c>
      <c r="J1823" s="38">
        <v>0</v>
      </c>
      <c r="K1823" s="38">
        <v>0</v>
      </c>
    </row>
    <row r="1824" spans="3:11" ht="27.75" customHeight="1">
      <c r="C1824" s="64"/>
      <c r="D1824" s="67"/>
      <c r="E1824" s="70"/>
      <c r="F1824" s="70"/>
      <c r="G1824" s="70"/>
      <c r="H1824" s="1" t="s">
        <v>605</v>
      </c>
      <c r="I1824" s="38">
        <v>420</v>
      </c>
      <c r="J1824" s="38">
        <v>0</v>
      </c>
      <c r="K1824" s="38">
        <v>0</v>
      </c>
    </row>
    <row r="1825" spans="3:11" ht="33" customHeight="1">
      <c r="C1825" s="64"/>
      <c r="D1825" s="67"/>
      <c r="E1825" s="70"/>
      <c r="F1825" s="70"/>
      <c r="G1825" s="70"/>
      <c r="H1825" s="1" t="s">
        <v>606</v>
      </c>
      <c r="I1825" s="38">
        <v>0</v>
      </c>
      <c r="J1825" s="38">
        <v>0</v>
      </c>
      <c r="K1825" s="38">
        <v>0</v>
      </c>
    </row>
    <row r="1826" spans="3:11" ht="24" customHeight="1">
      <c r="C1826" s="65"/>
      <c r="D1826" s="68"/>
      <c r="E1826" s="71"/>
      <c r="F1826" s="71"/>
      <c r="G1826" s="71"/>
      <c r="H1826" s="1" t="s">
        <v>234</v>
      </c>
      <c r="I1826" s="38">
        <v>0</v>
      </c>
      <c r="J1826" s="38">
        <v>0</v>
      </c>
      <c r="K1826" s="38">
        <v>0</v>
      </c>
    </row>
    <row r="1827" spans="3:11" ht="21.75" customHeight="1">
      <c r="C1827" s="63" t="s">
        <v>1037</v>
      </c>
      <c r="D1827" s="66" t="s">
        <v>1140</v>
      </c>
      <c r="E1827" s="69" t="s">
        <v>1038</v>
      </c>
      <c r="F1827" s="69" t="s">
        <v>693</v>
      </c>
      <c r="G1827" s="69" t="s">
        <v>693</v>
      </c>
      <c r="H1827" s="1" t="s">
        <v>603</v>
      </c>
      <c r="I1827" s="38">
        <v>1278.4</v>
      </c>
      <c r="J1827" s="38">
        <v>0</v>
      </c>
      <c r="K1827" s="38">
        <v>0</v>
      </c>
    </row>
    <row r="1828" spans="3:11" ht="18" customHeight="1">
      <c r="C1828" s="64"/>
      <c r="D1828" s="67"/>
      <c r="E1828" s="70"/>
      <c r="F1828" s="70"/>
      <c r="G1828" s="70"/>
      <c r="H1828" s="1" t="s">
        <v>604</v>
      </c>
      <c r="I1828" s="38">
        <v>204.6</v>
      </c>
      <c r="J1828" s="38">
        <v>0</v>
      </c>
      <c r="K1828" s="38">
        <v>0</v>
      </c>
    </row>
    <row r="1829" spans="3:11" ht="21.75" customHeight="1">
      <c r="C1829" s="64"/>
      <c r="D1829" s="67"/>
      <c r="E1829" s="70"/>
      <c r="F1829" s="70"/>
      <c r="G1829" s="70"/>
      <c r="H1829" s="1" t="s">
        <v>605</v>
      </c>
      <c r="I1829" s="38">
        <v>1073.8</v>
      </c>
      <c r="J1829" s="38">
        <v>0</v>
      </c>
      <c r="K1829" s="38">
        <v>0</v>
      </c>
    </row>
    <row r="1830" spans="3:11" ht="19.5" customHeight="1">
      <c r="C1830" s="64"/>
      <c r="D1830" s="67"/>
      <c r="E1830" s="70"/>
      <c r="F1830" s="70"/>
      <c r="G1830" s="70"/>
      <c r="H1830" s="1" t="s">
        <v>606</v>
      </c>
      <c r="I1830" s="38">
        <v>0</v>
      </c>
      <c r="J1830" s="38">
        <v>0</v>
      </c>
      <c r="K1830" s="38">
        <v>0</v>
      </c>
    </row>
    <row r="1831" spans="3:11" ht="41.25" customHeight="1">
      <c r="C1831" s="65"/>
      <c r="D1831" s="68"/>
      <c r="E1831" s="71"/>
      <c r="F1831" s="71"/>
      <c r="G1831" s="71"/>
      <c r="H1831" s="1" t="s">
        <v>234</v>
      </c>
      <c r="I1831" s="38">
        <v>0</v>
      </c>
      <c r="J1831" s="38">
        <v>0</v>
      </c>
      <c r="K1831" s="38">
        <v>0</v>
      </c>
    </row>
    <row r="1832" spans="3:11" ht="19.5" customHeight="1">
      <c r="C1832" s="63" t="s">
        <v>1039</v>
      </c>
      <c r="D1832" s="66" t="s">
        <v>1141</v>
      </c>
      <c r="E1832" s="69" t="s">
        <v>1038</v>
      </c>
      <c r="F1832" s="69" t="s">
        <v>693</v>
      </c>
      <c r="G1832" s="69" t="s">
        <v>693</v>
      </c>
      <c r="H1832" s="1" t="s">
        <v>603</v>
      </c>
      <c r="I1832" s="38">
        <v>1100</v>
      </c>
      <c r="J1832" s="38">
        <v>0</v>
      </c>
      <c r="K1832" s="38">
        <v>0</v>
      </c>
    </row>
    <row r="1833" spans="3:11" ht="16.5" customHeight="1">
      <c r="C1833" s="64"/>
      <c r="D1833" s="67"/>
      <c r="E1833" s="70"/>
      <c r="F1833" s="70"/>
      <c r="G1833" s="70"/>
      <c r="H1833" s="1" t="s">
        <v>604</v>
      </c>
      <c r="I1833" s="38">
        <v>176</v>
      </c>
      <c r="J1833" s="38">
        <v>0</v>
      </c>
      <c r="K1833" s="38">
        <v>0</v>
      </c>
    </row>
    <row r="1834" spans="3:11" ht="25.5" customHeight="1">
      <c r="C1834" s="64"/>
      <c r="D1834" s="67"/>
      <c r="E1834" s="70"/>
      <c r="F1834" s="70"/>
      <c r="G1834" s="70"/>
      <c r="H1834" s="1" t="s">
        <v>605</v>
      </c>
      <c r="I1834" s="38">
        <v>924</v>
      </c>
      <c r="J1834" s="38">
        <v>0</v>
      </c>
      <c r="K1834" s="38">
        <v>0</v>
      </c>
    </row>
    <row r="1835" spans="3:11" ht="26.25" customHeight="1">
      <c r="C1835" s="64"/>
      <c r="D1835" s="67"/>
      <c r="E1835" s="70"/>
      <c r="F1835" s="70"/>
      <c r="G1835" s="70"/>
      <c r="H1835" s="1" t="s">
        <v>606</v>
      </c>
      <c r="I1835" s="38">
        <v>0</v>
      </c>
      <c r="J1835" s="38">
        <v>0</v>
      </c>
      <c r="K1835" s="38">
        <v>0</v>
      </c>
    </row>
    <row r="1836" spans="3:11" ht="39" customHeight="1">
      <c r="C1836" s="65"/>
      <c r="D1836" s="68"/>
      <c r="E1836" s="71"/>
      <c r="F1836" s="71"/>
      <c r="G1836" s="71"/>
      <c r="H1836" s="1" t="s">
        <v>234</v>
      </c>
      <c r="I1836" s="38">
        <v>0</v>
      </c>
      <c r="J1836" s="38">
        <v>0</v>
      </c>
      <c r="K1836" s="38">
        <v>0</v>
      </c>
    </row>
    <row r="1837" spans="3:11" ht="21.75" customHeight="1">
      <c r="C1837" s="63" t="s">
        <v>1040</v>
      </c>
      <c r="D1837" s="66" t="s">
        <v>1150</v>
      </c>
      <c r="E1837" s="69" t="s">
        <v>1038</v>
      </c>
      <c r="F1837" s="69" t="s">
        <v>693</v>
      </c>
      <c r="G1837" s="72" t="s">
        <v>693</v>
      </c>
      <c r="H1837" s="1" t="s">
        <v>603</v>
      </c>
      <c r="I1837" s="38">
        <f>I1838+I1839</f>
        <v>1020</v>
      </c>
      <c r="J1837" s="38">
        <v>0</v>
      </c>
      <c r="K1837" s="38">
        <v>0</v>
      </c>
    </row>
    <row r="1838" spans="3:11" ht="21" customHeight="1">
      <c r="C1838" s="64"/>
      <c r="D1838" s="67"/>
      <c r="E1838" s="70"/>
      <c r="F1838" s="70"/>
      <c r="G1838" s="73"/>
      <c r="H1838" s="1" t="s">
        <v>604</v>
      </c>
      <c r="I1838" s="38">
        <v>163.2</v>
      </c>
      <c r="J1838" s="38">
        <v>0</v>
      </c>
      <c r="K1838" s="38">
        <v>0</v>
      </c>
    </row>
    <row r="1839" spans="3:11" ht="20.25" customHeight="1">
      <c r="C1839" s="64"/>
      <c r="D1839" s="67"/>
      <c r="E1839" s="70"/>
      <c r="F1839" s="70"/>
      <c r="G1839" s="73"/>
      <c r="H1839" s="1" t="s">
        <v>605</v>
      </c>
      <c r="I1839" s="38">
        <v>856.8</v>
      </c>
      <c r="J1839" s="38">
        <v>0</v>
      </c>
      <c r="K1839" s="38">
        <v>0</v>
      </c>
    </row>
    <row r="1840" spans="3:11" ht="15">
      <c r="C1840" s="64"/>
      <c r="D1840" s="67"/>
      <c r="E1840" s="70"/>
      <c r="F1840" s="70"/>
      <c r="G1840" s="73"/>
      <c r="H1840" s="1" t="s">
        <v>606</v>
      </c>
      <c r="I1840" s="38">
        <v>0</v>
      </c>
      <c r="J1840" s="38">
        <v>0</v>
      </c>
      <c r="K1840" s="38">
        <v>0</v>
      </c>
    </row>
    <row r="1841" spans="3:11" ht="43.5" customHeight="1">
      <c r="C1841" s="65"/>
      <c r="D1841" s="68"/>
      <c r="E1841" s="71"/>
      <c r="F1841" s="71"/>
      <c r="G1841" s="74"/>
      <c r="H1841" s="1" t="s">
        <v>234</v>
      </c>
      <c r="I1841" s="38">
        <v>0</v>
      </c>
      <c r="J1841" s="38">
        <v>0</v>
      </c>
      <c r="K1841" s="38">
        <v>0</v>
      </c>
    </row>
    <row r="1842" spans="3:11" ht="21.75" customHeight="1">
      <c r="C1842" s="63" t="s">
        <v>1041</v>
      </c>
      <c r="D1842" s="66" t="s">
        <v>1042</v>
      </c>
      <c r="E1842" s="69" t="s">
        <v>1038</v>
      </c>
      <c r="F1842" s="69" t="s">
        <v>542</v>
      </c>
      <c r="G1842" s="69" t="s">
        <v>694</v>
      </c>
      <c r="H1842" s="1" t="s">
        <v>603</v>
      </c>
      <c r="I1842" s="38">
        <v>0</v>
      </c>
      <c r="J1842" s="38">
        <v>123</v>
      </c>
      <c r="K1842" s="38">
        <v>106</v>
      </c>
    </row>
    <row r="1843" spans="3:11" ht="22.5" customHeight="1">
      <c r="C1843" s="64"/>
      <c r="D1843" s="67"/>
      <c r="E1843" s="70"/>
      <c r="F1843" s="70"/>
      <c r="G1843" s="70"/>
      <c r="H1843" s="1" t="s">
        <v>604</v>
      </c>
      <c r="I1843" s="38">
        <v>0</v>
      </c>
      <c r="J1843" s="38">
        <v>123</v>
      </c>
      <c r="K1843" s="38">
        <v>106</v>
      </c>
    </row>
    <row r="1844" spans="3:11" ht="23.25" customHeight="1">
      <c r="C1844" s="64"/>
      <c r="D1844" s="67"/>
      <c r="E1844" s="70"/>
      <c r="F1844" s="70"/>
      <c r="G1844" s="70"/>
      <c r="H1844" s="1" t="s">
        <v>605</v>
      </c>
      <c r="I1844" s="38">
        <v>0</v>
      </c>
      <c r="J1844" s="38">
        <v>0</v>
      </c>
      <c r="K1844" s="38">
        <v>0</v>
      </c>
    </row>
    <row r="1845" spans="3:11" ht="21.75" customHeight="1">
      <c r="C1845" s="64"/>
      <c r="D1845" s="67"/>
      <c r="E1845" s="70"/>
      <c r="F1845" s="70"/>
      <c r="G1845" s="70"/>
      <c r="H1845" s="1" t="s">
        <v>606</v>
      </c>
      <c r="I1845" s="38">
        <v>0</v>
      </c>
      <c r="J1845" s="38">
        <v>0</v>
      </c>
      <c r="K1845" s="38">
        <v>0</v>
      </c>
    </row>
    <row r="1846" spans="3:11" ht="57.75" customHeight="1">
      <c r="C1846" s="65"/>
      <c r="D1846" s="68"/>
      <c r="E1846" s="71"/>
      <c r="F1846" s="71"/>
      <c r="G1846" s="71"/>
      <c r="H1846" s="1" t="s">
        <v>234</v>
      </c>
      <c r="I1846" s="38">
        <v>0</v>
      </c>
      <c r="J1846" s="38">
        <v>0</v>
      </c>
      <c r="K1846" s="38">
        <v>0</v>
      </c>
    </row>
    <row r="1847" spans="3:11" ht="16.5" customHeight="1">
      <c r="C1847" s="63" t="s">
        <v>214</v>
      </c>
      <c r="D1847" s="66" t="s">
        <v>215</v>
      </c>
      <c r="E1847" s="69" t="s">
        <v>212</v>
      </c>
      <c r="F1847" s="72" t="s">
        <v>693</v>
      </c>
      <c r="G1847" s="72" t="s">
        <v>693</v>
      </c>
      <c r="H1847" s="1" t="s">
        <v>603</v>
      </c>
      <c r="I1847" s="38">
        <v>0</v>
      </c>
      <c r="J1847" s="37">
        <v>0</v>
      </c>
      <c r="K1847" s="37">
        <v>0</v>
      </c>
    </row>
    <row r="1848" spans="3:11" ht="15">
      <c r="C1848" s="64"/>
      <c r="D1848" s="67"/>
      <c r="E1848" s="70"/>
      <c r="F1848" s="73"/>
      <c r="G1848" s="73"/>
      <c r="H1848" s="1" t="s">
        <v>604</v>
      </c>
      <c r="I1848" s="38">
        <v>0</v>
      </c>
      <c r="J1848" s="37">
        <v>0</v>
      </c>
      <c r="K1848" s="37">
        <v>0</v>
      </c>
    </row>
    <row r="1849" spans="3:11" ht="15">
      <c r="C1849" s="64"/>
      <c r="D1849" s="67"/>
      <c r="E1849" s="70"/>
      <c r="F1849" s="73"/>
      <c r="G1849" s="73"/>
      <c r="H1849" s="1" t="s">
        <v>605</v>
      </c>
      <c r="I1849" s="38">
        <v>0</v>
      </c>
      <c r="J1849" s="37">
        <v>0</v>
      </c>
      <c r="K1849" s="37">
        <v>0</v>
      </c>
    </row>
    <row r="1850" spans="3:11" ht="21" customHeight="1">
      <c r="C1850" s="64"/>
      <c r="D1850" s="67"/>
      <c r="E1850" s="70"/>
      <c r="F1850" s="73"/>
      <c r="G1850" s="73"/>
      <c r="H1850" s="1" t="s">
        <v>606</v>
      </c>
      <c r="I1850" s="38">
        <v>0</v>
      </c>
      <c r="J1850" s="37">
        <v>0</v>
      </c>
      <c r="K1850" s="37">
        <v>0</v>
      </c>
    </row>
    <row r="1851" spans="3:11" ht="21" customHeight="1">
      <c r="C1851" s="65"/>
      <c r="D1851" s="68"/>
      <c r="E1851" s="71"/>
      <c r="F1851" s="74"/>
      <c r="G1851" s="74"/>
      <c r="H1851" s="1" t="s">
        <v>234</v>
      </c>
      <c r="I1851" s="38">
        <v>0</v>
      </c>
      <c r="J1851" s="37">
        <v>0</v>
      </c>
      <c r="K1851" s="37">
        <v>0</v>
      </c>
    </row>
    <row r="1852" spans="3:11" ht="19.5" customHeight="1">
      <c r="C1852" s="63" t="s">
        <v>124</v>
      </c>
      <c r="D1852" s="66" t="s">
        <v>748</v>
      </c>
      <c r="E1852" s="69" t="s">
        <v>1152</v>
      </c>
      <c r="F1852" s="72" t="s">
        <v>693</v>
      </c>
      <c r="G1852" s="72" t="s">
        <v>694</v>
      </c>
      <c r="H1852" s="1" t="s">
        <v>603</v>
      </c>
      <c r="I1852" s="38">
        <v>1190.5</v>
      </c>
      <c r="J1852" s="38">
        <v>120</v>
      </c>
      <c r="K1852" s="38">
        <v>120</v>
      </c>
    </row>
    <row r="1853" spans="3:11" ht="20.25" customHeight="1">
      <c r="C1853" s="64"/>
      <c r="D1853" s="67"/>
      <c r="E1853" s="70"/>
      <c r="F1853" s="73"/>
      <c r="G1853" s="73"/>
      <c r="H1853" s="1" t="s">
        <v>604</v>
      </c>
      <c r="I1853" s="38">
        <f aca="true" t="shared" si="43" ref="I1853:K1854">I1858</f>
        <v>190.5</v>
      </c>
      <c r="J1853" s="38">
        <f t="shared" si="43"/>
        <v>0</v>
      </c>
      <c r="K1853" s="38">
        <f t="shared" si="43"/>
        <v>0</v>
      </c>
    </row>
    <row r="1854" spans="3:11" ht="15.75" customHeight="1">
      <c r="C1854" s="64"/>
      <c r="D1854" s="67"/>
      <c r="E1854" s="70"/>
      <c r="F1854" s="73"/>
      <c r="G1854" s="73"/>
      <c r="H1854" s="1" t="s">
        <v>605</v>
      </c>
      <c r="I1854" s="38">
        <f t="shared" si="43"/>
        <v>1000</v>
      </c>
      <c r="J1854" s="38">
        <f t="shared" si="43"/>
        <v>0</v>
      </c>
      <c r="K1854" s="38">
        <f t="shared" si="43"/>
        <v>0</v>
      </c>
    </row>
    <row r="1855" spans="3:11" ht="19.5" customHeight="1">
      <c r="C1855" s="64"/>
      <c r="D1855" s="67"/>
      <c r="E1855" s="70"/>
      <c r="F1855" s="73"/>
      <c r="G1855" s="73"/>
      <c r="H1855" s="1" t="s">
        <v>606</v>
      </c>
      <c r="I1855" s="38">
        <v>0</v>
      </c>
      <c r="J1855" s="38">
        <f>J1860</f>
        <v>0</v>
      </c>
      <c r="K1855" s="38">
        <f>K1860</f>
        <v>0</v>
      </c>
    </row>
    <row r="1856" spans="3:11" ht="36" customHeight="1">
      <c r="C1856" s="65"/>
      <c r="D1856" s="68"/>
      <c r="E1856" s="71"/>
      <c r="F1856" s="74"/>
      <c r="G1856" s="74"/>
      <c r="H1856" s="1" t="s">
        <v>234</v>
      </c>
      <c r="I1856" s="38">
        <v>0</v>
      </c>
      <c r="J1856" s="38">
        <f>J1861</f>
        <v>120</v>
      </c>
      <c r="K1856" s="38">
        <f>K1861</f>
        <v>120</v>
      </c>
    </row>
    <row r="1857" spans="3:11" ht="20.25" customHeight="1">
      <c r="C1857" s="63" t="s">
        <v>125</v>
      </c>
      <c r="D1857" s="66" t="s">
        <v>77</v>
      </c>
      <c r="E1857" s="69" t="s">
        <v>448</v>
      </c>
      <c r="F1857" s="72" t="s">
        <v>693</v>
      </c>
      <c r="G1857" s="72" t="s">
        <v>694</v>
      </c>
      <c r="H1857" s="1" t="s">
        <v>603</v>
      </c>
      <c r="I1857" s="38">
        <f>I1858+I1859+I1860+I1861</f>
        <v>1190.5</v>
      </c>
      <c r="J1857" s="38">
        <f>J1858+J1859+J1860+J1861</f>
        <v>120</v>
      </c>
      <c r="K1857" s="38">
        <f>K1858+K1859+K1860+K1861</f>
        <v>120</v>
      </c>
    </row>
    <row r="1858" spans="3:11" ht="23.25" customHeight="1">
      <c r="C1858" s="64"/>
      <c r="D1858" s="67"/>
      <c r="E1858" s="70"/>
      <c r="F1858" s="73"/>
      <c r="G1858" s="73"/>
      <c r="H1858" s="1" t="s">
        <v>604</v>
      </c>
      <c r="I1858" s="38">
        <v>190.5</v>
      </c>
      <c r="J1858" s="37">
        <v>0</v>
      </c>
      <c r="K1858" s="37">
        <v>0</v>
      </c>
    </row>
    <row r="1859" spans="3:11" ht="21.75" customHeight="1">
      <c r="C1859" s="64"/>
      <c r="D1859" s="67"/>
      <c r="E1859" s="70"/>
      <c r="F1859" s="73"/>
      <c r="G1859" s="73"/>
      <c r="H1859" s="1" t="s">
        <v>605</v>
      </c>
      <c r="I1859" s="38">
        <v>1000</v>
      </c>
      <c r="J1859" s="37">
        <v>0</v>
      </c>
      <c r="K1859" s="37">
        <v>0</v>
      </c>
    </row>
    <row r="1860" spans="3:11" ht="19.5" customHeight="1">
      <c r="C1860" s="64"/>
      <c r="D1860" s="67"/>
      <c r="E1860" s="70"/>
      <c r="F1860" s="73"/>
      <c r="G1860" s="73"/>
      <c r="H1860" s="1" t="s">
        <v>606</v>
      </c>
      <c r="I1860" s="38">
        <v>0</v>
      </c>
      <c r="J1860" s="37">
        <v>0</v>
      </c>
      <c r="K1860" s="37">
        <v>0</v>
      </c>
    </row>
    <row r="1861" spans="3:11" ht="20.25" customHeight="1">
      <c r="C1861" s="65"/>
      <c r="D1861" s="68"/>
      <c r="E1861" s="71"/>
      <c r="F1861" s="74"/>
      <c r="G1861" s="74"/>
      <c r="H1861" s="1" t="s">
        <v>234</v>
      </c>
      <c r="I1861" s="39">
        <v>0</v>
      </c>
      <c r="J1861" s="39">
        <v>120</v>
      </c>
      <c r="K1861" s="39">
        <v>120</v>
      </c>
    </row>
    <row r="1862" spans="1:11" s="7" customFormat="1" ht="15" customHeight="1">
      <c r="A1862" s="6"/>
      <c r="B1862" s="6"/>
      <c r="C1862" s="63" t="s">
        <v>449</v>
      </c>
      <c r="D1862" s="85" t="s">
        <v>216</v>
      </c>
      <c r="E1862" s="69" t="s">
        <v>217</v>
      </c>
      <c r="F1862" s="72" t="s">
        <v>693</v>
      </c>
      <c r="G1862" s="72" t="s">
        <v>694</v>
      </c>
      <c r="H1862" s="1" t="s">
        <v>603</v>
      </c>
      <c r="I1862" s="39">
        <f>I1863+I1864+I1865+I1866</f>
        <v>0</v>
      </c>
      <c r="J1862" s="39">
        <v>20</v>
      </c>
      <c r="K1862" s="39">
        <v>20</v>
      </c>
    </row>
    <row r="1863" spans="3:11" ht="15">
      <c r="C1863" s="64"/>
      <c r="D1863" s="86"/>
      <c r="E1863" s="70"/>
      <c r="F1863" s="73"/>
      <c r="G1863" s="73"/>
      <c r="H1863" s="1" t="s">
        <v>604</v>
      </c>
      <c r="I1863" s="39">
        <v>0</v>
      </c>
      <c r="J1863" s="40">
        <v>0</v>
      </c>
      <c r="K1863" s="40">
        <v>0</v>
      </c>
    </row>
    <row r="1864" spans="3:11" ht="15">
      <c r="C1864" s="64"/>
      <c r="D1864" s="86"/>
      <c r="E1864" s="70"/>
      <c r="F1864" s="73"/>
      <c r="G1864" s="73"/>
      <c r="H1864" s="1" t="s">
        <v>605</v>
      </c>
      <c r="I1864" s="39">
        <v>0</v>
      </c>
      <c r="J1864" s="40">
        <v>0</v>
      </c>
      <c r="K1864" s="40">
        <v>0</v>
      </c>
    </row>
    <row r="1865" spans="3:11" ht="15">
      <c r="C1865" s="64"/>
      <c r="D1865" s="86"/>
      <c r="E1865" s="70"/>
      <c r="F1865" s="73"/>
      <c r="G1865" s="73"/>
      <c r="H1865" s="1" t="s">
        <v>606</v>
      </c>
      <c r="I1865" s="39">
        <v>0</v>
      </c>
      <c r="J1865" s="40">
        <v>0</v>
      </c>
      <c r="K1865" s="40">
        <v>0</v>
      </c>
    </row>
    <row r="1866" spans="3:11" ht="15">
      <c r="C1866" s="65"/>
      <c r="D1866" s="87"/>
      <c r="E1866" s="71"/>
      <c r="F1866" s="74"/>
      <c r="G1866" s="74"/>
      <c r="H1866" s="1" t="s">
        <v>234</v>
      </c>
      <c r="I1866" s="39">
        <v>0</v>
      </c>
      <c r="J1866" s="39">
        <v>20</v>
      </c>
      <c r="K1866" s="39">
        <v>20</v>
      </c>
    </row>
    <row r="1867" spans="3:11" ht="21.75" customHeight="1">
      <c r="C1867" s="75" t="s">
        <v>450</v>
      </c>
      <c r="D1867" s="76" t="s">
        <v>218</v>
      </c>
      <c r="E1867" s="69" t="s">
        <v>219</v>
      </c>
      <c r="F1867" s="72" t="s">
        <v>542</v>
      </c>
      <c r="G1867" s="72" t="s">
        <v>694</v>
      </c>
      <c r="H1867" s="1" t="s">
        <v>603</v>
      </c>
      <c r="I1867" s="41">
        <f>I1868+I1869+I1870+I1871</f>
        <v>0</v>
      </c>
      <c r="J1867" s="41">
        <f>J1868+J1869+J1870+J1871</f>
        <v>20</v>
      </c>
      <c r="K1867" s="41">
        <f>K1868+K1869+K1870+K1871</f>
        <v>20</v>
      </c>
    </row>
    <row r="1868" spans="3:11" ht="21" customHeight="1">
      <c r="C1868" s="64"/>
      <c r="D1868" s="77"/>
      <c r="E1868" s="70"/>
      <c r="F1868" s="73"/>
      <c r="G1868" s="73"/>
      <c r="H1868" s="1" t="s">
        <v>604</v>
      </c>
      <c r="I1868" s="41">
        <v>0</v>
      </c>
      <c r="J1868" s="41">
        <v>0</v>
      </c>
      <c r="K1868" s="41">
        <v>0</v>
      </c>
    </row>
    <row r="1869" spans="3:11" ht="20.25" customHeight="1">
      <c r="C1869" s="64"/>
      <c r="D1869" s="77"/>
      <c r="E1869" s="70"/>
      <c r="F1869" s="73"/>
      <c r="G1869" s="73"/>
      <c r="H1869" s="1" t="s">
        <v>605</v>
      </c>
      <c r="I1869" s="41">
        <v>0</v>
      </c>
      <c r="J1869" s="41">
        <v>0</v>
      </c>
      <c r="K1869" s="41">
        <v>0</v>
      </c>
    </row>
    <row r="1870" spans="3:11" ht="15">
      <c r="C1870" s="64"/>
      <c r="D1870" s="77"/>
      <c r="E1870" s="70"/>
      <c r="F1870" s="73"/>
      <c r="G1870" s="73"/>
      <c r="H1870" s="1" t="s">
        <v>606</v>
      </c>
      <c r="I1870" s="41">
        <v>0</v>
      </c>
      <c r="J1870" s="41">
        <v>0</v>
      </c>
      <c r="K1870" s="41">
        <v>0</v>
      </c>
    </row>
    <row r="1871" spans="3:11" ht="18" customHeight="1">
      <c r="C1871" s="65"/>
      <c r="D1871" s="78"/>
      <c r="E1871" s="71"/>
      <c r="F1871" s="74"/>
      <c r="G1871" s="74"/>
      <c r="H1871" s="1" t="s">
        <v>234</v>
      </c>
      <c r="I1871" s="41">
        <v>0</v>
      </c>
      <c r="J1871" s="41">
        <v>20</v>
      </c>
      <c r="K1871" s="41">
        <v>20</v>
      </c>
    </row>
    <row r="1872" spans="3:11" ht="14.25" customHeight="1">
      <c r="C1872" s="79" t="s">
        <v>451</v>
      </c>
      <c r="D1872" s="66" t="s">
        <v>452</v>
      </c>
      <c r="E1872" s="69" t="s">
        <v>221</v>
      </c>
      <c r="F1872" s="82" t="s">
        <v>693</v>
      </c>
      <c r="G1872" s="82" t="s">
        <v>694</v>
      </c>
      <c r="H1872" s="1" t="s">
        <v>603</v>
      </c>
      <c r="I1872" s="39">
        <v>2381</v>
      </c>
      <c r="J1872" s="39">
        <f>J1875+J1876+J1878+J1873</f>
        <v>235</v>
      </c>
      <c r="K1872" s="39">
        <f>K1875+K1876+K1878+K1873</f>
        <v>240</v>
      </c>
    </row>
    <row r="1873" spans="3:11" ht="15">
      <c r="C1873" s="80"/>
      <c r="D1873" s="67"/>
      <c r="E1873" s="70"/>
      <c r="F1873" s="83"/>
      <c r="G1873" s="83"/>
      <c r="H1873" s="1" t="s">
        <v>604</v>
      </c>
      <c r="I1873" s="39">
        <v>381</v>
      </c>
      <c r="J1873" s="39">
        <f>J1880</f>
        <v>0</v>
      </c>
      <c r="K1873" s="39">
        <f>K1880</f>
        <v>0</v>
      </c>
    </row>
    <row r="1874" spans="3:11" ht="14.25" customHeight="1" hidden="1">
      <c r="C1874" s="80"/>
      <c r="D1874" s="67"/>
      <c r="E1874" s="70"/>
      <c r="F1874" s="83"/>
      <c r="G1874" s="83"/>
      <c r="H1874" s="1" t="s">
        <v>605</v>
      </c>
      <c r="I1874" s="39" t="e">
        <f>I1881+#REF!</f>
        <v>#REF!</v>
      </c>
      <c r="J1874" s="40">
        <v>0</v>
      </c>
      <c r="K1874" s="40">
        <v>0</v>
      </c>
    </row>
    <row r="1875" spans="3:11" ht="15.75" customHeight="1">
      <c r="C1875" s="80"/>
      <c r="D1875" s="67"/>
      <c r="E1875" s="70"/>
      <c r="F1875" s="83"/>
      <c r="G1875" s="83"/>
      <c r="H1875" s="1" t="s">
        <v>605</v>
      </c>
      <c r="I1875" s="39">
        <v>2000</v>
      </c>
      <c r="J1875" s="39">
        <f>J1881</f>
        <v>0</v>
      </c>
      <c r="K1875" s="39">
        <f>K1881</f>
        <v>0</v>
      </c>
    </row>
    <row r="1876" spans="3:11" ht="15">
      <c r="C1876" s="80"/>
      <c r="D1876" s="67"/>
      <c r="E1876" s="70"/>
      <c r="F1876" s="83"/>
      <c r="G1876" s="83"/>
      <c r="H1876" s="1" t="s">
        <v>606</v>
      </c>
      <c r="I1876" s="39">
        <v>0</v>
      </c>
      <c r="J1876" s="40">
        <v>0</v>
      </c>
      <c r="K1876" s="40">
        <v>0</v>
      </c>
    </row>
    <row r="1877" spans="3:11" ht="14.25" customHeight="1" hidden="1">
      <c r="C1877" s="80"/>
      <c r="D1877" s="67"/>
      <c r="E1877" s="70"/>
      <c r="F1877" s="83"/>
      <c r="G1877" s="83"/>
      <c r="H1877" s="1" t="s">
        <v>234</v>
      </c>
      <c r="I1877" s="38">
        <v>0</v>
      </c>
      <c r="J1877" s="38">
        <v>235</v>
      </c>
      <c r="K1877" s="38">
        <v>240</v>
      </c>
    </row>
    <row r="1878" spans="3:11" ht="30" customHeight="1">
      <c r="C1878" s="81"/>
      <c r="D1878" s="68"/>
      <c r="E1878" s="71"/>
      <c r="F1878" s="84"/>
      <c r="G1878" s="84"/>
      <c r="H1878" s="1" t="s">
        <v>234</v>
      </c>
      <c r="I1878" s="38">
        <v>0</v>
      </c>
      <c r="J1878" s="38">
        <f>J1883</f>
        <v>235</v>
      </c>
      <c r="K1878" s="38">
        <f>K1883</f>
        <v>240</v>
      </c>
    </row>
    <row r="1879" spans="3:11" ht="15" customHeight="1">
      <c r="C1879" s="63" t="s">
        <v>453</v>
      </c>
      <c r="D1879" s="66" t="s">
        <v>220</v>
      </c>
      <c r="E1879" s="69" t="s">
        <v>221</v>
      </c>
      <c r="F1879" s="72" t="s">
        <v>693</v>
      </c>
      <c r="G1879" s="72" t="s">
        <v>694</v>
      </c>
      <c r="H1879" s="1" t="s">
        <v>603</v>
      </c>
      <c r="I1879" s="38">
        <v>2381</v>
      </c>
      <c r="J1879" s="38">
        <f>J1880+J1881+J1882+J1883</f>
        <v>235</v>
      </c>
      <c r="K1879" s="38">
        <f>K1880+K1881+K1882+K1883</f>
        <v>240</v>
      </c>
    </row>
    <row r="1880" spans="3:11" ht="15">
      <c r="C1880" s="64"/>
      <c r="D1880" s="67"/>
      <c r="E1880" s="70"/>
      <c r="F1880" s="73"/>
      <c r="G1880" s="73"/>
      <c r="H1880" s="1" t="s">
        <v>604</v>
      </c>
      <c r="I1880" s="38">
        <v>381</v>
      </c>
      <c r="J1880" s="37">
        <v>0</v>
      </c>
      <c r="K1880" s="37">
        <v>0</v>
      </c>
    </row>
    <row r="1881" spans="3:11" ht="18.75" customHeight="1">
      <c r="C1881" s="64"/>
      <c r="D1881" s="67"/>
      <c r="E1881" s="70"/>
      <c r="F1881" s="73"/>
      <c r="G1881" s="73"/>
      <c r="H1881" s="1" t="s">
        <v>605</v>
      </c>
      <c r="I1881" s="38">
        <v>2000</v>
      </c>
      <c r="J1881" s="37">
        <v>0</v>
      </c>
      <c r="K1881" s="37">
        <v>0</v>
      </c>
    </row>
    <row r="1882" spans="3:11" ht="15">
      <c r="C1882" s="64"/>
      <c r="D1882" s="67"/>
      <c r="E1882" s="70"/>
      <c r="F1882" s="73"/>
      <c r="G1882" s="73"/>
      <c r="H1882" s="1" t="s">
        <v>606</v>
      </c>
      <c r="I1882" s="38">
        <v>0</v>
      </c>
      <c r="J1882" s="37">
        <v>0</v>
      </c>
      <c r="K1882" s="37">
        <v>0</v>
      </c>
    </row>
    <row r="1883" spans="3:11" ht="26.25" customHeight="1">
      <c r="C1883" s="65"/>
      <c r="D1883" s="68"/>
      <c r="E1883" s="71"/>
      <c r="F1883" s="74"/>
      <c r="G1883" s="74"/>
      <c r="H1883" s="1" t="s">
        <v>234</v>
      </c>
      <c r="I1883" s="38">
        <v>0</v>
      </c>
      <c r="J1883" s="38">
        <v>235</v>
      </c>
      <c r="K1883" s="38">
        <v>240</v>
      </c>
    </row>
    <row r="1884" spans="3:11" ht="15" customHeight="1">
      <c r="C1884" s="63" t="s">
        <v>454</v>
      </c>
      <c r="D1884" s="66" t="s">
        <v>455</v>
      </c>
      <c r="E1884" s="69" t="s">
        <v>456</v>
      </c>
      <c r="F1884" s="72" t="s">
        <v>693</v>
      </c>
      <c r="G1884" s="72" t="s">
        <v>694</v>
      </c>
      <c r="H1884" s="1" t="s">
        <v>603</v>
      </c>
      <c r="I1884" s="38">
        <f>I1885+I1886+I1887+I1888</f>
        <v>0</v>
      </c>
      <c r="J1884" s="38">
        <v>250</v>
      </c>
      <c r="K1884" s="38">
        <v>250</v>
      </c>
    </row>
    <row r="1885" spans="3:11" ht="15">
      <c r="C1885" s="64"/>
      <c r="D1885" s="67"/>
      <c r="E1885" s="70"/>
      <c r="F1885" s="73"/>
      <c r="G1885" s="73"/>
      <c r="H1885" s="1" t="s">
        <v>604</v>
      </c>
      <c r="I1885" s="38">
        <v>0</v>
      </c>
      <c r="J1885" s="37">
        <v>0</v>
      </c>
      <c r="K1885" s="37">
        <v>0</v>
      </c>
    </row>
    <row r="1886" spans="3:11" ht="15">
      <c r="C1886" s="64"/>
      <c r="D1886" s="67"/>
      <c r="E1886" s="70"/>
      <c r="F1886" s="73"/>
      <c r="G1886" s="73"/>
      <c r="H1886" s="1" t="s">
        <v>605</v>
      </c>
      <c r="I1886" s="38">
        <v>0</v>
      </c>
      <c r="J1886" s="37">
        <v>0</v>
      </c>
      <c r="K1886" s="37">
        <v>0</v>
      </c>
    </row>
    <row r="1887" spans="3:11" ht="15">
      <c r="C1887" s="64"/>
      <c r="D1887" s="67"/>
      <c r="E1887" s="70"/>
      <c r="F1887" s="73"/>
      <c r="G1887" s="73"/>
      <c r="H1887" s="1" t="s">
        <v>606</v>
      </c>
      <c r="I1887" s="38">
        <v>0</v>
      </c>
      <c r="J1887" s="37">
        <v>0</v>
      </c>
      <c r="K1887" s="37">
        <v>0</v>
      </c>
    </row>
    <row r="1888" spans="3:11" ht="15">
      <c r="C1888" s="65"/>
      <c r="D1888" s="68"/>
      <c r="E1888" s="71"/>
      <c r="F1888" s="74"/>
      <c r="G1888" s="74"/>
      <c r="H1888" s="1" t="s">
        <v>234</v>
      </c>
      <c r="I1888" s="38">
        <v>0</v>
      </c>
      <c r="J1888" s="38">
        <v>250</v>
      </c>
      <c r="K1888" s="38">
        <v>250</v>
      </c>
    </row>
    <row r="1889" spans="3:11" ht="15" customHeight="1">
      <c r="C1889" s="63" t="s">
        <v>457</v>
      </c>
      <c r="D1889" s="66" t="s">
        <v>222</v>
      </c>
      <c r="E1889" s="69" t="s">
        <v>456</v>
      </c>
      <c r="F1889" s="72" t="s">
        <v>542</v>
      </c>
      <c r="G1889" s="72" t="s">
        <v>694</v>
      </c>
      <c r="H1889" s="1" t="s">
        <v>603</v>
      </c>
      <c r="I1889" s="38">
        <f>I1890+I1891+I1892+I1893</f>
        <v>0</v>
      </c>
      <c r="J1889" s="38">
        <f>J1890+J1891+J1892+J1893</f>
        <v>250</v>
      </c>
      <c r="K1889" s="38">
        <f>K1890+K1891+K1892+K1893</f>
        <v>250</v>
      </c>
    </row>
    <row r="1890" spans="3:11" ht="15">
      <c r="C1890" s="64"/>
      <c r="D1890" s="67"/>
      <c r="E1890" s="70"/>
      <c r="F1890" s="73"/>
      <c r="G1890" s="73"/>
      <c r="H1890" s="1" t="s">
        <v>604</v>
      </c>
      <c r="I1890" s="38">
        <v>0</v>
      </c>
      <c r="J1890" s="38">
        <v>0</v>
      </c>
      <c r="K1890" s="38">
        <v>0</v>
      </c>
    </row>
    <row r="1891" spans="3:11" ht="15">
      <c r="C1891" s="64"/>
      <c r="D1891" s="67"/>
      <c r="E1891" s="70"/>
      <c r="F1891" s="73"/>
      <c r="G1891" s="73"/>
      <c r="H1891" s="1" t="s">
        <v>605</v>
      </c>
      <c r="I1891" s="38">
        <v>0</v>
      </c>
      <c r="J1891" s="38">
        <v>0</v>
      </c>
      <c r="K1891" s="38">
        <v>0</v>
      </c>
    </row>
    <row r="1892" spans="3:11" ht="15">
      <c r="C1892" s="64"/>
      <c r="D1892" s="67"/>
      <c r="E1892" s="70"/>
      <c r="F1892" s="73"/>
      <c r="G1892" s="73"/>
      <c r="H1892" s="1" t="s">
        <v>606</v>
      </c>
      <c r="I1892" s="38">
        <v>0</v>
      </c>
      <c r="J1892" s="38">
        <v>0</v>
      </c>
      <c r="K1892" s="38">
        <v>0</v>
      </c>
    </row>
    <row r="1893" spans="3:11" ht="15">
      <c r="C1893" s="65"/>
      <c r="D1893" s="68"/>
      <c r="E1893" s="71"/>
      <c r="F1893" s="74"/>
      <c r="G1893" s="74"/>
      <c r="H1893" s="1" t="s">
        <v>234</v>
      </c>
      <c r="I1893" s="38">
        <v>0</v>
      </c>
      <c r="J1893" s="38">
        <v>250</v>
      </c>
      <c r="K1893" s="38">
        <v>250</v>
      </c>
    </row>
    <row r="1894" ht="15">
      <c r="C1894" s="46"/>
    </row>
    <row r="1895" ht="5.25" customHeight="1">
      <c r="C1895" s="46"/>
    </row>
    <row r="1896" ht="8.25" customHeight="1">
      <c r="C1896" s="46"/>
    </row>
    <row r="1897" spans="3:4" ht="15">
      <c r="C1897" s="46"/>
      <c r="D1897" s="60" t="s">
        <v>970</v>
      </c>
    </row>
    <row r="1898" spans="3:4" ht="15.75">
      <c r="C1898" s="46"/>
      <c r="D1898" s="61"/>
    </row>
    <row r="1899" spans="3:4" ht="15.75">
      <c r="C1899" s="46"/>
      <c r="D1899" s="61"/>
    </row>
    <row r="1900" spans="3:4" ht="15.75">
      <c r="C1900" s="46"/>
      <c r="D1900" s="61" t="s">
        <v>1111</v>
      </c>
    </row>
    <row r="1901" spans="3:4" ht="15.75">
      <c r="C1901" s="46"/>
      <c r="D1901" s="61"/>
    </row>
    <row r="1902" spans="3:4" ht="15.75">
      <c r="C1902" s="46"/>
      <c r="D1902" s="61"/>
    </row>
    <row r="1903" spans="3:5" ht="47.25">
      <c r="C1903" s="46"/>
      <c r="D1903" s="62" t="s">
        <v>974</v>
      </c>
      <c r="E1903" s="61" t="s">
        <v>971</v>
      </c>
    </row>
    <row r="1904" spans="3:5" ht="15.75">
      <c r="C1904" s="46"/>
      <c r="D1904" s="62"/>
      <c r="E1904" s="61"/>
    </row>
    <row r="1905" spans="3:4" ht="15.75">
      <c r="C1905" s="46"/>
      <c r="D1905" s="61"/>
    </row>
    <row r="1906" spans="3:5" ht="31.5">
      <c r="C1906" s="46"/>
      <c r="D1906" s="62" t="s">
        <v>972</v>
      </c>
      <c r="E1906" s="61" t="s">
        <v>973</v>
      </c>
    </row>
  </sheetData>
  <sheetProtection/>
  <mergeCells count="1878">
    <mergeCell ref="E1349:E1354"/>
    <mergeCell ref="F1349:F1354"/>
    <mergeCell ref="G1349:G1354"/>
    <mergeCell ref="C1360:C1364"/>
    <mergeCell ref="C5:I5"/>
    <mergeCell ref="C6:K6"/>
    <mergeCell ref="C8:C9"/>
    <mergeCell ref="D8:D9"/>
    <mergeCell ref="E8:E9"/>
    <mergeCell ref="F8:F9"/>
    <mergeCell ref="G8:G9"/>
    <mergeCell ref="H8:K8"/>
    <mergeCell ref="C10:C15"/>
    <mergeCell ref="D10:D15"/>
    <mergeCell ref="E10:E15"/>
    <mergeCell ref="F10:F15"/>
    <mergeCell ref="G10:G15"/>
    <mergeCell ref="C17:C22"/>
    <mergeCell ref="D17:D22"/>
    <mergeCell ref="E17:E22"/>
    <mergeCell ref="F17:F22"/>
    <mergeCell ref="G17:G22"/>
    <mergeCell ref="C23:C27"/>
    <mergeCell ref="D23:D27"/>
    <mergeCell ref="E23:E27"/>
    <mergeCell ref="F23:F27"/>
    <mergeCell ref="G23:G27"/>
    <mergeCell ref="C28:C32"/>
    <mergeCell ref="D28:D32"/>
    <mergeCell ref="E28:E32"/>
    <mergeCell ref="F28:F32"/>
    <mergeCell ref="G28:G32"/>
    <mergeCell ref="C33:C37"/>
    <mergeCell ref="D33:D37"/>
    <mergeCell ref="E33:E37"/>
    <mergeCell ref="F33:F37"/>
    <mergeCell ref="G33:G37"/>
    <mergeCell ref="C38:C42"/>
    <mergeCell ref="D38:D42"/>
    <mergeCell ref="E38:E42"/>
    <mergeCell ref="F38:F42"/>
    <mergeCell ref="G38:G42"/>
    <mergeCell ref="C43:C47"/>
    <mergeCell ref="D43:D47"/>
    <mergeCell ref="E43:E47"/>
    <mergeCell ref="F43:F47"/>
    <mergeCell ref="G43:G47"/>
    <mergeCell ref="C48:C52"/>
    <mergeCell ref="D48:D52"/>
    <mergeCell ref="E48:E52"/>
    <mergeCell ref="F48:F52"/>
    <mergeCell ref="G48:G52"/>
    <mergeCell ref="C53:C57"/>
    <mergeCell ref="D53:D57"/>
    <mergeCell ref="E53:E57"/>
    <mergeCell ref="F53:F57"/>
    <mergeCell ref="G53:G57"/>
    <mergeCell ref="C58:C62"/>
    <mergeCell ref="D58:D62"/>
    <mergeCell ref="E58:E62"/>
    <mergeCell ref="F58:F62"/>
    <mergeCell ref="G58:G62"/>
    <mergeCell ref="C63:C67"/>
    <mergeCell ref="D63:D67"/>
    <mergeCell ref="E63:E67"/>
    <mergeCell ref="F63:F67"/>
    <mergeCell ref="G63:G67"/>
    <mergeCell ref="C68:C72"/>
    <mergeCell ref="D68:D72"/>
    <mergeCell ref="E68:E72"/>
    <mergeCell ref="F68:F72"/>
    <mergeCell ref="G68:G72"/>
    <mergeCell ref="C73:C77"/>
    <mergeCell ref="D73:D77"/>
    <mergeCell ref="E73:E77"/>
    <mergeCell ref="F73:F77"/>
    <mergeCell ref="G73:G77"/>
    <mergeCell ref="C78:C82"/>
    <mergeCell ref="D78:D82"/>
    <mergeCell ref="E78:E82"/>
    <mergeCell ref="F78:F82"/>
    <mergeCell ref="G78:G82"/>
    <mergeCell ref="C83:C87"/>
    <mergeCell ref="D83:D87"/>
    <mergeCell ref="E83:E87"/>
    <mergeCell ref="F83:F87"/>
    <mergeCell ref="G83:G87"/>
    <mergeCell ref="C88:C92"/>
    <mergeCell ref="D88:D92"/>
    <mergeCell ref="E88:E92"/>
    <mergeCell ref="F88:F92"/>
    <mergeCell ref="G88:G92"/>
    <mergeCell ref="C93:C97"/>
    <mergeCell ref="D93:D97"/>
    <mergeCell ref="E93:E97"/>
    <mergeCell ref="F93:F97"/>
    <mergeCell ref="G93:G97"/>
    <mergeCell ref="C98:C102"/>
    <mergeCell ref="D98:D102"/>
    <mergeCell ref="E98:E102"/>
    <mergeCell ref="F98:F102"/>
    <mergeCell ref="G98:G102"/>
    <mergeCell ref="C103:C107"/>
    <mergeCell ref="D103:D107"/>
    <mergeCell ref="E103:E107"/>
    <mergeCell ref="F103:F107"/>
    <mergeCell ref="G103:G107"/>
    <mergeCell ref="C108:C112"/>
    <mergeCell ref="D108:D112"/>
    <mergeCell ref="E108:E112"/>
    <mergeCell ref="F108:F112"/>
    <mergeCell ref="G108:G112"/>
    <mergeCell ref="C113:C117"/>
    <mergeCell ref="D113:D117"/>
    <mergeCell ref="E113:E117"/>
    <mergeCell ref="F113:F117"/>
    <mergeCell ref="G113:G117"/>
    <mergeCell ref="C118:C122"/>
    <mergeCell ref="D118:D122"/>
    <mergeCell ref="E118:E122"/>
    <mergeCell ref="F118:F122"/>
    <mergeCell ref="G118:G122"/>
    <mergeCell ref="C123:C127"/>
    <mergeCell ref="D123:D127"/>
    <mergeCell ref="E123:E127"/>
    <mergeCell ref="F123:F127"/>
    <mergeCell ref="G123:G127"/>
    <mergeCell ref="C128:C132"/>
    <mergeCell ref="D128:D132"/>
    <mergeCell ref="E128:E132"/>
    <mergeCell ref="F128:F132"/>
    <mergeCell ref="G128:G132"/>
    <mergeCell ref="C133:C137"/>
    <mergeCell ref="D133:D137"/>
    <mergeCell ref="E133:E137"/>
    <mergeCell ref="F133:F137"/>
    <mergeCell ref="G133:G137"/>
    <mergeCell ref="C138:C142"/>
    <mergeCell ref="D138:D142"/>
    <mergeCell ref="E138:E142"/>
    <mergeCell ref="F138:F142"/>
    <mergeCell ref="G138:G142"/>
    <mergeCell ref="C143:C147"/>
    <mergeCell ref="D143:D147"/>
    <mergeCell ref="E143:E147"/>
    <mergeCell ref="F143:F147"/>
    <mergeCell ref="G143:G147"/>
    <mergeCell ref="C148:C152"/>
    <mergeCell ref="D148:D152"/>
    <mergeCell ref="E148:E152"/>
    <mergeCell ref="F148:F152"/>
    <mergeCell ref="G148:G152"/>
    <mergeCell ref="C153:C157"/>
    <mergeCell ref="D153:D157"/>
    <mergeCell ref="E153:E157"/>
    <mergeCell ref="F153:F157"/>
    <mergeCell ref="G153:G157"/>
    <mergeCell ref="C158:C162"/>
    <mergeCell ref="D158:D162"/>
    <mergeCell ref="E158:E162"/>
    <mergeCell ref="F158:F162"/>
    <mergeCell ref="G158:G162"/>
    <mergeCell ref="C163:C167"/>
    <mergeCell ref="D163:D167"/>
    <mergeCell ref="E163:E167"/>
    <mergeCell ref="F163:F167"/>
    <mergeCell ref="G163:G167"/>
    <mergeCell ref="C168:C172"/>
    <mergeCell ref="D168:D172"/>
    <mergeCell ref="E168:E172"/>
    <mergeCell ref="F168:F172"/>
    <mergeCell ref="G168:G172"/>
    <mergeCell ref="C173:C177"/>
    <mergeCell ref="D173:D177"/>
    <mergeCell ref="E173:E177"/>
    <mergeCell ref="F173:F177"/>
    <mergeCell ref="G173:G177"/>
    <mergeCell ref="C178:C182"/>
    <mergeCell ref="D178:D182"/>
    <mergeCell ref="E178:E182"/>
    <mergeCell ref="F178:F182"/>
    <mergeCell ref="G178:G182"/>
    <mergeCell ref="C183:C187"/>
    <mergeCell ref="D183:D187"/>
    <mergeCell ref="E183:E187"/>
    <mergeCell ref="F183:F187"/>
    <mergeCell ref="G183:G187"/>
    <mergeCell ref="C188:C192"/>
    <mergeCell ref="D188:D192"/>
    <mergeCell ref="E188:E192"/>
    <mergeCell ref="F188:F192"/>
    <mergeCell ref="G188:G192"/>
    <mergeCell ref="C193:C197"/>
    <mergeCell ref="D193:D197"/>
    <mergeCell ref="E193:E197"/>
    <mergeCell ref="F193:F197"/>
    <mergeCell ref="G193:G197"/>
    <mergeCell ref="C198:C202"/>
    <mergeCell ref="D198:D202"/>
    <mergeCell ref="E198:E202"/>
    <mergeCell ref="F198:F202"/>
    <mergeCell ref="G198:G202"/>
    <mergeCell ref="C203:C207"/>
    <mergeCell ref="D203:D207"/>
    <mergeCell ref="E203:E207"/>
    <mergeCell ref="F203:F207"/>
    <mergeCell ref="G203:G207"/>
    <mergeCell ref="C208:C212"/>
    <mergeCell ref="D208:D212"/>
    <mergeCell ref="E208:E212"/>
    <mergeCell ref="F208:F212"/>
    <mergeCell ref="G208:G212"/>
    <mergeCell ref="C213:C217"/>
    <mergeCell ref="D213:D217"/>
    <mergeCell ref="E213:E217"/>
    <mergeCell ref="F213:F217"/>
    <mergeCell ref="G213:G217"/>
    <mergeCell ref="C218:C222"/>
    <mergeCell ref="D218:D222"/>
    <mergeCell ref="E218:E222"/>
    <mergeCell ref="F218:F222"/>
    <mergeCell ref="G218:G222"/>
    <mergeCell ref="C223:C227"/>
    <mergeCell ref="D223:D227"/>
    <mergeCell ref="E223:E227"/>
    <mergeCell ref="F223:F227"/>
    <mergeCell ref="G223:G227"/>
    <mergeCell ref="C228:C232"/>
    <mergeCell ref="D228:D232"/>
    <mergeCell ref="E228:E232"/>
    <mergeCell ref="F228:F232"/>
    <mergeCell ref="G228:G232"/>
    <mergeCell ref="C233:C237"/>
    <mergeCell ref="D233:D237"/>
    <mergeCell ref="E233:E237"/>
    <mergeCell ref="F233:F237"/>
    <mergeCell ref="G233:G237"/>
    <mergeCell ref="C238:C242"/>
    <mergeCell ref="D238:D242"/>
    <mergeCell ref="E238:E242"/>
    <mergeCell ref="F238:F242"/>
    <mergeCell ref="G238:G242"/>
    <mergeCell ref="C243:C247"/>
    <mergeCell ref="D243:D247"/>
    <mergeCell ref="E243:E247"/>
    <mergeCell ref="F243:F247"/>
    <mergeCell ref="G243:G247"/>
    <mergeCell ref="C248:C252"/>
    <mergeCell ref="D248:D252"/>
    <mergeCell ref="E248:E252"/>
    <mergeCell ref="F248:F252"/>
    <mergeCell ref="G248:G252"/>
    <mergeCell ref="C253:C257"/>
    <mergeCell ref="D253:D257"/>
    <mergeCell ref="E253:E257"/>
    <mergeCell ref="F253:F257"/>
    <mergeCell ref="G253:G257"/>
    <mergeCell ref="C258:C262"/>
    <mergeCell ref="D258:D262"/>
    <mergeCell ref="E258:E262"/>
    <mergeCell ref="F258:F262"/>
    <mergeCell ref="G258:G262"/>
    <mergeCell ref="C263:C267"/>
    <mergeCell ref="D263:D267"/>
    <mergeCell ref="E263:E267"/>
    <mergeCell ref="F263:F267"/>
    <mergeCell ref="G263:G267"/>
    <mergeCell ref="C268:C272"/>
    <mergeCell ref="D268:D272"/>
    <mergeCell ref="E268:E272"/>
    <mergeCell ref="C273:C277"/>
    <mergeCell ref="D273:D277"/>
    <mergeCell ref="E273:E277"/>
    <mergeCell ref="C278:C282"/>
    <mergeCell ref="D278:D282"/>
    <mergeCell ref="E278:E282"/>
    <mergeCell ref="F278:F282"/>
    <mergeCell ref="G278:G282"/>
    <mergeCell ref="C283:C287"/>
    <mergeCell ref="D283:D287"/>
    <mergeCell ref="E283:E287"/>
    <mergeCell ref="F283:F287"/>
    <mergeCell ref="G283:G287"/>
    <mergeCell ref="C288:C292"/>
    <mergeCell ref="D288:D292"/>
    <mergeCell ref="E288:E292"/>
    <mergeCell ref="F288:F292"/>
    <mergeCell ref="G288:G292"/>
    <mergeCell ref="C293:C297"/>
    <mergeCell ref="D293:D297"/>
    <mergeCell ref="E293:E297"/>
    <mergeCell ref="F293:F297"/>
    <mergeCell ref="G293:G297"/>
    <mergeCell ref="C298:C302"/>
    <mergeCell ref="D298:D302"/>
    <mergeCell ref="E298:E302"/>
    <mergeCell ref="F298:F302"/>
    <mergeCell ref="G298:G302"/>
    <mergeCell ref="C303:C307"/>
    <mergeCell ref="D303:D307"/>
    <mergeCell ref="E303:E307"/>
    <mergeCell ref="F303:F307"/>
    <mergeCell ref="G303:G307"/>
    <mergeCell ref="C308:C312"/>
    <mergeCell ref="D308:D312"/>
    <mergeCell ref="E308:E312"/>
    <mergeCell ref="F308:F312"/>
    <mergeCell ref="G308:G312"/>
    <mergeCell ref="C313:C317"/>
    <mergeCell ref="D313:D317"/>
    <mergeCell ref="E313:E317"/>
    <mergeCell ref="F313:F317"/>
    <mergeCell ref="G313:G317"/>
    <mergeCell ref="C318:C322"/>
    <mergeCell ref="D318:D322"/>
    <mergeCell ref="E318:E322"/>
    <mergeCell ref="F318:F322"/>
    <mergeCell ref="G318:G322"/>
    <mergeCell ref="C323:C327"/>
    <mergeCell ref="D323:D327"/>
    <mergeCell ref="E323:E327"/>
    <mergeCell ref="F323:F327"/>
    <mergeCell ref="G323:G327"/>
    <mergeCell ref="C328:C332"/>
    <mergeCell ref="D328:D332"/>
    <mergeCell ref="E328:E332"/>
    <mergeCell ref="F328:F332"/>
    <mergeCell ref="G328:G332"/>
    <mergeCell ref="C333:C337"/>
    <mergeCell ref="D333:D337"/>
    <mergeCell ref="E333:E337"/>
    <mergeCell ref="F333:F337"/>
    <mergeCell ref="G333:G337"/>
    <mergeCell ref="C338:C342"/>
    <mergeCell ref="D338:D342"/>
    <mergeCell ref="E338:E342"/>
    <mergeCell ref="F338:F342"/>
    <mergeCell ref="G338:G342"/>
    <mergeCell ref="C343:C347"/>
    <mergeCell ref="D343:D347"/>
    <mergeCell ref="E343:E347"/>
    <mergeCell ref="F343:F347"/>
    <mergeCell ref="G343:G347"/>
    <mergeCell ref="C348:C352"/>
    <mergeCell ref="D348:D352"/>
    <mergeCell ref="E348:E352"/>
    <mergeCell ref="F348:F352"/>
    <mergeCell ref="G348:G352"/>
    <mergeCell ref="C353:C357"/>
    <mergeCell ref="D353:D357"/>
    <mergeCell ref="E353:E357"/>
    <mergeCell ref="F353:F357"/>
    <mergeCell ref="G353:G357"/>
    <mergeCell ref="C358:C362"/>
    <mergeCell ref="D358:D362"/>
    <mergeCell ref="E358:E362"/>
    <mergeCell ref="F358:F362"/>
    <mergeCell ref="G358:G362"/>
    <mergeCell ref="C363:C367"/>
    <mergeCell ref="D363:D367"/>
    <mergeCell ref="E363:E367"/>
    <mergeCell ref="F363:F367"/>
    <mergeCell ref="G363:G367"/>
    <mergeCell ref="C368:C372"/>
    <mergeCell ref="D368:D372"/>
    <mergeCell ref="E368:E372"/>
    <mergeCell ref="F368:F372"/>
    <mergeCell ref="G368:G372"/>
    <mergeCell ref="C373:C377"/>
    <mergeCell ref="D373:D377"/>
    <mergeCell ref="E373:E377"/>
    <mergeCell ref="F373:F377"/>
    <mergeCell ref="G373:G377"/>
    <mergeCell ref="C378:C382"/>
    <mergeCell ref="D378:D382"/>
    <mergeCell ref="E378:E382"/>
    <mergeCell ref="F378:F382"/>
    <mergeCell ref="G378:G382"/>
    <mergeCell ref="C383:C387"/>
    <mergeCell ref="D383:D387"/>
    <mergeCell ref="E383:E387"/>
    <mergeCell ref="F383:F387"/>
    <mergeCell ref="G383:G387"/>
    <mergeCell ref="C388:C392"/>
    <mergeCell ref="D388:D392"/>
    <mergeCell ref="E388:E392"/>
    <mergeCell ref="F388:F392"/>
    <mergeCell ref="G388:G392"/>
    <mergeCell ref="C393:C397"/>
    <mergeCell ref="D393:D397"/>
    <mergeCell ref="E393:E397"/>
    <mergeCell ref="F393:F397"/>
    <mergeCell ref="G393:G397"/>
    <mergeCell ref="C398:C402"/>
    <mergeCell ref="D398:D402"/>
    <mergeCell ref="E398:E402"/>
    <mergeCell ref="F398:F402"/>
    <mergeCell ref="G398:G402"/>
    <mergeCell ref="C403:C407"/>
    <mergeCell ref="D403:D407"/>
    <mergeCell ref="E403:E407"/>
    <mergeCell ref="F403:F407"/>
    <mergeCell ref="G403:G407"/>
    <mergeCell ref="C408:C412"/>
    <mergeCell ref="D408:D412"/>
    <mergeCell ref="E408:E412"/>
    <mergeCell ref="F408:F412"/>
    <mergeCell ref="G408:G412"/>
    <mergeCell ref="C413:C417"/>
    <mergeCell ref="D413:D417"/>
    <mergeCell ref="E413:E417"/>
    <mergeCell ref="F413:F417"/>
    <mergeCell ref="G413:G417"/>
    <mergeCell ref="C418:C422"/>
    <mergeCell ref="D418:D422"/>
    <mergeCell ref="E418:E422"/>
    <mergeCell ref="F418:F422"/>
    <mergeCell ref="G418:G422"/>
    <mergeCell ref="C423:C427"/>
    <mergeCell ref="D423:D427"/>
    <mergeCell ref="E423:E427"/>
    <mergeCell ref="F423:F427"/>
    <mergeCell ref="G423:G427"/>
    <mergeCell ref="C428:C432"/>
    <mergeCell ref="D428:D432"/>
    <mergeCell ref="E428:E432"/>
    <mergeCell ref="F428:F432"/>
    <mergeCell ref="G428:G432"/>
    <mergeCell ref="C433:C437"/>
    <mergeCell ref="D433:D437"/>
    <mergeCell ref="E433:E437"/>
    <mergeCell ref="F433:F437"/>
    <mergeCell ref="G433:G437"/>
    <mergeCell ref="C438:C442"/>
    <mergeCell ref="D438:D442"/>
    <mergeCell ref="E438:E442"/>
    <mergeCell ref="F438:F442"/>
    <mergeCell ref="G438:G442"/>
    <mergeCell ref="C443:C447"/>
    <mergeCell ref="D443:D447"/>
    <mergeCell ref="E443:E447"/>
    <mergeCell ref="F443:F447"/>
    <mergeCell ref="G443:G447"/>
    <mergeCell ref="C448:C452"/>
    <mergeCell ref="D448:D452"/>
    <mergeCell ref="E448:E452"/>
    <mergeCell ref="F448:F452"/>
    <mergeCell ref="G448:G452"/>
    <mergeCell ref="C453:C457"/>
    <mergeCell ref="D453:D457"/>
    <mergeCell ref="E453:E457"/>
    <mergeCell ref="F453:F457"/>
    <mergeCell ref="G453:G457"/>
    <mergeCell ref="C458:C462"/>
    <mergeCell ref="D458:D462"/>
    <mergeCell ref="E458:E462"/>
    <mergeCell ref="F458:F462"/>
    <mergeCell ref="G458:G462"/>
    <mergeCell ref="C463:C467"/>
    <mergeCell ref="D463:D467"/>
    <mergeCell ref="E463:E467"/>
    <mergeCell ref="F463:F467"/>
    <mergeCell ref="G463:G467"/>
    <mergeCell ref="C468:C472"/>
    <mergeCell ref="D468:D472"/>
    <mergeCell ref="E468:E472"/>
    <mergeCell ref="F468:F472"/>
    <mergeCell ref="G468:G472"/>
    <mergeCell ref="C473:C477"/>
    <mergeCell ref="D473:D477"/>
    <mergeCell ref="E473:E477"/>
    <mergeCell ref="F473:F477"/>
    <mergeCell ref="G473:G477"/>
    <mergeCell ref="C478:C482"/>
    <mergeCell ref="D478:D482"/>
    <mergeCell ref="E478:E482"/>
    <mergeCell ref="F478:F482"/>
    <mergeCell ref="G478:G482"/>
    <mergeCell ref="C483:C487"/>
    <mergeCell ref="D483:D487"/>
    <mergeCell ref="E483:E487"/>
    <mergeCell ref="F483:F487"/>
    <mergeCell ref="G483:G487"/>
    <mergeCell ref="C488:C492"/>
    <mergeCell ref="D488:D492"/>
    <mergeCell ref="E488:E492"/>
    <mergeCell ref="F488:F492"/>
    <mergeCell ref="G488:G492"/>
    <mergeCell ref="C493:C497"/>
    <mergeCell ref="D493:D497"/>
    <mergeCell ref="E493:E497"/>
    <mergeCell ref="F493:F497"/>
    <mergeCell ref="G493:G497"/>
    <mergeCell ref="C498:C502"/>
    <mergeCell ref="D498:D502"/>
    <mergeCell ref="E498:E502"/>
    <mergeCell ref="F498:F502"/>
    <mergeCell ref="G498:G502"/>
    <mergeCell ref="C503:C507"/>
    <mergeCell ref="D503:D507"/>
    <mergeCell ref="E503:E507"/>
    <mergeCell ref="F503:F507"/>
    <mergeCell ref="G503:G507"/>
    <mergeCell ref="C508:C512"/>
    <mergeCell ref="D508:D512"/>
    <mergeCell ref="E508:E512"/>
    <mergeCell ref="F508:F512"/>
    <mergeCell ref="G508:G512"/>
    <mergeCell ref="C513:C517"/>
    <mergeCell ref="D513:D517"/>
    <mergeCell ref="E513:E517"/>
    <mergeCell ref="F513:F517"/>
    <mergeCell ref="G513:G517"/>
    <mergeCell ref="C518:C522"/>
    <mergeCell ref="D518:D522"/>
    <mergeCell ref="E518:E522"/>
    <mergeCell ref="F518:F522"/>
    <mergeCell ref="G518:G522"/>
    <mergeCell ref="C523:C527"/>
    <mergeCell ref="D523:D527"/>
    <mergeCell ref="E523:E527"/>
    <mergeCell ref="F523:F527"/>
    <mergeCell ref="G523:G527"/>
    <mergeCell ref="C528:C532"/>
    <mergeCell ref="D528:D532"/>
    <mergeCell ref="E528:E532"/>
    <mergeCell ref="F528:F532"/>
    <mergeCell ref="G528:G532"/>
    <mergeCell ref="C533:C537"/>
    <mergeCell ref="D533:D537"/>
    <mergeCell ref="E533:E537"/>
    <mergeCell ref="F533:F537"/>
    <mergeCell ref="G533:G537"/>
    <mergeCell ref="C538:C542"/>
    <mergeCell ref="D538:D542"/>
    <mergeCell ref="E538:E542"/>
    <mergeCell ref="F538:F542"/>
    <mergeCell ref="G538:G542"/>
    <mergeCell ref="C543:C547"/>
    <mergeCell ref="D543:D547"/>
    <mergeCell ref="E543:E547"/>
    <mergeCell ref="F543:F547"/>
    <mergeCell ref="G543:G547"/>
    <mergeCell ref="C548:C552"/>
    <mergeCell ref="D548:D552"/>
    <mergeCell ref="E548:E552"/>
    <mergeCell ref="F548:F552"/>
    <mergeCell ref="G548:G552"/>
    <mergeCell ref="C553:C557"/>
    <mergeCell ref="D553:D557"/>
    <mergeCell ref="E553:E557"/>
    <mergeCell ref="F553:F557"/>
    <mergeCell ref="G553:G557"/>
    <mergeCell ref="C558:C562"/>
    <mergeCell ref="D558:D562"/>
    <mergeCell ref="E558:E562"/>
    <mergeCell ref="F558:F562"/>
    <mergeCell ref="G558:G562"/>
    <mergeCell ref="C563:C567"/>
    <mergeCell ref="D563:D567"/>
    <mergeCell ref="E563:E567"/>
    <mergeCell ref="F563:F567"/>
    <mergeCell ref="G563:G567"/>
    <mergeCell ref="C568:C572"/>
    <mergeCell ref="D568:D572"/>
    <mergeCell ref="E568:E572"/>
    <mergeCell ref="F568:F572"/>
    <mergeCell ref="G568:G572"/>
    <mergeCell ref="C573:C577"/>
    <mergeCell ref="D573:D577"/>
    <mergeCell ref="E573:E577"/>
    <mergeCell ref="F573:F577"/>
    <mergeCell ref="G573:G577"/>
    <mergeCell ref="C578:C582"/>
    <mergeCell ref="D578:D582"/>
    <mergeCell ref="E578:E582"/>
    <mergeCell ref="F579:F580"/>
    <mergeCell ref="G579:G580"/>
    <mergeCell ref="C583:C587"/>
    <mergeCell ref="D583:D587"/>
    <mergeCell ref="E583:E587"/>
    <mergeCell ref="F584:F587"/>
    <mergeCell ref="G584:G587"/>
    <mergeCell ref="C588:C592"/>
    <mergeCell ref="D588:D592"/>
    <mergeCell ref="E588:E592"/>
    <mergeCell ref="C593:C597"/>
    <mergeCell ref="D593:D597"/>
    <mergeCell ref="E593:E597"/>
    <mergeCell ref="F593:F597"/>
    <mergeCell ref="G593:G597"/>
    <mergeCell ref="C598:C602"/>
    <mergeCell ref="D598:D602"/>
    <mergeCell ref="E598:E602"/>
    <mergeCell ref="F598:F602"/>
    <mergeCell ref="G598:G602"/>
    <mergeCell ref="C603:C607"/>
    <mergeCell ref="D603:D607"/>
    <mergeCell ref="E603:E607"/>
    <mergeCell ref="F603:F607"/>
    <mergeCell ref="G603:G607"/>
    <mergeCell ref="C608:C612"/>
    <mergeCell ref="D608:D612"/>
    <mergeCell ref="E608:E612"/>
    <mergeCell ref="F608:F612"/>
    <mergeCell ref="G608:G612"/>
    <mergeCell ref="C613:C617"/>
    <mergeCell ref="D613:D617"/>
    <mergeCell ref="E613:E617"/>
    <mergeCell ref="F613:F617"/>
    <mergeCell ref="G613:G617"/>
    <mergeCell ref="C618:C622"/>
    <mergeCell ref="D618:D622"/>
    <mergeCell ref="E618:E622"/>
    <mergeCell ref="F618:F622"/>
    <mergeCell ref="G618:G622"/>
    <mergeCell ref="C623:C627"/>
    <mergeCell ref="D623:D627"/>
    <mergeCell ref="E623:E627"/>
    <mergeCell ref="F623:F627"/>
    <mergeCell ref="G623:G627"/>
    <mergeCell ref="C628:C632"/>
    <mergeCell ref="D628:D632"/>
    <mergeCell ref="E628:E632"/>
    <mergeCell ref="F628:F632"/>
    <mergeCell ref="G628:G632"/>
    <mergeCell ref="C633:C637"/>
    <mergeCell ref="D633:D637"/>
    <mergeCell ref="E633:E637"/>
    <mergeCell ref="F633:F637"/>
    <mergeCell ref="G633:G637"/>
    <mergeCell ref="C638:C642"/>
    <mergeCell ref="D638:D642"/>
    <mergeCell ref="E638:E642"/>
    <mergeCell ref="F638:F642"/>
    <mergeCell ref="G638:G642"/>
    <mergeCell ref="C643:C647"/>
    <mergeCell ref="D643:D647"/>
    <mergeCell ref="E643:E647"/>
    <mergeCell ref="F643:F647"/>
    <mergeCell ref="G643:G647"/>
    <mergeCell ref="C648:C652"/>
    <mergeCell ref="D648:D652"/>
    <mergeCell ref="E648:E652"/>
    <mergeCell ref="F648:F652"/>
    <mergeCell ref="G648:G652"/>
    <mergeCell ref="C653:C657"/>
    <mergeCell ref="D653:D657"/>
    <mergeCell ref="E653:E657"/>
    <mergeCell ref="F653:F657"/>
    <mergeCell ref="G653:G657"/>
    <mergeCell ref="C658:C662"/>
    <mergeCell ref="D658:D662"/>
    <mergeCell ref="E658:E662"/>
    <mergeCell ref="F658:F662"/>
    <mergeCell ref="G658:G662"/>
    <mergeCell ref="C663:C667"/>
    <mergeCell ref="D663:D667"/>
    <mergeCell ref="E663:E667"/>
    <mergeCell ref="F663:F667"/>
    <mergeCell ref="G663:G667"/>
    <mergeCell ref="C668:C672"/>
    <mergeCell ref="D668:D672"/>
    <mergeCell ref="E668:E672"/>
    <mergeCell ref="F668:F672"/>
    <mergeCell ref="G668:G672"/>
    <mergeCell ref="C673:C677"/>
    <mergeCell ref="D673:D677"/>
    <mergeCell ref="E673:E677"/>
    <mergeCell ref="F673:F677"/>
    <mergeCell ref="G673:G677"/>
    <mergeCell ref="C678:C682"/>
    <mergeCell ref="D678:D682"/>
    <mergeCell ref="E678:E682"/>
    <mergeCell ref="F678:F682"/>
    <mergeCell ref="G678:G682"/>
    <mergeCell ref="C683:C687"/>
    <mergeCell ref="D683:D687"/>
    <mergeCell ref="E683:E687"/>
    <mergeCell ref="F683:F687"/>
    <mergeCell ref="G683:G687"/>
    <mergeCell ref="C688:C692"/>
    <mergeCell ref="D688:D692"/>
    <mergeCell ref="E688:E692"/>
    <mergeCell ref="F688:F692"/>
    <mergeCell ref="G688:G692"/>
    <mergeCell ref="C693:C697"/>
    <mergeCell ref="D693:D697"/>
    <mergeCell ref="E693:E697"/>
    <mergeCell ref="F693:F697"/>
    <mergeCell ref="G693:G697"/>
    <mergeCell ref="C698:C702"/>
    <mergeCell ref="D698:D702"/>
    <mergeCell ref="E698:E702"/>
    <mergeCell ref="F698:F702"/>
    <mergeCell ref="G698:G702"/>
    <mergeCell ref="C703:C707"/>
    <mergeCell ref="D703:D707"/>
    <mergeCell ref="E703:E707"/>
    <mergeCell ref="F703:F707"/>
    <mergeCell ref="G703:G707"/>
    <mergeCell ref="C708:C712"/>
    <mergeCell ref="D708:D712"/>
    <mergeCell ref="E708:E712"/>
    <mergeCell ref="F708:F712"/>
    <mergeCell ref="G708:G712"/>
    <mergeCell ref="C713:C717"/>
    <mergeCell ref="D713:D717"/>
    <mergeCell ref="E713:E717"/>
    <mergeCell ref="F713:F717"/>
    <mergeCell ref="G713:G717"/>
    <mergeCell ref="C718:C722"/>
    <mergeCell ref="D718:D722"/>
    <mergeCell ref="E718:E722"/>
    <mergeCell ref="F718:F722"/>
    <mergeCell ref="G718:G722"/>
    <mergeCell ref="C723:C727"/>
    <mergeCell ref="D723:D727"/>
    <mergeCell ref="E723:E727"/>
    <mergeCell ref="F723:F727"/>
    <mergeCell ref="G723:G727"/>
    <mergeCell ref="C728:C732"/>
    <mergeCell ref="D728:D732"/>
    <mergeCell ref="E728:E732"/>
    <mergeCell ref="F728:F732"/>
    <mergeCell ref="G728:G732"/>
    <mergeCell ref="C733:C737"/>
    <mergeCell ref="D733:D737"/>
    <mergeCell ref="E733:E737"/>
    <mergeCell ref="F733:F737"/>
    <mergeCell ref="G733:G737"/>
    <mergeCell ref="C738:C742"/>
    <mergeCell ref="D738:D742"/>
    <mergeCell ref="E738:E742"/>
    <mergeCell ref="F738:F742"/>
    <mergeCell ref="G738:G742"/>
    <mergeCell ref="C743:C747"/>
    <mergeCell ref="D743:D747"/>
    <mergeCell ref="E743:E747"/>
    <mergeCell ref="F743:F747"/>
    <mergeCell ref="G743:G747"/>
    <mergeCell ref="C748:C752"/>
    <mergeCell ref="D748:D752"/>
    <mergeCell ref="E748:E752"/>
    <mergeCell ref="F748:F752"/>
    <mergeCell ref="G748:G752"/>
    <mergeCell ref="C753:C757"/>
    <mergeCell ref="D753:D757"/>
    <mergeCell ref="E753:E757"/>
    <mergeCell ref="F753:F757"/>
    <mergeCell ref="G753:G757"/>
    <mergeCell ref="C758:C762"/>
    <mergeCell ref="D758:D762"/>
    <mergeCell ref="E758:E762"/>
    <mergeCell ref="F758:F762"/>
    <mergeCell ref="G758:G762"/>
    <mergeCell ref="C763:C767"/>
    <mergeCell ref="D763:D767"/>
    <mergeCell ref="E763:E767"/>
    <mergeCell ref="F763:F767"/>
    <mergeCell ref="G763:G767"/>
    <mergeCell ref="C768:C772"/>
    <mergeCell ref="D768:D772"/>
    <mergeCell ref="E768:E772"/>
    <mergeCell ref="F768:F772"/>
    <mergeCell ref="G768:G772"/>
    <mergeCell ref="C773:C777"/>
    <mergeCell ref="D773:D777"/>
    <mergeCell ref="E773:E777"/>
    <mergeCell ref="F773:F777"/>
    <mergeCell ref="G773:G777"/>
    <mergeCell ref="C778:C782"/>
    <mergeCell ref="D778:D782"/>
    <mergeCell ref="E778:E782"/>
    <mergeCell ref="F778:F782"/>
    <mergeCell ref="G778:G782"/>
    <mergeCell ref="C783:C787"/>
    <mergeCell ref="D783:D787"/>
    <mergeCell ref="E783:E787"/>
    <mergeCell ref="F783:F787"/>
    <mergeCell ref="G783:G787"/>
    <mergeCell ref="C788:C792"/>
    <mergeCell ref="D788:D792"/>
    <mergeCell ref="E788:E792"/>
    <mergeCell ref="F788:F792"/>
    <mergeCell ref="G788:G792"/>
    <mergeCell ref="C793:C797"/>
    <mergeCell ref="D793:D797"/>
    <mergeCell ref="E793:E797"/>
    <mergeCell ref="F793:F797"/>
    <mergeCell ref="G793:G797"/>
    <mergeCell ref="C798:C802"/>
    <mergeCell ref="D798:D802"/>
    <mergeCell ref="E798:E802"/>
    <mergeCell ref="F798:F802"/>
    <mergeCell ref="G798:G802"/>
    <mergeCell ref="C803:C807"/>
    <mergeCell ref="D803:D807"/>
    <mergeCell ref="E803:E807"/>
    <mergeCell ref="F803:F807"/>
    <mergeCell ref="G803:G807"/>
    <mergeCell ref="C808:C812"/>
    <mergeCell ref="D808:D812"/>
    <mergeCell ref="E808:E812"/>
    <mergeCell ref="F808:F812"/>
    <mergeCell ref="G808:G812"/>
    <mergeCell ref="C813:C817"/>
    <mergeCell ref="D813:D817"/>
    <mergeCell ref="E813:E817"/>
    <mergeCell ref="F813:F817"/>
    <mergeCell ref="G813:G817"/>
    <mergeCell ref="C818:C822"/>
    <mergeCell ref="D818:D822"/>
    <mergeCell ref="E818:E822"/>
    <mergeCell ref="F818:F822"/>
    <mergeCell ref="G818:G822"/>
    <mergeCell ref="C823:C827"/>
    <mergeCell ref="D823:D827"/>
    <mergeCell ref="E823:E827"/>
    <mergeCell ref="F823:F827"/>
    <mergeCell ref="G823:G827"/>
    <mergeCell ref="C828:C832"/>
    <mergeCell ref="D828:D832"/>
    <mergeCell ref="E828:E832"/>
    <mergeCell ref="F828:F832"/>
    <mergeCell ref="G828:G832"/>
    <mergeCell ref="C833:C837"/>
    <mergeCell ref="D833:D837"/>
    <mergeCell ref="E833:E837"/>
    <mergeCell ref="F833:F837"/>
    <mergeCell ref="G833:G837"/>
    <mergeCell ref="C838:C842"/>
    <mergeCell ref="D838:D842"/>
    <mergeCell ref="E838:E842"/>
    <mergeCell ref="F838:F842"/>
    <mergeCell ref="G838:G842"/>
    <mergeCell ref="C843:C847"/>
    <mergeCell ref="D843:D847"/>
    <mergeCell ref="E843:E847"/>
    <mergeCell ref="F843:F847"/>
    <mergeCell ref="G843:G847"/>
    <mergeCell ref="C848:C852"/>
    <mergeCell ref="D848:D852"/>
    <mergeCell ref="E848:E852"/>
    <mergeCell ref="F848:F852"/>
    <mergeCell ref="G848:G852"/>
    <mergeCell ref="C853:C857"/>
    <mergeCell ref="D853:D857"/>
    <mergeCell ref="E853:E857"/>
    <mergeCell ref="F853:F857"/>
    <mergeCell ref="G853:G857"/>
    <mergeCell ref="C858:C862"/>
    <mergeCell ref="D858:D862"/>
    <mergeCell ref="E858:E862"/>
    <mergeCell ref="F858:F862"/>
    <mergeCell ref="G858:G862"/>
    <mergeCell ref="C863:C867"/>
    <mergeCell ref="D863:D867"/>
    <mergeCell ref="E863:E867"/>
    <mergeCell ref="F863:F867"/>
    <mergeCell ref="G863:G867"/>
    <mergeCell ref="C868:C872"/>
    <mergeCell ref="D868:D872"/>
    <mergeCell ref="E868:E872"/>
    <mergeCell ref="F868:F872"/>
    <mergeCell ref="G868:G872"/>
    <mergeCell ref="C873:C877"/>
    <mergeCell ref="D873:D877"/>
    <mergeCell ref="E873:E877"/>
    <mergeCell ref="F873:F877"/>
    <mergeCell ref="G873:G877"/>
    <mergeCell ref="C878:C882"/>
    <mergeCell ref="D878:D882"/>
    <mergeCell ref="E878:E882"/>
    <mergeCell ref="F878:F882"/>
    <mergeCell ref="G878:G882"/>
    <mergeCell ref="C883:C887"/>
    <mergeCell ref="D883:D887"/>
    <mergeCell ref="E883:E887"/>
    <mergeCell ref="F883:F887"/>
    <mergeCell ref="G883:G887"/>
    <mergeCell ref="C888:C892"/>
    <mergeCell ref="D888:D892"/>
    <mergeCell ref="E888:E892"/>
    <mergeCell ref="F888:F892"/>
    <mergeCell ref="G888:G892"/>
    <mergeCell ref="C893:C897"/>
    <mergeCell ref="D893:D897"/>
    <mergeCell ref="E893:E897"/>
    <mergeCell ref="F893:F897"/>
    <mergeCell ref="G893:G897"/>
    <mergeCell ref="C898:C902"/>
    <mergeCell ref="D898:D902"/>
    <mergeCell ref="E898:E902"/>
    <mergeCell ref="F898:F902"/>
    <mergeCell ref="G898:G902"/>
    <mergeCell ref="C903:C907"/>
    <mergeCell ref="D903:D907"/>
    <mergeCell ref="E903:E907"/>
    <mergeCell ref="F903:F907"/>
    <mergeCell ref="G903:G907"/>
    <mergeCell ref="C908:C912"/>
    <mergeCell ref="D908:D912"/>
    <mergeCell ref="E908:E912"/>
    <mergeCell ref="F908:F912"/>
    <mergeCell ref="G908:G912"/>
    <mergeCell ref="C913:C917"/>
    <mergeCell ref="D913:D917"/>
    <mergeCell ref="E913:E917"/>
    <mergeCell ref="F913:F917"/>
    <mergeCell ref="G913:G917"/>
    <mergeCell ref="C918:C922"/>
    <mergeCell ref="D918:D922"/>
    <mergeCell ref="E918:E922"/>
    <mergeCell ref="F918:F922"/>
    <mergeCell ref="G918:G922"/>
    <mergeCell ref="C923:C927"/>
    <mergeCell ref="D923:D927"/>
    <mergeCell ref="E923:E927"/>
    <mergeCell ref="F923:F927"/>
    <mergeCell ref="G923:G927"/>
    <mergeCell ref="C928:C932"/>
    <mergeCell ref="D928:D932"/>
    <mergeCell ref="E928:E932"/>
    <mergeCell ref="F928:F932"/>
    <mergeCell ref="G928:G932"/>
    <mergeCell ref="C933:C937"/>
    <mergeCell ref="D933:D937"/>
    <mergeCell ref="E933:E937"/>
    <mergeCell ref="F933:F937"/>
    <mergeCell ref="G933:G937"/>
    <mergeCell ref="C938:C942"/>
    <mergeCell ref="D938:D942"/>
    <mergeCell ref="E938:E942"/>
    <mergeCell ref="F938:F942"/>
    <mergeCell ref="G938:G942"/>
    <mergeCell ref="C943:C946"/>
    <mergeCell ref="D943:D946"/>
    <mergeCell ref="E943:E946"/>
    <mergeCell ref="G943:G946"/>
    <mergeCell ref="C947:C950"/>
    <mergeCell ref="D947:D950"/>
    <mergeCell ref="E947:E950"/>
    <mergeCell ref="G947:G950"/>
    <mergeCell ref="C951:C954"/>
    <mergeCell ref="D951:D954"/>
    <mergeCell ref="E951:E954"/>
    <mergeCell ref="G951:G954"/>
    <mergeCell ref="C955:C958"/>
    <mergeCell ref="D955:D958"/>
    <mergeCell ref="E955:E958"/>
    <mergeCell ref="G955:G958"/>
    <mergeCell ref="C959:C963"/>
    <mergeCell ref="D959:D963"/>
    <mergeCell ref="E959:E963"/>
    <mergeCell ref="F959:F963"/>
    <mergeCell ref="G959:G963"/>
    <mergeCell ref="C964:C968"/>
    <mergeCell ref="D964:D968"/>
    <mergeCell ref="E964:E968"/>
    <mergeCell ref="F964:F968"/>
    <mergeCell ref="G964:G968"/>
    <mergeCell ref="C969:C973"/>
    <mergeCell ref="D969:D973"/>
    <mergeCell ref="E969:E973"/>
    <mergeCell ref="F969:F973"/>
    <mergeCell ref="G969:G973"/>
    <mergeCell ref="C974:C978"/>
    <mergeCell ref="D974:D978"/>
    <mergeCell ref="E974:E978"/>
    <mergeCell ref="F974:F978"/>
    <mergeCell ref="G974:G978"/>
    <mergeCell ref="C979:C983"/>
    <mergeCell ref="D979:D983"/>
    <mergeCell ref="E979:E983"/>
    <mergeCell ref="F979:F983"/>
    <mergeCell ref="G979:G983"/>
    <mergeCell ref="C984:C988"/>
    <mergeCell ref="D984:D988"/>
    <mergeCell ref="E984:E988"/>
    <mergeCell ref="F984:F988"/>
    <mergeCell ref="G984:G988"/>
    <mergeCell ref="C989:C993"/>
    <mergeCell ref="D989:D993"/>
    <mergeCell ref="E989:E993"/>
    <mergeCell ref="F989:F993"/>
    <mergeCell ref="G989:G993"/>
    <mergeCell ref="C994:C998"/>
    <mergeCell ref="D994:D998"/>
    <mergeCell ref="E994:E998"/>
    <mergeCell ref="F994:F998"/>
    <mergeCell ref="G994:G998"/>
    <mergeCell ref="C999:C1003"/>
    <mergeCell ref="D999:D1003"/>
    <mergeCell ref="E999:E1003"/>
    <mergeCell ref="F999:F1003"/>
    <mergeCell ref="G999:G1003"/>
    <mergeCell ref="C1004:C1008"/>
    <mergeCell ref="D1004:D1008"/>
    <mergeCell ref="E1004:E1008"/>
    <mergeCell ref="F1004:F1008"/>
    <mergeCell ref="G1004:G1008"/>
    <mergeCell ref="C1009:C1013"/>
    <mergeCell ref="D1009:D1013"/>
    <mergeCell ref="E1009:E1013"/>
    <mergeCell ref="F1009:F1013"/>
    <mergeCell ref="G1009:G1013"/>
    <mergeCell ref="C1014:C1018"/>
    <mergeCell ref="D1014:D1018"/>
    <mergeCell ref="E1014:E1018"/>
    <mergeCell ref="F1014:F1018"/>
    <mergeCell ref="G1014:G1018"/>
    <mergeCell ref="C1019:C1023"/>
    <mergeCell ref="D1019:D1023"/>
    <mergeCell ref="E1019:E1023"/>
    <mergeCell ref="F1019:F1023"/>
    <mergeCell ref="G1019:G1023"/>
    <mergeCell ref="C1024:C1028"/>
    <mergeCell ref="D1024:D1028"/>
    <mergeCell ref="E1024:E1028"/>
    <mergeCell ref="F1024:F1028"/>
    <mergeCell ref="G1024:G1028"/>
    <mergeCell ref="C1029:C1033"/>
    <mergeCell ref="D1029:D1033"/>
    <mergeCell ref="E1029:E1033"/>
    <mergeCell ref="F1029:F1033"/>
    <mergeCell ref="G1029:G1033"/>
    <mergeCell ref="C1034:C1038"/>
    <mergeCell ref="D1034:D1038"/>
    <mergeCell ref="E1034:E1038"/>
    <mergeCell ref="F1034:F1038"/>
    <mergeCell ref="G1034:G1038"/>
    <mergeCell ref="C1039:C1043"/>
    <mergeCell ref="D1039:D1043"/>
    <mergeCell ref="E1039:E1043"/>
    <mergeCell ref="F1039:F1043"/>
    <mergeCell ref="G1039:G1043"/>
    <mergeCell ref="C1044:C1048"/>
    <mergeCell ref="D1044:D1048"/>
    <mergeCell ref="E1044:E1048"/>
    <mergeCell ref="F1044:F1048"/>
    <mergeCell ref="G1044:G1048"/>
    <mergeCell ref="C1049:C1053"/>
    <mergeCell ref="D1049:D1053"/>
    <mergeCell ref="E1049:E1053"/>
    <mergeCell ref="F1049:F1053"/>
    <mergeCell ref="G1049:G1053"/>
    <mergeCell ref="C1054:C1058"/>
    <mergeCell ref="D1054:D1058"/>
    <mergeCell ref="E1054:E1058"/>
    <mergeCell ref="F1054:F1058"/>
    <mergeCell ref="G1054:G1058"/>
    <mergeCell ref="C1059:C1063"/>
    <mergeCell ref="D1059:D1063"/>
    <mergeCell ref="E1059:E1063"/>
    <mergeCell ref="F1059:F1063"/>
    <mergeCell ref="G1059:G1063"/>
    <mergeCell ref="C1064:C1068"/>
    <mergeCell ref="D1064:D1068"/>
    <mergeCell ref="E1064:E1068"/>
    <mergeCell ref="F1064:F1068"/>
    <mergeCell ref="G1064:G1068"/>
    <mergeCell ref="C1069:C1073"/>
    <mergeCell ref="D1069:D1073"/>
    <mergeCell ref="E1069:E1073"/>
    <mergeCell ref="F1069:F1073"/>
    <mergeCell ref="G1069:G1073"/>
    <mergeCell ref="C1074:C1078"/>
    <mergeCell ref="D1074:D1078"/>
    <mergeCell ref="E1074:E1078"/>
    <mergeCell ref="F1074:F1078"/>
    <mergeCell ref="G1074:G1078"/>
    <mergeCell ref="C1079:C1083"/>
    <mergeCell ref="D1079:D1083"/>
    <mergeCell ref="E1079:E1083"/>
    <mergeCell ref="F1079:F1083"/>
    <mergeCell ref="G1079:G1083"/>
    <mergeCell ref="C1084:C1088"/>
    <mergeCell ref="D1084:D1088"/>
    <mergeCell ref="E1084:E1088"/>
    <mergeCell ref="F1084:F1088"/>
    <mergeCell ref="G1084:G1088"/>
    <mergeCell ref="C1089:C1093"/>
    <mergeCell ref="D1089:D1093"/>
    <mergeCell ref="E1089:E1093"/>
    <mergeCell ref="F1089:F1093"/>
    <mergeCell ref="G1089:G1093"/>
    <mergeCell ref="B1094:B1098"/>
    <mergeCell ref="C1094:C1098"/>
    <mergeCell ref="D1094:D1098"/>
    <mergeCell ref="E1094:E1098"/>
    <mergeCell ref="F1094:F1098"/>
    <mergeCell ref="G1094:G1098"/>
    <mergeCell ref="C1099:C1103"/>
    <mergeCell ref="D1099:D1103"/>
    <mergeCell ref="E1099:E1103"/>
    <mergeCell ref="F1099:F1103"/>
    <mergeCell ref="G1099:G1103"/>
    <mergeCell ref="C1104:C1108"/>
    <mergeCell ref="D1104:D1108"/>
    <mergeCell ref="E1104:E1108"/>
    <mergeCell ref="F1104:F1108"/>
    <mergeCell ref="G1104:G1108"/>
    <mergeCell ref="C1109:C1113"/>
    <mergeCell ref="D1109:D1113"/>
    <mergeCell ref="E1109:E1113"/>
    <mergeCell ref="F1109:F1113"/>
    <mergeCell ref="G1109:G1113"/>
    <mergeCell ref="C1114:C1118"/>
    <mergeCell ref="D1114:D1118"/>
    <mergeCell ref="E1114:E1118"/>
    <mergeCell ref="F1114:F1118"/>
    <mergeCell ref="G1114:G1118"/>
    <mergeCell ref="C1119:C1123"/>
    <mergeCell ref="D1119:D1123"/>
    <mergeCell ref="E1119:E1123"/>
    <mergeCell ref="F1119:F1123"/>
    <mergeCell ref="G1119:G1123"/>
    <mergeCell ref="C1124:C1128"/>
    <mergeCell ref="D1124:D1128"/>
    <mergeCell ref="E1124:E1128"/>
    <mergeCell ref="F1124:F1128"/>
    <mergeCell ref="G1124:G1128"/>
    <mergeCell ref="C1129:C1133"/>
    <mergeCell ref="D1129:D1133"/>
    <mergeCell ref="E1129:E1133"/>
    <mergeCell ref="F1129:F1133"/>
    <mergeCell ref="G1129:G1133"/>
    <mergeCell ref="C1134:C1138"/>
    <mergeCell ref="D1134:D1138"/>
    <mergeCell ref="E1134:E1138"/>
    <mergeCell ref="F1134:F1138"/>
    <mergeCell ref="G1134:G1138"/>
    <mergeCell ref="C1139:C1143"/>
    <mergeCell ref="D1139:D1143"/>
    <mergeCell ref="E1139:E1143"/>
    <mergeCell ref="F1139:F1143"/>
    <mergeCell ref="G1139:G1143"/>
    <mergeCell ref="C1144:C1148"/>
    <mergeCell ref="D1144:D1148"/>
    <mergeCell ref="E1144:E1148"/>
    <mergeCell ref="F1144:F1148"/>
    <mergeCell ref="G1144:G1148"/>
    <mergeCell ref="C1149:C1153"/>
    <mergeCell ref="D1149:D1153"/>
    <mergeCell ref="E1149:E1153"/>
    <mergeCell ref="F1149:F1153"/>
    <mergeCell ref="G1149:G1153"/>
    <mergeCell ref="C1154:C1158"/>
    <mergeCell ref="D1154:D1158"/>
    <mergeCell ref="E1154:E1158"/>
    <mergeCell ref="F1154:F1158"/>
    <mergeCell ref="G1154:G1158"/>
    <mergeCell ref="C1159:C1163"/>
    <mergeCell ref="D1159:D1163"/>
    <mergeCell ref="E1159:E1163"/>
    <mergeCell ref="F1159:F1163"/>
    <mergeCell ref="G1159:G1163"/>
    <mergeCell ref="C1164:C1168"/>
    <mergeCell ref="D1164:D1168"/>
    <mergeCell ref="E1164:E1168"/>
    <mergeCell ref="F1164:F1168"/>
    <mergeCell ref="G1164:G1168"/>
    <mergeCell ref="C1169:C1173"/>
    <mergeCell ref="D1169:D1173"/>
    <mergeCell ref="E1169:E1173"/>
    <mergeCell ref="F1169:F1173"/>
    <mergeCell ref="G1169:G1173"/>
    <mergeCell ref="C1174:C1178"/>
    <mergeCell ref="D1174:D1178"/>
    <mergeCell ref="E1174:E1178"/>
    <mergeCell ref="F1174:F1178"/>
    <mergeCell ref="G1174:G1178"/>
    <mergeCell ref="C1179:C1183"/>
    <mergeCell ref="D1179:D1183"/>
    <mergeCell ref="E1179:E1183"/>
    <mergeCell ref="F1179:F1183"/>
    <mergeCell ref="G1179:G1183"/>
    <mergeCell ref="C1184:C1188"/>
    <mergeCell ref="D1184:D1188"/>
    <mergeCell ref="E1184:E1188"/>
    <mergeCell ref="F1184:F1188"/>
    <mergeCell ref="G1184:G1188"/>
    <mergeCell ref="C1189:C1193"/>
    <mergeCell ref="D1189:D1193"/>
    <mergeCell ref="E1189:E1193"/>
    <mergeCell ref="F1189:F1193"/>
    <mergeCell ref="G1189:G1193"/>
    <mergeCell ref="C1194:C1198"/>
    <mergeCell ref="D1194:D1198"/>
    <mergeCell ref="E1194:E1198"/>
    <mergeCell ref="F1194:F1198"/>
    <mergeCell ref="G1194:G1198"/>
    <mergeCell ref="C1199:C1203"/>
    <mergeCell ref="D1199:D1203"/>
    <mergeCell ref="E1199:E1203"/>
    <mergeCell ref="F1199:F1203"/>
    <mergeCell ref="G1199:G1203"/>
    <mergeCell ref="C1204:C1208"/>
    <mergeCell ref="D1204:D1208"/>
    <mergeCell ref="E1204:E1208"/>
    <mergeCell ref="F1204:F1208"/>
    <mergeCell ref="G1204:G1208"/>
    <mergeCell ref="C1209:C1213"/>
    <mergeCell ref="D1209:D1213"/>
    <mergeCell ref="E1209:E1213"/>
    <mergeCell ref="F1209:F1213"/>
    <mergeCell ref="G1209:G1213"/>
    <mergeCell ref="C1214:C1218"/>
    <mergeCell ref="D1214:D1218"/>
    <mergeCell ref="E1214:E1218"/>
    <mergeCell ref="F1214:F1218"/>
    <mergeCell ref="G1214:G1218"/>
    <mergeCell ref="C1219:C1223"/>
    <mergeCell ref="D1219:D1223"/>
    <mergeCell ref="E1219:E1223"/>
    <mergeCell ref="F1219:F1223"/>
    <mergeCell ref="G1219:G1223"/>
    <mergeCell ref="C1224:C1228"/>
    <mergeCell ref="D1224:D1228"/>
    <mergeCell ref="E1224:E1228"/>
    <mergeCell ref="F1224:F1228"/>
    <mergeCell ref="G1224:G1228"/>
    <mergeCell ref="C1229:C1233"/>
    <mergeCell ref="D1229:D1233"/>
    <mergeCell ref="E1229:E1233"/>
    <mergeCell ref="F1229:F1233"/>
    <mergeCell ref="G1229:G1233"/>
    <mergeCell ref="C1234:C1238"/>
    <mergeCell ref="D1234:D1238"/>
    <mergeCell ref="E1234:E1238"/>
    <mergeCell ref="F1234:F1238"/>
    <mergeCell ref="G1234:G1238"/>
    <mergeCell ref="C1239:C1243"/>
    <mergeCell ref="D1239:D1243"/>
    <mergeCell ref="E1239:E1243"/>
    <mergeCell ref="F1239:F1243"/>
    <mergeCell ref="G1239:G1243"/>
    <mergeCell ref="C1244:C1248"/>
    <mergeCell ref="D1244:D1248"/>
    <mergeCell ref="E1244:E1248"/>
    <mergeCell ref="F1244:F1248"/>
    <mergeCell ref="G1244:G1248"/>
    <mergeCell ref="C1249:C1253"/>
    <mergeCell ref="D1249:D1253"/>
    <mergeCell ref="E1249:E1253"/>
    <mergeCell ref="F1249:F1253"/>
    <mergeCell ref="G1249:G1253"/>
    <mergeCell ref="C1254:C1258"/>
    <mergeCell ref="D1254:D1258"/>
    <mergeCell ref="E1254:E1258"/>
    <mergeCell ref="F1254:F1258"/>
    <mergeCell ref="G1254:G1258"/>
    <mergeCell ref="C1259:C1263"/>
    <mergeCell ref="D1259:D1263"/>
    <mergeCell ref="E1259:E1263"/>
    <mergeCell ref="F1259:F1263"/>
    <mergeCell ref="G1259:G1263"/>
    <mergeCell ref="C1264:C1268"/>
    <mergeCell ref="D1264:D1268"/>
    <mergeCell ref="E1264:E1268"/>
    <mergeCell ref="F1264:F1268"/>
    <mergeCell ref="G1264:G1268"/>
    <mergeCell ref="C1269:C1273"/>
    <mergeCell ref="D1269:D1273"/>
    <mergeCell ref="E1269:E1273"/>
    <mergeCell ref="F1269:F1273"/>
    <mergeCell ref="G1269:G1273"/>
    <mergeCell ref="C1274:C1278"/>
    <mergeCell ref="D1274:D1278"/>
    <mergeCell ref="E1274:E1278"/>
    <mergeCell ref="F1274:F1278"/>
    <mergeCell ref="G1274:G1278"/>
    <mergeCell ref="C1279:C1283"/>
    <mergeCell ref="D1279:D1283"/>
    <mergeCell ref="E1279:E1283"/>
    <mergeCell ref="F1279:F1283"/>
    <mergeCell ref="G1279:G1283"/>
    <mergeCell ref="C1284:C1288"/>
    <mergeCell ref="D1284:D1288"/>
    <mergeCell ref="E1284:E1288"/>
    <mergeCell ref="F1284:F1288"/>
    <mergeCell ref="G1284:G1288"/>
    <mergeCell ref="C1289:C1293"/>
    <mergeCell ref="D1289:D1293"/>
    <mergeCell ref="E1289:E1293"/>
    <mergeCell ref="F1289:F1293"/>
    <mergeCell ref="G1289:G1293"/>
    <mergeCell ref="C1294:C1298"/>
    <mergeCell ref="D1294:D1298"/>
    <mergeCell ref="E1294:E1298"/>
    <mergeCell ref="F1294:F1298"/>
    <mergeCell ref="G1294:G1298"/>
    <mergeCell ref="C1299:C1303"/>
    <mergeCell ref="D1299:D1303"/>
    <mergeCell ref="E1299:E1303"/>
    <mergeCell ref="F1299:F1303"/>
    <mergeCell ref="G1299:G1303"/>
    <mergeCell ref="C1304:C1308"/>
    <mergeCell ref="D1304:D1308"/>
    <mergeCell ref="E1304:E1308"/>
    <mergeCell ref="F1304:F1308"/>
    <mergeCell ref="G1304:G1308"/>
    <mergeCell ref="C1309:C1313"/>
    <mergeCell ref="D1309:D1313"/>
    <mergeCell ref="E1309:E1313"/>
    <mergeCell ref="F1309:F1313"/>
    <mergeCell ref="G1309:G1313"/>
    <mergeCell ref="C1314:C1318"/>
    <mergeCell ref="D1314:D1318"/>
    <mergeCell ref="E1314:E1318"/>
    <mergeCell ref="F1314:F1318"/>
    <mergeCell ref="G1314:G1318"/>
    <mergeCell ref="C1319:C1323"/>
    <mergeCell ref="D1319:D1323"/>
    <mergeCell ref="E1319:E1323"/>
    <mergeCell ref="F1319:F1323"/>
    <mergeCell ref="G1319:G1323"/>
    <mergeCell ref="C1324:C1328"/>
    <mergeCell ref="D1324:D1328"/>
    <mergeCell ref="E1324:E1328"/>
    <mergeCell ref="F1324:F1328"/>
    <mergeCell ref="G1324:G1328"/>
    <mergeCell ref="C1329:C1333"/>
    <mergeCell ref="D1329:D1333"/>
    <mergeCell ref="E1329:E1333"/>
    <mergeCell ref="F1329:F1333"/>
    <mergeCell ref="G1329:G1333"/>
    <mergeCell ref="C1334:C1338"/>
    <mergeCell ref="D1334:D1338"/>
    <mergeCell ref="E1334:E1338"/>
    <mergeCell ref="F1334:F1338"/>
    <mergeCell ref="G1334:G1338"/>
    <mergeCell ref="C1339:C1343"/>
    <mergeCell ref="D1339:D1343"/>
    <mergeCell ref="E1339:E1343"/>
    <mergeCell ref="F1339:F1343"/>
    <mergeCell ref="G1339:G1343"/>
    <mergeCell ref="D1360:D1364"/>
    <mergeCell ref="E1360:E1364"/>
    <mergeCell ref="F1360:F1364"/>
    <mergeCell ref="G1360:G1364"/>
    <mergeCell ref="D1344:D1348"/>
    <mergeCell ref="E1344:E1348"/>
    <mergeCell ref="F1344:F1348"/>
    <mergeCell ref="G1344:G1348"/>
    <mergeCell ref="G1355:G1359"/>
    <mergeCell ref="D1349:D1354"/>
    <mergeCell ref="C1349:C1354"/>
    <mergeCell ref="C1370:C1374"/>
    <mergeCell ref="D1370:D1374"/>
    <mergeCell ref="E1370:E1374"/>
    <mergeCell ref="F1370:F1374"/>
    <mergeCell ref="G1370:G1374"/>
    <mergeCell ref="C1355:C1359"/>
    <mergeCell ref="D1355:D1359"/>
    <mergeCell ref="E1355:E1359"/>
    <mergeCell ref="F1355:F1359"/>
    <mergeCell ref="C1380:C1384"/>
    <mergeCell ref="D1380:D1384"/>
    <mergeCell ref="E1380:E1384"/>
    <mergeCell ref="F1380:F1384"/>
    <mergeCell ref="G1380:G1384"/>
    <mergeCell ref="C1365:C1369"/>
    <mergeCell ref="D1365:D1369"/>
    <mergeCell ref="E1365:E1369"/>
    <mergeCell ref="F1365:F1369"/>
    <mergeCell ref="G1365:G1369"/>
    <mergeCell ref="C1390:C1394"/>
    <mergeCell ref="D1390:D1394"/>
    <mergeCell ref="E1390:E1394"/>
    <mergeCell ref="F1390:F1394"/>
    <mergeCell ref="G1390:G1394"/>
    <mergeCell ref="C1375:C1379"/>
    <mergeCell ref="D1375:D1379"/>
    <mergeCell ref="E1375:E1379"/>
    <mergeCell ref="F1375:F1379"/>
    <mergeCell ref="G1375:G1379"/>
    <mergeCell ref="C1400:C1404"/>
    <mergeCell ref="D1400:D1404"/>
    <mergeCell ref="E1400:E1404"/>
    <mergeCell ref="F1400:F1404"/>
    <mergeCell ref="G1400:G1404"/>
    <mergeCell ref="C1385:C1389"/>
    <mergeCell ref="D1385:D1389"/>
    <mergeCell ref="E1385:E1389"/>
    <mergeCell ref="F1385:F1389"/>
    <mergeCell ref="G1385:G1389"/>
    <mergeCell ref="C1410:C1414"/>
    <mergeCell ref="D1410:D1414"/>
    <mergeCell ref="E1410:E1414"/>
    <mergeCell ref="F1410:F1414"/>
    <mergeCell ref="G1410:G1414"/>
    <mergeCell ref="C1395:C1399"/>
    <mergeCell ref="D1395:D1399"/>
    <mergeCell ref="E1395:E1399"/>
    <mergeCell ref="F1395:F1399"/>
    <mergeCell ref="G1395:G1399"/>
    <mergeCell ref="C1420:C1424"/>
    <mergeCell ref="D1420:D1424"/>
    <mergeCell ref="E1420:E1424"/>
    <mergeCell ref="F1420:F1424"/>
    <mergeCell ref="G1420:G1424"/>
    <mergeCell ref="C1405:C1409"/>
    <mergeCell ref="D1405:D1409"/>
    <mergeCell ref="E1405:E1409"/>
    <mergeCell ref="F1405:F1409"/>
    <mergeCell ref="G1405:G1409"/>
    <mergeCell ref="C1430:C1434"/>
    <mergeCell ref="D1430:D1434"/>
    <mergeCell ref="E1430:E1434"/>
    <mergeCell ref="F1430:F1434"/>
    <mergeCell ref="G1430:G1434"/>
    <mergeCell ref="C1415:C1419"/>
    <mergeCell ref="D1415:D1419"/>
    <mergeCell ref="E1415:E1419"/>
    <mergeCell ref="F1415:F1419"/>
    <mergeCell ref="G1415:G1419"/>
    <mergeCell ref="C1440:C1444"/>
    <mergeCell ref="D1440:D1444"/>
    <mergeCell ref="E1440:E1444"/>
    <mergeCell ref="F1440:F1444"/>
    <mergeCell ref="G1440:G1444"/>
    <mergeCell ref="C1425:C1429"/>
    <mergeCell ref="D1425:D1429"/>
    <mergeCell ref="E1425:E1429"/>
    <mergeCell ref="F1425:F1429"/>
    <mergeCell ref="G1425:G1429"/>
    <mergeCell ref="C1450:C1454"/>
    <mergeCell ref="D1450:D1454"/>
    <mergeCell ref="E1450:E1454"/>
    <mergeCell ref="F1450:F1454"/>
    <mergeCell ref="G1450:G1454"/>
    <mergeCell ref="C1435:C1439"/>
    <mergeCell ref="D1435:D1439"/>
    <mergeCell ref="E1435:E1439"/>
    <mergeCell ref="F1435:F1439"/>
    <mergeCell ref="G1435:G1439"/>
    <mergeCell ref="C1460:C1464"/>
    <mergeCell ref="D1460:D1464"/>
    <mergeCell ref="E1460:E1464"/>
    <mergeCell ref="F1460:F1464"/>
    <mergeCell ref="G1460:G1464"/>
    <mergeCell ref="C1445:C1449"/>
    <mergeCell ref="D1445:D1449"/>
    <mergeCell ref="E1445:E1449"/>
    <mergeCell ref="F1445:F1449"/>
    <mergeCell ref="G1445:G1449"/>
    <mergeCell ref="C1470:C1474"/>
    <mergeCell ref="D1470:D1474"/>
    <mergeCell ref="E1470:E1474"/>
    <mergeCell ref="F1470:F1474"/>
    <mergeCell ref="G1470:G1474"/>
    <mergeCell ref="C1455:C1459"/>
    <mergeCell ref="D1455:D1459"/>
    <mergeCell ref="E1455:E1459"/>
    <mergeCell ref="F1455:F1459"/>
    <mergeCell ref="G1455:G1459"/>
    <mergeCell ref="C1480:C1484"/>
    <mergeCell ref="D1480:D1484"/>
    <mergeCell ref="E1480:E1484"/>
    <mergeCell ref="F1480:F1484"/>
    <mergeCell ref="G1480:G1484"/>
    <mergeCell ref="C1465:C1469"/>
    <mergeCell ref="D1465:D1469"/>
    <mergeCell ref="E1465:E1469"/>
    <mergeCell ref="F1465:F1469"/>
    <mergeCell ref="G1465:G1469"/>
    <mergeCell ref="C1490:C1494"/>
    <mergeCell ref="D1490:D1494"/>
    <mergeCell ref="E1490:E1494"/>
    <mergeCell ref="F1490:F1494"/>
    <mergeCell ref="G1490:G1494"/>
    <mergeCell ref="C1475:C1479"/>
    <mergeCell ref="D1475:D1479"/>
    <mergeCell ref="E1475:E1479"/>
    <mergeCell ref="F1475:F1479"/>
    <mergeCell ref="G1475:G1479"/>
    <mergeCell ref="C1500:C1504"/>
    <mergeCell ref="D1500:D1504"/>
    <mergeCell ref="E1500:E1504"/>
    <mergeCell ref="F1500:F1504"/>
    <mergeCell ref="G1500:G1504"/>
    <mergeCell ref="C1485:C1489"/>
    <mergeCell ref="D1485:D1489"/>
    <mergeCell ref="E1485:E1489"/>
    <mergeCell ref="F1485:F1489"/>
    <mergeCell ref="G1485:G1489"/>
    <mergeCell ref="C1510:C1514"/>
    <mergeCell ref="D1510:D1514"/>
    <mergeCell ref="E1510:E1514"/>
    <mergeCell ref="F1510:F1514"/>
    <mergeCell ref="G1510:G1514"/>
    <mergeCell ref="C1495:C1499"/>
    <mergeCell ref="D1495:D1499"/>
    <mergeCell ref="E1495:E1499"/>
    <mergeCell ref="F1495:F1499"/>
    <mergeCell ref="G1495:G1499"/>
    <mergeCell ref="C1521:C1526"/>
    <mergeCell ref="D1521:D1526"/>
    <mergeCell ref="E1521:E1526"/>
    <mergeCell ref="F1521:F1526"/>
    <mergeCell ref="G1521:G1526"/>
    <mergeCell ref="C1505:C1509"/>
    <mergeCell ref="D1505:D1509"/>
    <mergeCell ref="E1505:E1509"/>
    <mergeCell ref="F1505:F1509"/>
    <mergeCell ref="G1505:G1509"/>
    <mergeCell ref="C1532:C1536"/>
    <mergeCell ref="D1532:D1536"/>
    <mergeCell ref="E1532:E1536"/>
    <mergeCell ref="F1532:F1536"/>
    <mergeCell ref="G1532:G1536"/>
    <mergeCell ref="C1515:C1520"/>
    <mergeCell ref="D1515:D1520"/>
    <mergeCell ref="E1515:E1520"/>
    <mergeCell ref="F1515:F1520"/>
    <mergeCell ref="G1515:G1520"/>
    <mergeCell ref="C1542:C1546"/>
    <mergeCell ref="D1542:D1546"/>
    <mergeCell ref="E1542:E1546"/>
    <mergeCell ref="F1542:F1546"/>
    <mergeCell ref="G1542:G1546"/>
    <mergeCell ref="C1527:C1531"/>
    <mergeCell ref="D1527:D1531"/>
    <mergeCell ref="E1527:E1531"/>
    <mergeCell ref="F1527:F1531"/>
    <mergeCell ref="G1527:G1531"/>
    <mergeCell ref="C1552:C1556"/>
    <mergeCell ref="D1552:D1556"/>
    <mergeCell ref="E1552:E1556"/>
    <mergeCell ref="F1552:F1556"/>
    <mergeCell ref="G1552:G1556"/>
    <mergeCell ref="C1537:C1541"/>
    <mergeCell ref="D1537:D1541"/>
    <mergeCell ref="E1537:E1541"/>
    <mergeCell ref="F1537:F1541"/>
    <mergeCell ref="G1537:G1541"/>
    <mergeCell ref="C1562:C1566"/>
    <mergeCell ref="D1562:D1566"/>
    <mergeCell ref="E1562:E1566"/>
    <mergeCell ref="F1562:F1566"/>
    <mergeCell ref="G1562:G1566"/>
    <mergeCell ref="C1547:C1551"/>
    <mergeCell ref="D1547:D1551"/>
    <mergeCell ref="E1547:E1551"/>
    <mergeCell ref="F1547:F1551"/>
    <mergeCell ref="G1547:G1551"/>
    <mergeCell ref="C1572:C1576"/>
    <mergeCell ref="D1572:D1576"/>
    <mergeCell ref="E1572:E1576"/>
    <mergeCell ref="F1572:F1576"/>
    <mergeCell ref="G1572:G1576"/>
    <mergeCell ref="C1557:C1561"/>
    <mergeCell ref="D1557:D1561"/>
    <mergeCell ref="E1557:E1561"/>
    <mergeCell ref="F1557:F1561"/>
    <mergeCell ref="G1557:G1561"/>
    <mergeCell ref="C1582:C1586"/>
    <mergeCell ref="D1582:D1586"/>
    <mergeCell ref="E1582:E1586"/>
    <mergeCell ref="F1582:F1586"/>
    <mergeCell ref="G1582:G1586"/>
    <mergeCell ref="C1567:C1571"/>
    <mergeCell ref="D1567:D1571"/>
    <mergeCell ref="E1567:E1571"/>
    <mergeCell ref="F1567:F1571"/>
    <mergeCell ref="G1567:G1571"/>
    <mergeCell ref="C1592:C1596"/>
    <mergeCell ref="D1592:D1596"/>
    <mergeCell ref="E1592:E1596"/>
    <mergeCell ref="F1592:F1596"/>
    <mergeCell ref="G1592:G1596"/>
    <mergeCell ref="C1577:C1581"/>
    <mergeCell ref="D1577:D1581"/>
    <mergeCell ref="E1577:E1581"/>
    <mergeCell ref="F1577:F1581"/>
    <mergeCell ref="G1577:G1581"/>
    <mergeCell ref="C1602:C1606"/>
    <mergeCell ref="D1602:D1606"/>
    <mergeCell ref="E1602:E1606"/>
    <mergeCell ref="F1602:F1606"/>
    <mergeCell ref="G1602:G1606"/>
    <mergeCell ref="C1587:C1591"/>
    <mergeCell ref="D1587:D1591"/>
    <mergeCell ref="E1587:E1591"/>
    <mergeCell ref="F1587:F1591"/>
    <mergeCell ref="G1587:G1591"/>
    <mergeCell ref="C1612:C1616"/>
    <mergeCell ref="D1612:D1616"/>
    <mergeCell ref="E1612:E1616"/>
    <mergeCell ref="F1612:F1616"/>
    <mergeCell ref="G1612:G1616"/>
    <mergeCell ref="C1597:C1601"/>
    <mergeCell ref="D1597:D1601"/>
    <mergeCell ref="E1597:E1601"/>
    <mergeCell ref="F1597:F1601"/>
    <mergeCell ref="G1597:G1601"/>
    <mergeCell ref="C1622:C1626"/>
    <mergeCell ref="D1622:D1626"/>
    <mergeCell ref="E1622:E1626"/>
    <mergeCell ref="F1622:F1626"/>
    <mergeCell ref="G1622:G1626"/>
    <mergeCell ref="C1607:C1611"/>
    <mergeCell ref="D1607:D1611"/>
    <mergeCell ref="E1607:E1611"/>
    <mergeCell ref="F1607:F1611"/>
    <mergeCell ref="G1607:G1611"/>
    <mergeCell ref="C1632:C1636"/>
    <mergeCell ref="D1632:D1636"/>
    <mergeCell ref="E1632:E1636"/>
    <mergeCell ref="F1632:F1636"/>
    <mergeCell ref="G1632:G1636"/>
    <mergeCell ref="C1617:C1621"/>
    <mergeCell ref="D1617:D1621"/>
    <mergeCell ref="E1617:E1621"/>
    <mergeCell ref="F1617:F1621"/>
    <mergeCell ref="G1617:G1621"/>
    <mergeCell ref="C1642:C1646"/>
    <mergeCell ref="D1642:D1646"/>
    <mergeCell ref="E1642:E1646"/>
    <mergeCell ref="F1642:F1646"/>
    <mergeCell ref="G1642:G1646"/>
    <mergeCell ref="C1627:C1631"/>
    <mergeCell ref="D1627:D1631"/>
    <mergeCell ref="E1627:E1631"/>
    <mergeCell ref="F1627:F1631"/>
    <mergeCell ref="G1627:G1631"/>
    <mergeCell ref="C1652:C1656"/>
    <mergeCell ref="D1652:D1656"/>
    <mergeCell ref="E1652:E1656"/>
    <mergeCell ref="F1652:F1656"/>
    <mergeCell ref="G1652:G1656"/>
    <mergeCell ref="C1637:C1641"/>
    <mergeCell ref="D1637:D1641"/>
    <mergeCell ref="E1637:E1641"/>
    <mergeCell ref="F1637:F1641"/>
    <mergeCell ref="G1637:G1641"/>
    <mergeCell ref="C1662:C1666"/>
    <mergeCell ref="D1662:D1666"/>
    <mergeCell ref="E1662:E1666"/>
    <mergeCell ref="F1662:F1666"/>
    <mergeCell ref="G1662:G1666"/>
    <mergeCell ref="C1647:C1651"/>
    <mergeCell ref="D1647:D1651"/>
    <mergeCell ref="E1647:E1651"/>
    <mergeCell ref="F1647:F1651"/>
    <mergeCell ref="G1647:G1651"/>
    <mergeCell ref="C1672:C1676"/>
    <mergeCell ref="D1672:D1676"/>
    <mergeCell ref="E1672:E1676"/>
    <mergeCell ref="F1672:F1676"/>
    <mergeCell ref="G1672:G1676"/>
    <mergeCell ref="C1657:C1661"/>
    <mergeCell ref="D1657:D1661"/>
    <mergeCell ref="E1657:E1661"/>
    <mergeCell ref="F1657:F1661"/>
    <mergeCell ref="G1657:G1661"/>
    <mergeCell ref="C1682:C1686"/>
    <mergeCell ref="D1682:D1686"/>
    <mergeCell ref="E1682:E1686"/>
    <mergeCell ref="F1682:F1686"/>
    <mergeCell ref="G1682:G1686"/>
    <mergeCell ref="C1667:C1671"/>
    <mergeCell ref="D1667:D1671"/>
    <mergeCell ref="E1667:E1671"/>
    <mergeCell ref="F1667:F1671"/>
    <mergeCell ref="G1667:G1671"/>
    <mergeCell ref="C1692:C1696"/>
    <mergeCell ref="D1692:D1696"/>
    <mergeCell ref="E1692:E1696"/>
    <mergeCell ref="F1692:F1696"/>
    <mergeCell ref="G1692:G1696"/>
    <mergeCell ref="C1677:C1681"/>
    <mergeCell ref="D1677:D1681"/>
    <mergeCell ref="E1677:E1681"/>
    <mergeCell ref="F1677:F1681"/>
    <mergeCell ref="G1677:G1681"/>
    <mergeCell ref="C1702:C1706"/>
    <mergeCell ref="D1702:D1706"/>
    <mergeCell ref="E1702:E1706"/>
    <mergeCell ref="F1702:F1706"/>
    <mergeCell ref="G1702:G1706"/>
    <mergeCell ref="C1687:C1691"/>
    <mergeCell ref="D1687:D1691"/>
    <mergeCell ref="E1687:E1691"/>
    <mergeCell ref="F1687:F1691"/>
    <mergeCell ref="G1687:G1691"/>
    <mergeCell ref="C1712:C1716"/>
    <mergeCell ref="D1712:D1716"/>
    <mergeCell ref="E1712:E1716"/>
    <mergeCell ref="F1712:F1716"/>
    <mergeCell ref="G1712:G1716"/>
    <mergeCell ref="C1697:C1701"/>
    <mergeCell ref="D1697:D1701"/>
    <mergeCell ref="E1697:E1701"/>
    <mergeCell ref="F1697:F1701"/>
    <mergeCell ref="G1697:G1701"/>
    <mergeCell ref="C1722:C1726"/>
    <mergeCell ref="D1722:D1726"/>
    <mergeCell ref="E1722:E1726"/>
    <mergeCell ref="F1722:F1726"/>
    <mergeCell ref="G1722:G1726"/>
    <mergeCell ref="C1707:C1711"/>
    <mergeCell ref="D1707:D1711"/>
    <mergeCell ref="E1707:E1711"/>
    <mergeCell ref="F1707:F1711"/>
    <mergeCell ref="G1707:G1711"/>
    <mergeCell ref="C1732:C1736"/>
    <mergeCell ref="D1732:D1736"/>
    <mergeCell ref="E1732:E1736"/>
    <mergeCell ref="F1732:F1736"/>
    <mergeCell ref="G1732:G1736"/>
    <mergeCell ref="C1717:C1721"/>
    <mergeCell ref="D1717:D1721"/>
    <mergeCell ref="E1717:E1721"/>
    <mergeCell ref="F1717:F1721"/>
    <mergeCell ref="G1717:G1721"/>
    <mergeCell ref="C1742:C1746"/>
    <mergeCell ref="D1742:D1746"/>
    <mergeCell ref="E1742:E1746"/>
    <mergeCell ref="F1742:F1746"/>
    <mergeCell ref="G1742:G1746"/>
    <mergeCell ref="C1727:C1731"/>
    <mergeCell ref="D1727:D1731"/>
    <mergeCell ref="E1727:E1731"/>
    <mergeCell ref="F1727:F1731"/>
    <mergeCell ref="G1727:G1731"/>
    <mergeCell ref="C1752:C1756"/>
    <mergeCell ref="D1752:D1756"/>
    <mergeCell ref="E1752:E1756"/>
    <mergeCell ref="F1752:F1756"/>
    <mergeCell ref="G1752:G1756"/>
    <mergeCell ref="C1737:C1741"/>
    <mergeCell ref="D1737:D1741"/>
    <mergeCell ref="E1737:E1741"/>
    <mergeCell ref="F1737:F1741"/>
    <mergeCell ref="G1737:G1741"/>
    <mergeCell ref="C1762:C1766"/>
    <mergeCell ref="D1762:D1766"/>
    <mergeCell ref="E1762:E1766"/>
    <mergeCell ref="F1762:F1766"/>
    <mergeCell ref="G1762:G1766"/>
    <mergeCell ref="C1747:C1751"/>
    <mergeCell ref="D1747:D1751"/>
    <mergeCell ref="E1747:E1751"/>
    <mergeCell ref="F1747:F1751"/>
    <mergeCell ref="G1747:G1751"/>
    <mergeCell ref="C1772:C1776"/>
    <mergeCell ref="D1772:D1776"/>
    <mergeCell ref="E1772:E1776"/>
    <mergeCell ref="F1772:F1776"/>
    <mergeCell ref="G1772:G1776"/>
    <mergeCell ref="C1757:C1761"/>
    <mergeCell ref="D1757:D1761"/>
    <mergeCell ref="E1757:E1761"/>
    <mergeCell ref="F1757:F1761"/>
    <mergeCell ref="G1757:G1761"/>
    <mergeCell ref="C1782:C1786"/>
    <mergeCell ref="D1782:D1786"/>
    <mergeCell ref="E1782:E1786"/>
    <mergeCell ref="F1782:F1786"/>
    <mergeCell ref="G1782:G1786"/>
    <mergeCell ref="C1767:C1771"/>
    <mergeCell ref="D1767:D1771"/>
    <mergeCell ref="E1767:E1771"/>
    <mergeCell ref="F1767:F1771"/>
    <mergeCell ref="G1767:G1771"/>
    <mergeCell ref="C1792:C1796"/>
    <mergeCell ref="D1792:D1796"/>
    <mergeCell ref="E1792:E1796"/>
    <mergeCell ref="F1792:F1796"/>
    <mergeCell ref="G1792:G1796"/>
    <mergeCell ref="C1777:C1781"/>
    <mergeCell ref="D1777:D1781"/>
    <mergeCell ref="E1777:E1781"/>
    <mergeCell ref="F1777:F1781"/>
    <mergeCell ref="G1777:G1781"/>
    <mergeCell ref="C1802:C1806"/>
    <mergeCell ref="D1802:D1806"/>
    <mergeCell ref="E1802:E1806"/>
    <mergeCell ref="F1802:F1806"/>
    <mergeCell ref="G1802:G1806"/>
    <mergeCell ref="C1787:C1791"/>
    <mergeCell ref="D1787:D1791"/>
    <mergeCell ref="E1787:E1791"/>
    <mergeCell ref="F1787:F1791"/>
    <mergeCell ref="G1787:G1791"/>
    <mergeCell ref="C1862:C1866"/>
    <mergeCell ref="D1862:D1866"/>
    <mergeCell ref="E1862:E1866"/>
    <mergeCell ref="F1862:F1866"/>
    <mergeCell ref="G1862:G1866"/>
    <mergeCell ref="C1797:C1801"/>
    <mergeCell ref="D1797:D1801"/>
    <mergeCell ref="E1797:E1801"/>
    <mergeCell ref="F1797:F1801"/>
    <mergeCell ref="G1797:G1801"/>
    <mergeCell ref="C1867:C1871"/>
    <mergeCell ref="D1867:D1871"/>
    <mergeCell ref="E1867:E1871"/>
    <mergeCell ref="F1867:F1871"/>
    <mergeCell ref="G1867:G1871"/>
    <mergeCell ref="C1872:C1878"/>
    <mergeCell ref="D1872:D1878"/>
    <mergeCell ref="E1872:E1878"/>
    <mergeCell ref="F1872:F1878"/>
    <mergeCell ref="G1872:G1878"/>
    <mergeCell ref="C1812:C1816"/>
    <mergeCell ref="D1812:D1816"/>
    <mergeCell ref="E1812:E1816"/>
    <mergeCell ref="F1812:F1816"/>
    <mergeCell ref="G1812:G1816"/>
    <mergeCell ref="C1884:C1888"/>
    <mergeCell ref="D1884:D1888"/>
    <mergeCell ref="E1884:E1888"/>
    <mergeCell ref="F1884:F1888"/>
    <mergeCell ref="G1884:G1888"/>
    <mergeCell ref="C1822:C1826"/>
    <mergeCell ref="D1822:D1826"/>
    <mergeCell ref="E1822:E1826"/>
    <mergeCell ref="F1822:F1826"/>
    <mergeCell ref="G1822:G1826"/>
    <mergeCell ref="C1807:C1811"/>
    <mergeCell ref="D1807:D1811"/>
    <mergeCell ref="E1807:E1811"/>
    <mergeCell ref="F1807:F1811"/>
    <mergeCell ref="G1807:G1811"/>
    <mergeCell ref="C1832:C1836"/>
    <mergeCell ref="D1832:D1836"/>
    <mergeCell ref="E1832:E1836"/>
    <mergeCell ref="F1832:F1836"/>
    <mergeCell ref="G1832:G1836"/>
    <mergeCell ref="C1817:C1821"/>
    <mergeCell ref="D1817:D1821"/>
    <mergeCell ref="E1817:E1821"/>
    <mergeCell ref="F1817:F1821"/>
    <mergeCell ref="G1817:G1821"/>
    <mergeCell ref="C1842:C1846"/>
    <mergeCell ref="D1842:D1846"/>
    <mergeCell ref="E1842:E1846"/>
    <mergeCell ref="F1842:F1846"/>
    <mergeCell ref="G1842:G1846"/>
    <mergeCell ref="C1827:C1831"/>
    <mergeCell ref="D1827:D1831"/>
    <mergeCell ref="E1827:E1831"/>
    <mergeCell ref="F1827:F1831"/>
    <mergeCell ref="G1827:G1831"/>
    <mergeCell ref="C1852:C1856"/>
    <mergeCell ref="D1852:D1856"/>
    <mergeCell ref="E1852:E1856"/>
    <mergeCell ref="F1852:F1856"/>
    <mergeCell ref="G1852:G1856"/>
    <mergeCell ref="C1837:C1841"/>
    <mergeCell ref="D1837:D1841"/>
    <mergeCell ref="E1837:E1841"/>
    <mergeCell ref="F1837:F1841"/>
    <mergeCell ref="G1837:G1841"/>
    <mergeCell ref="C1857:C1861"/>
    <mergeCell ref="D1857:D1861"/>
    <mergeCell ref="E1857:E1861"/>
    <mergeCell ref="F1857:F1861"/>
    <mergeCell ref="G1857:G1861"/>
    <mergeCell ref="C1847:C1851"/>
    <mergeCell ref="D1847:D1851"/>
    <mergeCell ref="E1847:E1851"/>
    <mergeCell ref="F1847:F1851"/>
    <mergeCell ref="G1847:G1851"/>
    <mergeCell ref="C1889:C1893"/>
    <mergeCell ref="D1889:D1893"/>
    <mergeCell ref="E1889:E1893"/>
    <mergeCell ref="F1889:F1893"/>
    <mergeCell ref="G1889:G1893"/>
    <mergeCell ref="C1879:C1883"/>
    <mergeCell ref="D1879:D1883"/>
    <mergeCell ref="E1879:E1883"/>
    <mergeCell ref="F1879:F1883"/>
    <mergeCell ref="G1879:G1883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2017-04-20T07:45:54Z</cp:lastPrinted>
  <dcterms:created xsi:type="dcterms:W3CDTF">2006-09-28T05:33:49Z</dcterms:created>
  <dcterms:modified xsi:type="dcterms:W3CDTF">2018-03-16T07:16:50Z</dcterms:modified>
  <cp:category/>
  <cp:version/>
  <cp:contentType/>
  <cp:contentStatus/>
</cp:coreProperties>
</file>