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5610" yWindow="270" windowWidth="12810" windowHeight="10920" tabRatio="185"/>
  </bookViews>
  <sheets>
    <sheet name="год" sheetId="2" r:id="rId1"/>
  </sheets>
  <definedNames>
    <definedName name="_xlnm._FilterDatabase" localSheetId="0" hidden="1">год!$A$53:$R$53</definedName>
    <definedName name="_xlnm.Print_Area" localSheetId="0">год!$D$1:$P$1791</definedName>
  </definedNames>
  <calcPr calcId="125725"/>
</workbook>
</file>

<file path=xl/calcChain.xml><?xml version="1.0" encoding="utf-8"?>
<calcChain xmlns="http://schemas.openxmlformats.org/spreadsheetml/2006/main">
  <c r="I59" i="2"/>
  <c r="M585" l="1"/>
  <c r="M592"/>
  <c r="L592"/>
  <c r="L585"/>
  <c r="L578"/>
  <c r="M1287" l="1"/>
  <c r="L1287"/>
  <c r="N1294"/>
  <c r="P1744"/>
  <c r="O1744"/>
  <c r="N1744"/>
  <c r="P1737"/>
  <c r="O1737"/>
  <c r="N1737"/>
  <c r="M1743"/>
  <c r="L1743"/>
  <c r="N1743" s="1"/>
  <c r="M1736"/>
  <c r="L1736"/>
  <c r="K1730"/>
  <c r="J1772"/>
  <c r="K1772"/>
  <c r="L1772"/>
  <c r="O1772" s="1"/>
  <c r="M1772"/>
  <c r="J1773"/>
  <c r="K1773"/>
  <c r="L1773"/>
  <c r="N1773" s="1"/>
  <c r="M1773"/>
  <c r="J1774"/>
  <c r="K1774"/>
  <c r="L1774"/>
  <c r="O1774" s="1"/>
  <c r="M1774"/>
  <c r="J1775"/>
  <c r="K1775"/>
  <c r="L1775"/>
  <c r="N1775" s="1"/>
  <c r="M1775"/>
  <c r="I1773"/>
  <c r="I1774"/>
  <c r="I1775"/>
  <c r="I1772"/>
  <c r="N1794"/>
  <c r="O1794"/>
  <c r="P1796"/>
  <c r="O1796"/>
  <c r="N1796"/>
  <c r="P1795"/>
  <c r="O1795"/>
  <c r="N1795"/>
  <c r="P1794"/>
  <c r="P1793"/>
  <c r="O1793"/>
  <c r="N1793"/>
  <c r="P1789"/>
  <c r="O1789"/>
  <c r="N1789"/>
  <c r="P1788"/>
  <c r="O1788"/>
  <c r="N1788"/>
  <c r="P1787"/>
  <c r="O1787"/>
  <c r="N1787"/>
  <c r="P1786"/>
  <c r="O1786"/>
  <c r="N1786"/>
  <c r="P1782"/>
  <c r="O1782"/>
  <c r="N1782"/>
  <c r="P1781"/>
  <c r="O1781"/>
  <c r="N1781"/>
  <c r="P1780"/>
  <c r="O1780"/>
  <c r="N1780"/>
  <c r="P1779"/>
  <c r="O1779"/>
  <c r="N1779"/>
  <c r="P1775"/>
  <c r="O1775"/>
  <c r="P1774"/>
  <c r="N1774"/>
  <c r="P1773"/>
  <c r="O1773"/>
  <c r="P1772"/>
  <c r="N1772"/>
  <c r="M1798"/>
  <c r="L1798"/>
  <c r="M1797"/>
  <c r="M1792" s="1"/>
  <c r="L1797"/>
  <c r="L1792" s="1"/>
  <c r="M1791"/>
  <c r="L1791"/>
  <c r="M1790"/>
  <c r="L1790"/>
  <c r="M1785"/>
  <c r="L1785"/>
  <c r="M1784"/>
  <c r="L1784"/>
  <c r="M1783"/>
  <c r="L1783"/>
  <c r="M1778"/>
  <c r="L1778"/>
  <c r="I1798"/>
  <c r="I1797"/>
  <c r="I1792" s="1"/>
  <c r="L1751"/>
  <c r="M1751"/>
  <c r="L1752"/>
  <c r="M1752"/>
  <c r="L1753"/>
  <c r="M1753"/>
  <c r="L1754"/>
  <c r="M1754"/>
  <c r="N1766"/>
  <c r="O1766"/>
  <c r="P1766"/>
  <c r="N1767"/>
  <c r="O1767"/>
  <c r="P1767"/>
  <c r="N1768"/>
  <c r="O1768"/>
  <c r="P1768"/>
  <c r="M1764"/>
  <c r="L1764"/>
  <c r="N1759"/>
  <c r="O1759"/>
  <c r="P1759"/>
  <c r="N1760"/>
  <c r="O1760"/>
  <c r="P1760"/>
  <c r="N1761"/>
  <c r="O1761"/>
  <c r="P1761"/>
  <c r="M1757"/>
  <c r="L1757"/>
  <c r="L1731"/>
  <c r="M1731"/>
  <c r="M1675" s="1"/>
  <c r="L1732"/>
  <c r="M1732"/>
  <c r="M1676" s="1"/>
  <c r="L1733"/>
  <c r="M1733"/>
  <c r="M1677" s="1"/>
  <c r="L1734"/>
  <c r="M1734"/>
  <c r="L1735"/>
  <c r="M1735"/>
  <c r="J1730"/>
  <c r="L1730"/>
  <c r="M1730"/>
  <c r="I1731"/>
  <c r="I1732"/>
  <c r="I1733"/>
  <c r="I1734"/>
  <c r="I1735"/>
  <c r="I1730"/>
  <c r="I1743"/>
  <c r="N1689"/>
  <c r="O1689"/>
  <c r="P1689"/>
  <c r="N1690"/>
  <c r="O1690"/>
  <c r="P1690"/>
  <c r="N1691"/>
  <c r="O1691"/>
  <c r="P1691"/>
  <c r="N1667"/>
  <c r="N1660"/>
  <c r="N1653"/>
  <c r="O1682"/>
  <c r="P1682"/>
  <c r="O1683"/>
  <c r="P1683"/>
  <c r="O1684"/>
  <c r="P1684"/>
  <c r="P1681"/>
  <c r="L1539"/>
  <c r="M1539"/>
  <c r="L1538"/>
  <c r="M1538"/>
  <c r="J1534"/>
  <c r="K1534"/>
  <c r="L1534"/>
  <c r="M1534"/>
  <c r="J1535"/>
  <c r="K1535"/>
  <c r="L1535"/>
  <c r="M1535"/>
  <c r="J1536"/>
  <c r="K1536"/>
  <c r="L1536"/>
  <c r="M1536"/>
  <c r="J1537"/>
  <c r="K1537"/>
  <c r="L1537"/>
  <c r="M1537"/>
  <c r="I1535"/>
  <c r="I1536"/>
  <c r="I1537"/>
  <c r="I1538"/>
  <c r="I1539"/>
  <c r="I1534"/>
  <c r="P1667"/>
  <c r="O1667"/>
  <c r="M1666"/>
  <c r="L1666"/>
  <c r="N1666" s="1"/>
  <c r="I1666"/>
  <c r="J1373"/>
  <c r="K1373"/>
  <c r="L1373"/>
  <c r="M1373"/>
  <c r="I1373"/>
  <c r="M1239"/>
  <c r="L1239"/>
  <c r="P1247"/>
  <c r="P1240"/>
  <c r="P1233"/>
  <c r="J1219"/>
  <c r="K1219"/>
  <c r="L1219"/>
  <c r="M1219"/>
  <c r="I1219"/>
  <c r="I1239"/>
  <c r="O1247"/>
  <c r="N1247"/>
  <c r="O1240"/>
  <c r="N1240"/>
  <c r="O1233"/>
  <c r="N1233"/>
  <c r="O1226"/>
  <c r="N1226"/>
  <c r="M1246"/>
  <c r="L1246"/>
  <c r="I1246"/>
  <c r="J1163"/>
  <c r="K1163"/>
  <c r="L1163"/>
  <c r="M1163"/>
  <c r="I1163"/>
  <c r="O1177"/>
  <c r="N1177"/>
  <c r="M1176"/>
  <c r="L1176"/>
  <c r="I1176"/>
  <c r="J1013"/>
  <c r="O873"/>
  <c r="N873"/>
  <c r="M614"/>
  <c r="J551"/>
  <c r="K551"/>
  <c r="L551"/>
  <c r="M551"/>
  <c r="I551"/>
  <c r="P593"/>
  <c r="O593"/>
  <c r="N593"/>
  <c r="I592"/>
  <c r="N592" s="1"/>
  <c r="J523"/>
  <c r="K523"/>
  <c r="L523"/>
  <c r="M523"/>
  <c r="I523"/>
  <c r="N1792" l="1"/>
  <c r="L1729"/>
  <c r="L1674"/>
  <c r="N1239"/>
  <c r="M1729"/>
  <c r="M1674"/>
  <c r="L1677"/>
  <c r="L1676"/>
  <c r="L1675"/>
  <c r="L1750"/>
  <c r="O1681"/>
  <c r="N1246"/>
  <c r="N1176"/>
  <c r="J426"/>
  <c r="I426"/>
  <c r="I425"/>
  <c r="J425"/>
  <c r="J264"/>
  <c r="K264"/>
  <c r="L264"/>
  <c r="M264"/>
  <c r="I264"/>
  <c r="P306"/>
  <c r="O306"/>
  <c r="N306"/>
  <c r="P299"/>
  <c r="O299"/>
  <c r="N299"/>
  <c r="P292"/>
  <c r="O292"/>
  <c r="N292"/>
  <c r="M305"/>
  <c r="L305"/>
  <c r="M298"/>
  <c r="L298"/>
  <c r="M291"/>
  <c r="L291"/>
  <c r="I305"/>
  <c r="I298"/>
  <c r="N1304"/>
  <c r="O1304"/>
  <c r="P1304"/>
  <c r="N1305"/>
  <c r="O1305"/>
  <c r="P1305"/>
  <c r="N1306"/>
  <c r="O1306"/>
  <c r="P1306"/>
  <c r="J474"/>
  <c r="K474"/>
  <c r="L474"/>
  <c r="M474"/>
  <c r="I474"/>
  <c r="P516"/>
  <c r="O516"/>
  <c r="N516"/>
  <c r="M515"/>
  <c r="L515"/>
  <c r="I515"/>
  <c r="N298" l="1"/>
  <c r="N305"/>
  <c r="N515"/>
  <c r="N471" l="1"/>
  <c r="P1765"/>
  <c r="O1765"/>
  <c r="N1765"/>
  <c r="P1758"/>
  <c r="O1758"/>
  <c r="N1758"/>
  <c r="J1751"/>
  <c r="J1674" s="1"/>
  <c r="K1751"/>
  <c r="K1674" s="1"/>
  <c r="J1752"/>
  <c r="K1752"/>
  <c r="J1753"/>
  <c r="K1753"/>
  <c r="J1754"/>
  <c r="K1754"/>
  <c r="I1791"/>
  <c r="I1790"/>
  <c r="I1784"/>
  <c r="I1783"/>
  <c r="P1660"/>
  <c r="O1660"/>
  <c r="M1659"/>
  <c r="L1659"/>
  <c r="I1659"/>
  <c r="P1653"/>
  <c r="O1653"/>
  <c r="M1652"/>
  <c r="L1652"/>
  <c r="N1652" s="1"/>
  <c r="I1652"/>
  <c r="P1646"/>
  <c r="O1646"/>
  <c r="N1646"/>
  <c r="J1429"/>
  <c r="K1429"/>
  <c r="L1429"/>
  <c r="M1429"/>
  <c r="M1442"/>
  <c r="L1442"/>
  <c r="P1443"/>
  <c r="O1443"/>
  <c r="N1443"/>
  <c r="J1296"/>
  <c r="J1298"/>
  <c r="J1299"/>
  <c r="N1339"/>
  <c r="O1339"/>
  <c r="P1339"/>
  <c r="N1340"/>
  <c r="O1340"/>
  <c r="P1340"/>
  <c r="N1341"/>
  <c r="O1341"/>
  <c r="P1341"/>
  <c r="P1345"/>
  <c r="O1345"/>
  <c r="N1345"/>
  <c r="L1339"/>
  <c r="M1339"/>
  <c r="L1340"/>
  <c r="M1340"/>
  <c r="L1341"/>
  <c r="M1341"/>
  <c r="L1342"/>
  <c r="M1342"/>
  <c r="L1343"/>
  <c r="M1343"/>
  <c r="M1344"/>
  <c r="L1344"/>
  <c r="L1352"/>
  <c r="M1352"/>
  <c r="J1338"/>
  <c r="K1338"/>
  <c r="L1338"/>
  <c r="O1338" s="1"/>
  <c r="M1338"/>
  <c r="M1337" s="1"/>
  <c r="P1334"/>
  <c r="O1334"/>
  <c r="P1333"/>
  <c r="O1333"/>
  <c r="P1332"/>
  <c r="O1332"/>
  <c r="N1332"/>
  <c r="N1333"/>
  <c r="N1334"/>
  <c r="M1096"/>
  <c r="L1096"/>
  <c r="P1006"/>
  <c r="O1006"/>
  <c r="M1005"/>
  <c r="L1005"/>
  <c r="K1005"/>
  <c r="J1005"/>
  <c r="I1005"/>
  <c r="N1005" s="1"/>
  <c r="N1006"/>
  <c r="N997"/>
  <c r="P992"/>
  <c r="O992"/>
  <c r="N992"/>
  <c r="M991"/>
  <c r="L991"/>
  <c r="I991"/>
  <c r="J880"/>
  <c r="P586"/>
  <c r="O586"/>
  <c r="N586"/>
  <c r="P579"/>
  <c r="O579"/>
  <c r="N579"/>
  <c r="P572"/>
  <c r="O572"/>
  <c r="N572"/>
  <c r="I552"/>
  <c r="I553"/>
  <c r="I554"/>
  <c r="I555"/>
  <c r="I556"/>
  <c r="I585"/>
  <c r="N585" s="1"/>
  <c r="I269"/>
  <c r="I268"/>
  <c r="I265"/>
  <c r="I266"/>
  <c r="I267"/>
  <c r="J1677" l="1"/>
  <c r="O1754"/>
  <c r="J1676"/>
  <c r="O1753"/>
  <c r="J1675"/>
  <c r="O1752"/>
  <c r="N1659"/>
  <c r="K1677"/>
  <c r="P1754"/>
  <c r="K1676"/>
  <c r="P1753"/>
  <c r="K1675"/>
  <c r="P1752"/>
  <c r="N991"/>
  <c r="P1338"/>
  <c r="J1156"/>
  <c r="L1337"/>
  <c r="J96"/>
  <c r="I537"/>
  <c r="I313"/>
  <c r="I348"/>
  <c r="I369"/>
  <c r="I397"/>
  <c r="I291"/>
  <c r="N291" s="1"/>
  <c r="I256"/>
  <c r="I1776"/>
  <c r="I1769" s="1"/>
  <c r="I1762" s="1"/>
  <c r="I1777"/>
  <c r="I1770" s="1"/>
  <c r="I1763" s="1"/>
  <c r="I1785"/>
  <c r="N1785" s="1"/>
  <c r="I1778"/>
  <c r="N1778" s="1"/>
  <c r="I1681"/>
  <c r="I1752"/>
  <c r="N1752" s="1"/>
  <c r="I1753"/>
  <c r="N1753" s="1"/>
  <c r="I1754"/>
  <c r="N1754" s="1"/>
  <c r="I1756"/>
  <c r="I1751"/>
  <c r="I1682"/>
  <c r="I1683"/>
  <c r="I1684"/>
  <c r="I1685"/>
  <c r="I1686"/>
  <c r="I1679" s="1"/>
  <c r="I1722"/>
  <c r="I1430"/>
  <c r="I1431"/>
  <c r="I1432"/>
  <c r="I1433"/>
  <c r="I1434"/>
  <c r="I1429"/>
  <c r="I1442"/>
  <c r="N1442" s="1"/>
  <c r="I1435"/>
  <c r="I1339"/>
  <c r="I1340"/>
  <c r="I1341"/>
  <c r="I1342"/>
  <c r="I1343"/>
  <c r="I1338"/>
  <c r="N1338" s="1"/>
  <c r="I1344"/>
  <c r="N1344" s="1"/>
  <c r="I1676" l="1"/>
  <c r="N1683"/>
  <c r="I1674"/>
  <c r="N1681"/>
  <c r="I1677"/>
  <c r="N1684"/>
  <c r="I1675"/>
  <c r="N1682"/>
  <c r="I1764"/>
  <c r="N1764" s="1"/>
  <c r="I1757"/>
  <c r="N1757" s="1"/>
  <c r="I250"/>
  <c r="I1337"/>
  <c r="N1337" s="1"/>
  <c r="I1755"/>
  <c r="I1678" s="1"/>
  <c r="I1680"/>
  <c r="I1771"/>
  <c r="I1428"/>
  <c r="I550"/>
  <c r="I1220"/>
  <c r="I1221"/>
  <c r="I1222"/>
  <c r="I1223"/>
  <c r="I1224"/>
  <c r="I936"/>
  <c r="I578"/>
  <c r="N578" s="1"/>
  <c r="I96"/>
  <c r="J1158"/>
  <c r="J1159"/>
  <c r="J999"/>
  <c r="K999"/>
  <c r="K985" s="1"/>
  <c r="K39" s="1"/>
  <c r="L999"/>
  <c r="L985" s="1"/>
  <c r="M999"/>
  <c r="M985" s="1"/>
  <c r="J985"/>
  <c r="J39" s="1"/>
  <c r="I1673" l="1"/>
  <c r="I1750"/>
  <c r="M1777"/>
  <c r="L1777"/>
  <c r="M1776"/>
  <c r="L1776"/>
  <c r="P1677"/>
  <c r="P1675"/>
  <c r="N1276"/>
  <c r="O1276"/>
  <c r="P1276"/>
  <c r="N1277"/>
  <c r="O1277"/>
  <c r="P1277"/>
  <c r="N1278"/>
  <c r="O1278"/>
  <c r="P1278"/>
  <c r="P1111"/>
  <c r="O1111"/>
  <c r="N1111"/>
  <c r="O419"/>
  <c r="P419"/>
  <c r="O420"/>
  <c r="P420"/>
  <c r="O421"/>
  <c r="P421"/>
  <c r="N419"/>
  <c r="N420"/>
  <c r="N421"/>
  <c r="N390"/>
  <c r="N1509"/>
  <c r="N1508"/>
  <c r="P1516"/>
  <c r="O1516"/>
  <c r="P1515"/>
  <c r="O1515"/>
  <c r="P1509"/>
  <c r="O1509"/>
  <c r="P1508"/>
  <c r="O1508"/>
  <c r="N1516"/>
  <c r="N1515"/>
  <c r="J1191"/>
  <c r="I1353"/>
  <c r="J1353"/>
  <c r="K1353"/>
  <c r="I1354"/>
  <c r="J1354"/>
  <c r="K1354"/>
  <c r="I1355"/>
  <c r="J1355"/>
  <c r="K1355"/>
  <c r="J1352"/>
  <c r="K1352"/>
  <c r="P1318"/>
  <c r="P1319"/>
  <c r="P1320"/>
  <c r="N1318"/>
  <c r="O1318"/>
  <c r="N1319"/>
  <c r="O1319"/>
  <c r="N1320"/>
  <c r="O1320"/>
  <c r="N1289"/>
  <c r="M1282"/>
  <c r="K1090"/>
  <c r="L1090"/>
  <c r="M1090"/>
  <c r="J1090"/>
  <c r="N1675" l="1"/>
  <c r="M1771"/>
  <c r="P1676"/>
  <c r="L1771"/>
  <c r="N1771" s="1"/>
  <c r="N1677"/>
  <c r="O1675"/>
  <c r="O1676"/>
  <c r="O1677"/>
  <c r="L1003"/>
  <c r="M1003"/>
  <c r="L1004"/>
  <c r="M1004"/>
  <c r="J1000"/>
  <c r="K1000"/>
  <c r="L1000"/>
  <c r="M1000"/>
  <c r="J1001"/>
  <c r="K1001"/>
  <c r="L1001"/>
  <c r="M1001"/>
  <c r="J1002"/>
  <c r="K1002"/>
  <c r="L1002"/>
  <c r="M1002"/>
  <c r="I1000"/>
  <c r="I986" s="1"/>
  <c r="I40" s="1"/>
  <c r="I1001"/>
  <c r="I987" s="1"/>
  <c r="I41" s="1"/>
  <c r="I1002"/>
  <c r="I988" s="1"/>
  <c r="I42" s="1"/>
  <c r="I1003"/>
  <c r="I1004"/>
  <c r="I990" s="1"/>
  <c r="I44" s="1"/>
  <c r="L894"/>
  <c r="M894"/>
  <c r="J803"/>
  <c r="K803"/>
  <c r="L803"/>
  <c r="M803"/>
  <c r="I803"/>
  <c r="P873"/>
  <c r="M872"/>
  <c r="L872"/>
  <c r="I872"/>
  <c r="N643"/>
  <c r="O643"/>
  <c r="P643"/>
  <c r="N644"/>
  <c r="O644"/>
  <c r="P644"/>
  <c r="N645"/>
  <c r="O645"/>
  <c r="P645"/>
  <c r="N762"/>
  <c r="O762"/>
  <c r="P762"/>
  <c r="N763"/>
  <c r="O763"/>
  <c r="P763"/>
  <c r="N764"/>
  <c r="O764"/>
  <c r="P764"/>
  <c r="J313"/>
  <c r="K313"/>
  <c r="L313"/>
  <c r="M313"/>
  <c r="M151"/>
  <c r="L151"/>
  <c r="J50"/>
  <c r="K50"/>
  <c r="L50"/>
  <c r="M50"/>
  <c r="J51"/>
  <c r="K51"/>
  <c r="L51"/>
  <c r="M51"/>
  <c r="L1370"/>
  <c r="M1370"/>
  <c r="L1371"/>
  <c r="M1371"/>
  <c r="J1254"/>
  <c r="K1254"/>
  <c r="L1254"/>
  <c r="M1254"/>
  <c r="J1255"/>
  <c r="K1255"/>
  <c r="L1255"/>
  <c r="M1255"/>
  <c r="J1256"/>
  <c r="K1256"/>
  <c r="L1256"/>
  <c r="M1256"/>
  <c r="J1257"/>
  <c r="K1257"/>
  <c r="L1257"/>
  <c r="M1257"/>
  <c r="J1258"/>
  <c r="K1258"/>
  <c r="L1258"/>
  <c r="M1258"/>
  <c r="J1259"/>
  <c r="K1259"/>
  <c r="L1259"/>
  <c r="M1259"/>
  <c r="I1255"/>
  <c r="I1256"/>
  <c r="I1257"/>
  <c r="I1258"/>
  <c r="I1259"/>
  <c r="I1254"/>
  <c r="J1220"/>
  <c r="K1220"/>
  <c r="L1220"/>
  <c r="M1220"/>
  <c r="J1221"/>
  <c r="K1221"/>
  <c r="L1221"/>
  <c r="M1221"/>
  <c r="J1222"/>
  <c r="K1222"/>
  <c r="L1222"/>
  <c r="M1222"/>
  <c r="L1223"/>
  <c r="L1152" s="1"/>
  <c r="M1223"/>
  <c r="M1152" s="1"/>
  <c r="L1224"/>
  <c r="L1153" s="1"/>
  <c r="M1224"/>
  <c r="M1153" s="1"/>
  <c r="K1191"/>
  <c r="L1191"/>
  <c r="M1191"/>
  <c r="I1352"/>
  <c r="N1352" s="1"/>
  <c r="I1356"/>
  <c r="I1357"/>
  <c r="I1358"/>
  <c r="I1351" s="1"/>
  <c r="I1324"/>
  <c r="I1325"/>
  <c r="I1326"/>
  <c r="I1327"/>
  <c r="I1328"/>
  <c r="I1329"/>
  <c r="I1330"/>
  <c r="I1323" s="1"/>
  <c r="I1310"/>
  <c r="I1311"/>
  <c r="I1312"/>
  <c r="I1313"/>
  <c r="I1314"/>
  <c r="I1315"/>
  <c r="I1297"/>
  <c r="I1157" s="1"/>
  <c r="I1298"/>
  <c r="I1299"/>
  <c r="I1300"/>
  <c r="I1301"/>
  <c r="I1296"/>
  <c r="I1156" s="1"/>
  <c r="I1269"/>
  <c r="I1270"/>
  <c r="I1271"/>
  <c r="I1272"/>
  <c r="I1273"/>
  <c r="I1268"/>
  <c r="I1274"/>
  <c r="I1267" s="1"/>
  <c r="I1192"/>
  <c r="I1193"/>
  <c r="I1194"/>
  <c r="I1195"/>
  <c r="I1196"/>
  <c r="I1191"/>
  <c r="I1164"/>
  <c r="I1165"/>
  <c r="I1166"/>
  <c r="I1167"/>
  <c r="I1168"/>
  <c r="I1091"/>
  <c r="I1092"/>
  <c r="I1093"/>
  <c r="I1094"/>
  <c r="I1095"/>
  <c r="I1090"/>
  <c r="I989"/>
  <c r="I43" s="1"/>
  <c r="I999"/>
  <c r="I985" s="1"/>
  <c r="I39" s="1"/>
  <c r="I804"/>
  <c r="I805"/>
  <c r="I806"/>
  <c r="I807"/>
  <c r="I808"/>
  <c r="I760"/>
  <c r="J649"/>
  <c r="K649"/>
  <c r="L649"/>
  <c r="M649"/>
  <c r="I649"/>
  <c r="I461"/>
  <c r="I462"/>
  <c r="I463"/>
  <c r="I464"/>
  <c r="I465"/>
  <c r="P1359"/>
  <c r="O1359"/>
  <c r="N1359"/>
  <c r="M1358"/>
  <c r="L1358"/>
  <c r="P1352"/>
  <c r="O1352"/>
  <c r="M1351"/>
  <c r="L1351"/>
  <c r="P1212"/>
  <c r="O1212"/>
  <c r="N1212"/>
  <c r="M1211"/>
  <c r="L1211"/>
  <c r="I1211"/>
  <c r="M1110"/>
  <c r="L1110"/>
  <c r="I1110"/>
  <c r="P712"/>
  <c r="O712"/>
  <c r="N712"/>
  <c r="M711"/>
  <c r="L711"/>
  <c r="I711"/>
  <c r="P341"/>
  <c r="O341"/>
  <c r="N341"/>
  <c r="M340"/>
  <c r="L340"/>
  <c r="I340"/>
  <c r="N1020"/>
  <c r="P1020"/>
  <c r="N1024"/>
  <c r="N801"/>
  <c r="N472"/>
  <c r="I1453"/>
  <c r="I1369" s="1"/>
  <c r="J1453"/>
  <c r="J1369" s="1"/>
  <c r="K1453"/>
  <c r="K1369" s="1"/>
  <c r="L1453"/>
  <c r="M1453"/>
  <c r="M1369" s="1"/>
  <c r="K615"/>
  <c r="M793"/>
  <c r="L793"/>
  <c r="N800"/>
  <c r="M461"/>
  <c r="M462"/>
  <c r="M463"/>
  <c r="M464"/>
  <c r="M465"/>
  <c r="M466"/>
  <c r="L461"/>
  <c r="L462"/>
  <c r="L463"/>
  <c r="L464"/>
  <c r="L465"/>
  <c r="L1678"/>
  <c r="M1678"/>
  <c r="L1679"/>
  <c r="M1679"/>
  <c r="J1450"/>
  <c r="K1450"/>
  <c r="L1450"/>
  <c r="M1450"/>
  <c r="J1451"/>
  <c r="J1367" s="1"/>
  <c r="K1451"/>
  <c r="K1367" s="1"/>
  <c r="L1451"/>
  <c r="L1367" s="1"/>
  <c r="M1451"/>
  <c r="M1367" s="1"/>
  <c r="J1452"/>
  <c r="J1368" s="1"/>
  <c r="K1452"/>
  <c r="K1368" s="1"/>
  <c r="L1452"/>
  <c r="M1452"/>
  <c r="M1368" s="1"/>
  <c r="I1451"/>
  <c r="I1367" s="1"/>
  <c r="I1452"/>
  <c r="I1368" s="1"/>
  <c r="I1454"/>
  <c r="I1370" s="1"/>
  <c r="I1455"/>
  <c r="I1371" s="1"/>
  <c r="I1450"/>
  <c r="P1408"/>
  <c r="O1408"/>
  <c r="N1408"/>
  <c r="M1407"/>
  <c r="L1407"/>
  <c r="I1407"/>
  <c r="J1143"/>
  <c r="K1143"/>
  <c r="J1144"/>
  <c r="K1144"/>
  <c r="P1226"/>
  <c r="M1225"/>
  <c r="L1225"/>
  <c r="I1225"/>
  <c r="K1296"/>
  <c r="K1156" s="1"/>
  <c r="L1296"/>
  <c r="L1156" s="1"/>
  <c r="M1296"/>
  <c r="M1156" s="1"/>
  <c r="J1297"/>
  <c r="K1297"/>
  <c r="L1297"/>
  <c r="M1297"/>
  <c r="M1157" s="1"/>
  <c r="J48"/>
  <c r="K1298"/>
  <c r="K1158" s="1"/>
  <c r="L1298"/>
  <c r="M1298"/>
  <c r="J49"/>
  <c r="K1299"/>
  <c r="K1159" s="1"/>
  <c r="L1299"/>
  <c r="M1299"/>
  <c r="M1302"/>
  <c r="L1302"/>
  <c r="I1302"/>
  <c r="I1295" s="1"/>
  <c r="J1324"/>
  <c r="K1324"/>
  <c r="L1324"/>
  <c r="M1324"/>
  <c r="J1325"/>
  <c r="K1325"/>
  <c r="L1325"/>
  <c r="M1325"/>
  <c r="J1326"/>
  <c r="K1326"/>
  <c r="L1326"/>
  <c r="M1326"/>
  <c r="J1327"/>
  <c r="K1327"/>
  <c r="L1327"/>
  <c r="M1327"/>
  <c r="J1310"/>
  <c r="K1310"/>
  <c r="J1311"/>
  <c r="K1311"/>
  <c r="L1311"/>
  <c r="M1311"/>
  <c r="J1312"/>
  <c r="K1312"/>
  <c r="L1312"/>
  <c r="M1312"/>
  <c r="J1313"/>
  <c r="K1313"/>
  <c r="L1313"/>
  <c r="M1313"/>
  <c r="M1316"/>
  <c r="L1316"/>
  <c r="I1316"/>
  <c r="I1309" s="1"/>
  <c r="J1268"/>
  <c r="K1268"/>
  <c r="L1268"/>
  <c r="M1268"/>
  <c r="J1269"/>
  <c r="K1269"/>
  <c r="L1269"/>
  <c r="M1269"/>
  <c r="J1270"/>
  <c r="K1270"/>
  <c r="L1270"/>
  <c r="M1270"/>
  <c r="J1271"/>
  <c r="K1271"/>
  <c r="L1271"/>
  <c r="M1271"/>
  <c r="I1283"/>
  <c r="J1283"/>
  <c r="K1283"/>
  <c r="L1283"/>
  <c r="M1283"/>
  <c r="I1284"/>
  <c r="J1284"/>
  <c r="K1284"/>
  <c r="L1284"/>
  <c r="M1284"/>
  <c r="I1285"/>
  <c r="J1285"/>
  <c r="K1285"/>
  <c r="L1285"/>
  <c r="M1285"/>
  <c r="J1282"/>
  <c r="K1282"/>
  <c r="I1286"/>
  <c r="I1287"/>
  <c r="N1287" s="1"/>
  <c r="I1282"/>
  <c r="N1282" s="1"/>
  <c r="P1289"/>
  <c r="O1289"/>
  <c r="M1288"/>
  <c r="L1288"/>
  <c r="I1288"/>
  <c r="O1282"/>
  <c r="I1145"/>
  <c r="J1041"/>
  <c r="K1041"/>
  <c r="K1027" s="1"/>
  <c r="L1045"/>
  <c r="L1046"/>
  <c r="I1045"/>
  <c r="I1046"/>
  <c r="I1042"/>
  <c r="J1042"/>
  <c r="K1042"/>
  <c r="L1042"/>
  <c r="M1042"/>
  <c r="I1043"/>
  <c r="J1043"/>
  <c r="K1043"/>
  <c r="L1043"/>
  <c r="M1043"/>
  <c r="I1044"/>
  <c r="J1044"/>
  <c r="K1044"/>
  <c r="L1044"/>
  <c r="M1044"/>
  <c r="L1041"/>
  <c r="L1027" s="1"/>
  <c r="M1041"/>
  <c r="M1027" s="1"/>
  <c r="I1041"/>
  <c r="J936"/>
  <c r="K936"/>
  <c r="L936"/>
  <c r="M936"/>
  <c r="J908"/>
  <c r="K908"/>
  <c r="L908"/>
  <c r="M908"/>
  <c r="I908"/>
  <c r="J894"/>
  <c r="K894"/>
  <c r="K880"/>
  <c r="L880"/>
  <c r="M880"/>
  <c r="L790"/>
  <c r="M790"/>
  <c r="L791"/>
  <c r="M791"/>
  <c r="L792"/>
  <c r="M792"/>
  <c r="L794"/>
  <c r="M794"/>
  <c r="L772"/>
  <c r="M772"/>
  <c r="L773"/>
  <c r="M773"/>
  <c r="L769"/>
  <c r="M769"/>
  <c r="L770"/>
  <c r="M770"/>
  <c r="L771"/>
  <c r="M771"/>
  <c r="J768"/>
  <c r="K768"/>
  <c r="L768"/>
  <c r="M768"/>
  <c r="J719"/>
  <c r="K719"/>
  <c r="L719"/>
  <c r="M719"/>
  <c r="I719"/>
  <c r="J614"/>
  <c r="K614"/>
  <c r="L614"/>
  <c r="J615"/>
  <c r="L615"/>
  <c r="J616"/>
  <c r="K616"/>
  <c r="L616"/>
  <c r="J617"/>
  <c r="K617"/>
  <c r="L617"/>
  <c r="I615"/>
  <c r="I616"/>
  <c r="I617"/>
  <c r="I618"/>
  <c r="I619"/>
  <c r="I614"/>
  <c r="J537"/>
  <c r="K537"/>
  <c r="L537"/>
  <c r="M537"/>
  <c r="N412"/>
  <c r="O412"/>
  <c r="P412"/>
  <c r="N405"/>
  <c r="O405"/>
  <c r="P405"/>
  <c r="N406"/>
  <c r="O406"/>
  <c r="P406"/>
  <c r="N407"/>
  <c r="O407"/>
  <c r="P407"/>
  <c r="N1676" l="1"/>
  <c r="N1225"/>
  <c r="O617"/>
  <c r="N617"/>
  <c r="P617"/>
  <c r="O615"/>
  <c r="N615"/>
  <c r="P615"/>
  <c r="M600"/>
  <c r="O616"/>
  <c r="P616"/>
  <c r="N616"/>
  <c r="L1159"/>
  <c r="N1299"/>
  <c r="P1299"/>
  <c r="O1299"/>
  <c r="O1298"/>
  <c r="N1298"/>
  <c r="P1298"/>
  <c r="N1297"/>
  <c r="P1297"/>
  <c r="L1157"/>
  <c r="O1297"/>
  <c r="J1157"/>
  <c r="J47" s="1"/>
  <c r="I1030"/>
  <c r="I1028"/>
  <c r="P1327"/>
  <c r="N1327"/>
  <c r="O1327"/>
  <c r="N1326"/>
  <c r="P1326"/>
  <c r="O1326"/>
  <c r="P1325"/>
  <c r="N1325"/>
  <c r="O1325"/>
  <c r="K1157"/>
  <c r="K47" s="1"/>
  <c r="I1031"/>
  <c r="K460"/>
  <c r="M1366"/>
  <c r="K1366"/>
  <c r="N1358"/>
  <c r="N1110"/>
  <c r="I1027"/>
  <c r="I1029"/>
  <c r="L1366"/>
  <c r="J1366"/>
  <c r="O1271"/>
  <c r="N1271"/>
  <c r="P1271"/>
  <c r="N1270"/>
  <c r="P1270"/>
  <c r="O1270"/>
  <c r="O1269"/>
  <c r="N1269"/>
  <c r="P1269"/>
  <c r="L1368"/>
  <c r="O1452"/>
  <c r="N1452"/>
  <c r="P1452"/>
  <c r="O1313"/>
  <c r="N1313"/>
  <c r="P1313"/>
  <c r="N1312"/>
  <c r="P1312"/>
  <c r="O1312"/>
  <c r="O1311"/>
  <c r="N1311"/>
  <c r="P1311"/>
  <c r="L1369"/>
  <c r="N1453"/>
  <c r="P1453"/>
  <c r="O1453"/>
  <c r="N1288"/>
  <c r="I1366"/>
  <c r="I1153"/>
  <c r="I1151"/>
  <c r="I1149"/>
  <c r="M1159"/>
  <c r="M49" s="1"/>
  <c r="L1158"/>
  <c r="M1158"/>
  <c r="M48" s="1"/>
  <c r="M47"/>
  <c r="K49"/>
  <c r="K48"/>
  <c r="L1148"/>
  <c r="J1148"/>
  <c r="M1151"/>
  <c r="K1151"/>
  <c r="K1142" s="1"/>
  <c r="M1150"/>
  <c r="K1150"/>
  <c r="K1141" s="1"/>
  <c r="M1149"/>
  <c r="K1149"/>
  <c r="I1032"/>
  <c r="I1148"/>
  <c r="I1152"/>
  <c r="I1150"/>
  <c r="M1148"/>
  <c r="K1148"/>
  <c r="L1151"/>
  <c r="J1151"/>
  <c r="J1142" s="1"/>
  <c r="L1150"/>
  <c r="J1150"/>
  <c r="J1141" s="1"/>
  <c r="L1149"/>
  <c r="J1149"/>
  <c r="N872"/>
  <c r="M460"/>
  <c r="L460"/>
  <c r="J460"/>
  <c r="N1211"/>
  <c r="N1351"/>
  <c r="L1281"/>
  <c r="K789"/>
  <c r="M789"/>
  <c r="I1281"/>
  <c r="M1281"/>
  <c r="N711"/>
  <c r="L789"/>
  <c r="J789"/>
  <c r="N340"/>
  <c r="P1282"/>
  <c r="N1407"/>
  <c r="O1157" l="1"/>
  <c r="N1157"/>
  <c r="P1157"/>
  <c r="L49"/>
  <c r="O1159"/>
  <c r="P1159"/>
  <c r="L48"/>
  <c r="P1158"/>
  <c r="O1158"/>
  <c r="N1369"/>
  <c r="P1369"/>
  <c r="O1369"/>
  <c r="L47"/>
  <c r="O1148"/>
  <c r="N1149"/>
  <c r="P1149"/>
  <c r="O1149"/>
  <c r="P1148"/>
  <c r="N1148"/>
  <c r="N1281"/>
  <c r="N433"/>
  <c r="O433"/>
  <c r="P433"/>
  <c r="N434"/>
  <c r="O434"/>
  <c r="P434"/>
  <c r="N435"/>
  <c r="O435"/>
  <c r="P435"/>
  <c r="N454"/>
  <c r="O454"/>
  <c r="P454"/>
  <c r="N455"/>
  <c r="O455"/>
  <c r="P455"/>
  <c r="N456"/>
  <c r="O456"/>
  <c r="P456"/>
  <c r="N447"/>
  <c r="O447"/>
  <c r="P447"/>
  <c r="N448"/>
  <c r="O448"/>
  <c r="P448"/>
  <c r="N449"/>
  <c r="O449"/>
  <c r="P449"/>
  <c r="N440"/>
  <c r="O440"/>
  <c r="P440"/>
  <c r="N441"/>
  <c r="O441"/>
  <c r="P441"/>
  <c r="N442"/>
  <c r="O442"/>
  <c r="P442"/>
  <c r="L430"/>
  <c r="L255" s="1"/>
  <c r="M430"/>
  <c r="M255" s="1"/>
  <c r="L429"/>
  <c r="L254" s="1"/>
  <c r="M429"/>
  <c r="M254" s="1"/>
  <c r="K425"/>
  <c r="L425"/>
  <c r="M425"/>
  <c r="K426"/>
  <c r="L426"/>
  <c r="M426"/>
  <c r="J427"/>
  <c r="K427"/>
  <c r="L427"/>
  <c r="M427"/>
  <c r="J428"/>
  <c r="K428"/>
  <c r="L428"/>
  <c r="M428"/>
  <c r="I427"/>
  <c r="I428"/>
  <c r="I398"/>
  <c r="J398"/>
  <c r="K398"/>
  <c r="L398"/>
  <c r="M398"/>
  <c r="I399"/>
  <c r="I252" s="1"/>
  <c r="J399"/>
  <c r="K399"/>
  <c r="L399"/>
  <c r="M399"/>
  <c r="I400"/>
  <c r="J400"/>
  <c r="K400"/>
  <c r="L400"/>
  <c r="M400"/>
  <c r="J397"/>
  <c r="K397"/>
  <c r="L397"/>
  <c r="M397"/>
  <c r="N414"/>
  <c r="O414"/>
  <c r="P414"/>
  <c r="P413"/>
  <c r="O413"/>
  <c r="N413"/>
  <c r="I401"/>
  <c r="I402"/>
  <c r="I255" s="1"/>
  <c r="J369"/>
  <c r="K369"/>
  <c r="L369"/>
  <c r="M369"/>
  <c r="P390"/>
  <c r="O390"/>
  <c r="M389"/>
  <c r="L389"/>
  <c r="I389"/>
  <c r="J348"/>
  <c r="K348"/>
  <c r="L348"/>
  <c r="M348"/>
  <c r="J194"/>
  <c r="K194"/>
  <c r="L194"/>
  <c r="M194"/>
  <c r="I194"/>
  <c r="L131"/>
  <c r="M131"/>
  <c r="J131"/>
  <c r="K131"/>
  <c r="I131"/>
  <c r="N180"/>
  <c r="L158"/>
  <c r="M158"/>
  <c r="P47" l="1"/>
  <c r="O47"/>
  <c r="I54"/>
  <c r="O48"/>
  <c r="P48"/>
  <c r="P49"/>
  <c r="O49"/>
  <c r="J252"/>
  <c r="I253"/>
  <c r="I251"/>
  <c r="N389"/>
  <c r="K253"/>
  <c r="J253"/>
  <c r="I396"/>
  <c r="J251"/>
  <c r="L396"/>
  <c r="J250"/>
  <c r="M252"/>
  <c r="L252"/>
  <c r="P399"/>
  <c r="N399"/>
  <c r="K252"/>
  <c r="O399"/>
  <c r="P400"/>
  <c r="M253"/>
  <c r="L253"/>
  <c r="O400"/>
  <c r="L250"/>
  <c r="M396"/>
  <c r="M250"/>
  <c r="M251"/>
  <c r="P398"/>
  <c r="N398"/>
  <c r="L251"/>
  <c r="N252"/>
  <c r="N400"/>
  <c r="O398"/>
  <c r="K251"/>
  <c r="O426"/>
  <c r="P426"/>
  <c r="N426"/>
  <c r="P427"/>
  <c r="N427"/>
  <c r="O427"/>
  <c r="O428"/>
  <c r="P428"/>
  <c r="N428"/>
  <c r="K250"/>
  <c r="O397"/>
  <c r="N397"/>
  <c r="P397"/>
  <c r="N396" l="1"/>
  <c r="N251"/>
  <c r="M249"/>
  <c r="O252"/>
  <c r="O253"/>
  <c r="L249"/>
  <c r="P251"/>
  <c r="O251"/>
  <c r="P253"/>
  <c r="N253"/>
  <c r="P250"/>
  <c r="O250"/>
  <c r="P252"/>
  <c r="N250"/>
  <c r="K96"/>
  <c r="L96"/>
  <c r="M96"/>
  <c r="J68"/>
  <c r="J54" s="1"/>
  <c r="K68"/>
  <c r="K54" s="1"/>
  <c r="L68"/>
  <c r="M68"/>
  <c r="L72"/>
  <c r="L58" s="1"/>
  <c r="M72"/>
  <c r="M58" s="1"/>
  <c r="L73"/>
  <c r="L59" s="1"/>
  <c r="M73"/>
  <c r="M59" s="1"/>
  <c r="M69"/>
  <c r="M70"/>
  <c r="M71"/>
  <c r="L69"/>
  <c r="L70"/>
  <c r="L71"/>
  <c r="I768" l="1"/>
  <c r="I1365"/>
  <c r="P1576"/>
  <c r="O1576"/>
  <c r="N1576"/>
  <c r="N1575" s="1"/>
  <c r="M1575"/>
  <c r="L1575"/>
  <c r="I1575"/>
  <c r="M1512"/>
  <c r="L1512"/>
  <c r="I1512"/>
  <c r="M1505"/>
  <c r="L1505"/>
  <c r="I1505"/>
  <c r="P1499"/>
  <c r="O1499"/>
  <c r="N1499"/>
  <c r="M1498"/>
  <c r="L1498"/>
  <c r="I1498"/>
  <c r="P1492"/>
  <c r="O1492"/>
  <c r="N1492"/>
  <c r="M1491"/>
  <c r="L1491"/>
  <c r="I1491"/>
  <c r="P1485"/>
  <c r="O1485"/>
  <c r="N1485"/>
  <c r="M1484"/>
  <c r="L1484"/>
  <c r="I1484"/>
  <c r="P1478"/>
  <c r="O1478"/>
  <c r="N1478"/>
  <c r="M1477"/>
  <c r="L1477"/>
  <c r="I1477"/>
  <c r="P1471"/>
  <c r="O1471"/>
  <c r="N1471"/>
  <c r="M1470"/>
  <c r="L1470"/>
  <c r="I1470"/>
  <c r="P1464"/>
  <c r="O1464"/>
  <c r="N1464"/>
  <c r="M1463"/>
  <c r="L1463"/>
  <c r="I1463"/>
  <c r="P1457"/>
  <c r="O1457"/>
  <c r="N1457"/>
  <c r="M1456"/>
  <c r="L1456"/>
  <c r="I1456"/>
  <c r="P1450"/>
  <c r="O1450"/>
  <c r="N1450"/>
  <c r="M1449"/>
  <c r="L1449"/>
  <c r="I1449"/>
  <c r="P1436"/>
  <c r="O1436"/>
  <c r="N1436"/>
  <c r="M1435"/>
  <c r="L1435"/>
  <c r="P1429"/>
  <c r="O1429"/>
  <c r="N1429"/>
  <c r="M1428"/>
  <c r="L1428"/>
  <c r="P1422"/>
  <c r="O1422"/>
  <c r="N1422"/>
  <c r="M1421"/>
  <c r="L1421"/>
  <c r="I1421"/>
  <c r="P1415"/>
  <c r="O1415"/>
  <c r="N1415"/>
  <c r="M1414"/>
  <c r="L1414"/>
  <c r="I1414"/>
  <c r="P1401"/>
  <c r="O1401"/>
  <c r="N1401"/>
  <c r="M1400"/>
  <c r="L1400"/>
  <c r="I1400"/>
  <c r="P1394"/>
  <c r="O1394"/>
  <c r="N1394"/>
  <c r="M1393"/>
  <c r="L1393"/>
  <c r="I1393"/>
  <c r="P1387"/>
  <c r="O1387"/>
  <c r="N1387"/>
  <c r="M1386"/>
  <c r="L1386"/>
  <c r="I1386"/>
  <c r="P1380"/>
  <c r="O1380"/>
  <c r="N1380"/>
  <c r="M1379"/>
  <c r="L1379"/>
  <c r="I1379"/>
  <c r="P1373"/>
  <c r="O1373"/>
  <c r="N1373"/>
  <c r="M1372"/>
  <c r="L1372"/>
  <c r="I1372"/>
  <c r="J1145"/>
  <c r="K1145"/>
  <c r="L1145"/>
  <c r="M1145"/>
  <c r="L46"/>
  <c r="J46"/>
  <c r="L1142"/>
  <c r="M1142"/>
  <c r="L1141"/>
  <c r="M1141"/>
  <c r="J1140"/>
  <c r="K1140"/>
  <c r="L1140"/>
  <c r="M1140"/>
  <c r="I47"/>
  <c r="N47" s="1"/>
  <c r="I1158"/>
  <c r="N1158" s="1"/>
  <c r="I1159"/>
  <c r="N1159" s="1"/>
  <c r="I1160"/>
  <c r="I50" s="1"/>
  <c r="I1161"/>
  <c r="I51" s="1"/>
  <c r="I1142" l="1"/>
  <c r="I49"/>
  <c r="N49" s="1"/>
  <c r="K1139"/>
  <c r="K46"/>
  <c r="M1139"/>
  <c r="M46"/>
  <c r="I1141"/>
  <c r="I48"/>
  <c r="N48" s="1"/>
  <c r="I1155"/>
  <c r="M1155"/>
  <c r="M1365"/>
  <c r="I1144"/>
  <c r="N1368"/>
  <c r="L1155"/>
  <c r="I1143"/>
  <c r="I1147"/>
  <c r="L1365"/>
  <c r="O1368"/>
  <c r="P1368"/>
  <c r="N1414"/>
  <c r="N1449"/>
  <c r="N1456"/>
  <c r="N1512"/>
  <c r="N1505"/>
  <c r="N1498"/>
  <c r="N1491"/>
  <c r="N1484"/>
  <c r="N1477"/>
  <c r="N1470"/>
  <c r="N1463"/>
  <c r="N1435"/>
  <c r="N1428"/>
  <c r="N1421"/>
  <c r="N1400"/>
  <c r="N1393"/>
  <c r="N1386"/>
  <c r="N1379"/>
  <c r="N1372"/>
  <c r="L1139"/>
  <c r="J1139"/>
  <c r="P1331"/>
  <c r="O1331"/>
  <c r="N1331"/>
  <c r="M1330"/>
  <c r="L1330"/>
  <c r="P1324"/>
  <c r="O1324"/>
  <c r="N1324"/>
  <c r="M1323"/>
  <c r="L1323"/>
  <c r="P1317"/>
  <c r="O1317"/>
  <c r="N1317"/>
  <c r="P1310"/>
  <c r="O1310"/>
  <c r="N1310"/>
  <c r="M1309"/>
  <c r="L1309"/>
  <c r="P1303"/>
  <c r="O1303"/>
  <c r="N1303"/>
  <c r="P1296"/>
  <c r="O1296"/>
  <c r="N1296"/>
  <c r="M1295"/>
  <c r="L1295"/>
  <c r="P1275"/>
  <c r="O1275"/>
  <c r="N1275"/>
  <c r="M1274"/>
  <c r="L1274"/>
  <c r="P1268"/>
  <c r="O1268"/>
  <c r="N1268"/>
  <c r="M1267"/>
  <c r="L1267"/>
  <c r="P1261"/>
  <c r="O1261"/>
  <c r="N1261"/>
  <c r="M1260"/>
  <c r="L1260"/>
  <c r="I1260"/>
  <c r="P1254"/>
  <c r="O1254"/>
  <c r="N1254"/>
  <c r="M1253"/>
  <c r="L1253"/>
  <c r="I1253"/>
  <c r="M1232"/>
  <c r="L1232"/>
  <c r="I1232"/>
  <c r="I1218" s="1"/>
  <c r="P1219"/>
  <c r="O1219"/>
  <c r="N1219"/>
  <c r="M1218"/>
  <c r="L1218"/>
  <c r="P1205"/>
  <c r="O1205"/>
  <c r="N1205"/>
  <c r="M1204"/>
  <c r="L1204"/>
  <c r="I1204"/>
  <c r="N1198"/>
  <c r="M1197"/>
  <c r="L1197"/>
  <c r="I1197"/>
  <c r="P1191"/>
  <c r="O1191"/>
  <c r="N1191"/>
  <c r="M1190"/>
  <c r="L1190"/>
  <c r="I1190"/>
  <c r="M1183"/>
  <c r="L1183"/>
  <c r="I1183"/>
  <c r="O1170"/>
  <c r="N1170"/>
  <c r="M1169"/>
  <c r="L1169"/>
  <c r="I1169"/>
  <c r="O1163"/>
  <c r="N1163"/>
  <c r="M1162"/>
  <c r="L1162"/>
  <c r="I1162"/>
  <c r="I1033"/>
  <c r="L1033"/>
  <c r="M1033"/>
  <c r="N1034"/>
  <c r="O1034"/>
  <c r="P1034"/>
  <c r="N1038"/>
  <c r="N1039"/>
  <c r="I1040"/>
  <c r="O1041"/>
  <c r="N1041"/>
  <c r="M1045"/>
  <c r="M1046"/>
  <c r="I1047"/>
  <c r="L1047"/>
  <c r="M1047"/>
  <c r="N1048"/>
  <c r="O1048"/>
  <c r="P1048"/>
  <c r="I1054"/>
  <c r="L1054"/>
  <c r="M1054"/>
  <c r="N1055"/>
  <c r="O1055"/>
  <c r="P1055"/>
  <c r="I1061"/>
  <c r="L1061"/>
  <c r="M1061"/>
  <c r="N1062"/>
  <c r="O1062"/>
  <c r="I1068"/>
  <c r="L1068"/>
  <c r="M1068"/>
  <c r="N1069"/>
  <c r="O1069"/>
  <c r="P1069"/>
  <c r="I1075"/>
  <c r="L1075"/>
  <c r="M1075"/>
  <c r="N1076"/>
  <c r="O1076"/>
  <c r="P1076"/>
  <c r="I1082"/>
  <c r="L1082"/>
  <c r="M1082"/>
  <c r="N1083"/>
  <c r="O1083"/>
  <c r="P1083"/>
  <c r="I1089"/>
  <c r="L1089"/>
  <c r="M1089"/>
  <c r="N1090"/>
  <c r="J1027"/>
  <c r="O1097"/>
  <c r="N1097"/>
  <c r="I1103"/>
  <c r="L1103"/>
  <c r="M1103"/>
  <c r="N1104"/>
  <c r="O1104"/>
  <c r="P1104"/>
  <c r="I1118"/>
  <c r="J1118"/>
  <c r="K1118"/>
  <c r="L1118"/>
  <c r="M1118"/>
  <c r="I1119"/>
  <c r="J1119"/>
  <c r="K1119"/>
  <c r="L1119"/>
  <c r="M1119"/>
  <c r="I1120"/>
  <c r="J1120"/>
  <c r="K1120"/>
  <c r="L1120"/>
  <c r="M1120"/>
  <c r="I1121"/>
  <c r="J1121"/>
  <c r="K1121"/>
  <c r="L1121"/>
  <c r="M1121"/>
  <c r="I1122"/>
  <c r="L1122"/>
  <c r="M1122"/>
  <c r="I1123"/>
  <c r="L1123"/>
  <c r="M1123"/>
  <c r="I1124"/>
  <c r="J1124"/>
  <c r="K1124"/>
  <c r="L1124"/>
  <c r="M1124"/>
  <c r="O1124"/>
  <c r="P1124"/>
  <c r="I1131"/>
  <c r="J1131"/>
  <c r="K1131"/>
  <c r="L1131"/>
  <c r="M1131"/>
  <c r="O1131"/>
  <c r="P1131"/>
  <c r="I790"/>
  <c r="I791"/>
  <c r="I792"/>
  <c r="I793"/>
  <c r="N793" s="1"/>
  <c r="I794"/>
  <c r="N794" s="1"/>
  <c r="I789"/>
  <c r="N768"/>
  <c r="M767"/>
  <c r="I769"/>
  <c r="I770"/>
  <c r="I771"/>
  <c r="I772"/>
  <c r="N772" s="1"/>
  <c r="I773"/>
  <c r="N773" s="1"/>
  <c r="J600"/>
  <c r="K600"/>
  <c r="L600"/>
  <c r="J601"/>
  <c r="K601"/>
  <c r="L601"/>
  <c r="M601"/>
  <c r="J602"/>
  <c r="K602"/>
  <c r="L602"/>
  <c r="M602"/>
  <c r="P602" s="1"/>
  <c r="J603"/>
  <c r="K603"/>
  <c r="L603"/>
  <c r="M603"/>
  <c r="P603" s="1"/>
  <c r="L604"/>
  <c r="M604"/>
  <c r="L605"/>
  <c r="M605"/>
  <c r="I601"/>
  <c r="I602"/>
  <c r="I603"/>
  <c r="I604"/>
  <c r="I605"/>
  <c r="I600"/>
  <c r="I487"/>
  <c r="L54"/>
  <c r="M54"/>
  <c r="J55"/>
  <c r="K55"/>
  <c r="L55"/>
  <c r="M55"/>
  <c r="N55"/>
  <c r="O55"/>
  <c r="P55"/>
  <c r="J56"/>
  <c r="K56"/>
  <c r="L56"/>
  <c r="M56"/>
  <c r="N56"/>
  <c r="O56"/>
  <c r="P56"/>
  <c r="J57"/>
  <c r="K57"/>
  <c r="L57"/>
  <c r="M57"/>
  <c r="N57"/>
  <c r="O57"/>
  <c r="P57"/>
  <c r="I55"/>
  <c r="I56"/>
  <c r="I57"/>
  <c r="I460" s="1"/>
  <c r="I58"/>
  <c r="P978"/>
  <c r="O978"/>
  <c r="N978"/>
  <c r="M977"/>
  <c r="L977"/>
  <c r="I977"/>
  <c r="P971"/>
  <c r="O971"/>
  <c r="N971"/>
  <c r="M970"/>
  <c r="L970"/>
  <c r="I970"/>
  <c r="P964"/>
  <c r="O964"/>
  <c r="N964"/>
  <c r="M963"/>
  <c r="L963"/>
  <c r="I963"/>
  <c r="P957"/>
  <c r="O957"/>
  <c r="N957"/>
  <c r="M956"/>
  <c r="L956"/>
  <c r="I956"/>
  <c r="P950"/>
  <c r="O950"/>
  <c r="N950"/>
  <c r="M949"/>
  <c r="L949"/>
  <c r="I949"/>
  <c r="P943"/>
  <c r="O943"/>
  <c r="N943"/>
  <c r="M942"/>
  <c r="L942"/>
  <c r="I942"/>
  <c r="P936"/>
  <c r="O936"/>
  <c r="N936"/>
  <c r="M935"/>
  <c r="L935"/>
  <c r="I935"/>
  <c r="P929"/>
  <c r="O929"/>
  <c r="N929"/>
  <c r="M928"/>
  <c r="L928"/>
  <c r="I928"/>
  <c r="P922"/>
  <c r="O922"/>
  <c r="N922"/>
  <c r="M921"/>
  <c r="L921"/>
  <c r="I921"/>
  <c r="P915"/>
  <c r="O915"/>
  <c r="N915"/>
  <c r="M914"/>
  <c r="L914"/>
  <c r="I914"/>
  <c r="P908"/>
  <c r="O908"/>
  <c r="N908"/>
  <c r="M907"/>
  <c r="L907"/>
  <c r="I907"/>
  <c r="P901"/>
  <c r="O901"/>
  <c r="N901"/>
  <c r="M900"/>
  <c r="L900"/>
  <c r="I900"/>
  <c r="P894"/>
  <c r="O894"/>
  <c r="N894"/>
  <c r="M893"/>
  <c r="L893"/>
  <c r="I893"/>
  <c r="P887"/>
  <c r="O887"/>
  <c r="N887"/>
  <c r="M886"/>
  <c r="L886"/>
  <c r="I886"/>
  <c r="P880"/>
  <c r="O880"/>
  <c r="N880"/>
  <c r="M879"/>
  <c r="L879"/>
  <c r="I879"/>
  <c r="P866"/>
  <c r="O866"/>
  <c r="N866"/>
  <c r="M865"/>
  <c r="L865"/>
  <c r="I865"/>
  <c r="P859"/>
  <c r="O859"/>
  <c r="N859"/>
  <c r="M858"/>
  <c r="L858"/>
  <c r="I858"/>
  <c r="P852"/>
  <c r="O852"/>
  <c r="N852"/>
  <c r="M851"/>
  <c r="L851"/>
  <c r="I851"/>
  <c r="P845"/>
  <c r="O845"/>
  <c r="N845"/>
  <c r="M844"/>
  <c r="L844"/>
  <c r="I844"/>
  <c r="P838"/>
  <c r="O838"/>
  <c r="N838"/>
  <c r="M837"/>
  <c r="L837"/>
  <c r="I837"/>
  <c r="P831"/>
  <c r="O831"/>
  <c r="N831"/>
  <c r="M830"/>
  <c r="L830"/>
  <c r="I830"/>
  <c r="P824"/>
  <c r="O824"/>
  <c r="N824"/>
  <c r="M823"/>
  <c r="L823"/>
  <c r="I823"/>
  <c r="P817"/>
  <c r="O817"/>
  <c r="N817"/>
  <c r="M816"/>
  <c r="L816"/>
  <c r="I816"/>
  <c r="P810"/>
  <c r="O810"/>
  <c r="N810"/>
  <c r="M809"/>
  <c r="L809"/>
  <c r="I809"/>
  <c r="P803"/>
  <c r="O803"/>
  <c r="N803"/>
  <c r="M802"/>
  <c r="L802"/>
  <c r="I802"/>
  <c r="P796"/>
  <c r="O796"/>
  <c r="N796"/>
  <c r="M795"/>
  <c r="L795"/>
  <c r="I795"/>
  <c r="P789"/>
  <c r="O789"/>
  <c r="M788"/>
  <c r="L788"/>
  <c r="P782"/>
  <c r="O782"/>
  <c r="N782"/>
  <c r="M781"/>
  <c r="L781"/>
  <c r="I781"/>
  <c r="N780"/>
  <c r="N779"/>
  <c r="P775"/>
  <c r="O775"/>
  <c r="N775"/>
  <c r="M774"/>
  <c r="L774"/>
  <c r="I774"/>
  <c r="L767"/>
  <c r="N1232" l="1"/>
  <c r="N604"/>
  <c r="N600"/>
  <c r="O603"/>
  <c r="N603"/>
  <c r="N602"/>
  <c r="O602"/>
  <c r="O601"/>
  <c r="N601"/>
  <c r="O600"/>
  <c r="L599"/>
  <c r="P600"/>
  <c r="M599"/>
  <c r="P601"/>
  <c r="N789"/>
  <c r="O1090"/>
  <c r="I767"/>
  <c r="N767" s="1"/>
  <c r="P54"/>
  <c r="N54"/>
  <c r="O54"/>
  <c r="P1090"/>
  <c r="L1144"/>
  <c r="M1144"/>
  <c r="N1033"/>
  <c r="O768"/>
  <c r="I788"/>
  <c r="N788" s="1"/>
  <c r="N1162"/>
  <c r="N1190"/>
  <c r="N1197"/>
  <c r="N1204"/>
  <c r="N1218"/>
  <c r="N1253"/>
  <c r="N1260"/>
  <c r="N1267"/>
  <c r="N1274"/>
  <c r="N1295"/>
  <c r="N1302"/>
  <c r="N1309"/>
  <c r="N1316"/>
  <c r="N1323"/>
  <c r="N1330"/>
  <c r="N1169"/>
  <c r="N1150"/>
  <c r="O1150"/>
  <c r="N1142"/>
  <c r="P1142"/>
  <c r="O1142"/>
  <c r="P1140"/>
  <c r="O1140"/>
  <c r="I1139"/>
  <c r="N1155"/>
  <c r="N1156"/>
  <c r="P1156"/>
  <c r="O1156"/>
  <c r="N1141"/>
  <c r="P1141"/>
  <c r="O1141"/>
  <c r="N1103"/>
  <c r="N1089"/>
  <c r="N1082"/>
  <c r="N1068"/>
  <c r="N1054"/>
  <c r="N1047"/>
  <c r="P1150"/>
  <c r="I1026"/>
  <c r="P1097"/>
  <c r="N1061"/>
  <c r="P1041"/>
  <c r="M1117"/>
  <c r="N1075"/>
  <c r="M1032"/>
  <c r="M29" s="1"/>
  <c r="M1031"/>
  <c r="M28" s="1"/>
  <c r="M1030"/>
  <c r="K1030"/>
  <c r="M1029"/>
  <c r="K1029"/>
  <c r="M1028"/>
  <c r="K1028"/>
  <c r="N1027"/>
  <c r="L1117"/>
  <c r="L1032"/>
  <c r="L1031"/>
  <c r="L1030"/>
  <c r="J1030"/>
  <c r="L1029"/>
  <c r="J1029"/>
  <c r="L1028"/>
  <c r="J1028"/>
  <c r="M1026"/>
  <c r="I1117"/>
  <c r="I1096"/>
  <c r="N1096" s="1"/>
  <c r="M1040"/>
  <c r="L1040"/>
  <c r="N1040" s="1"/>
  <c r="P768"/>
  <c r="N893"/>
  <c r="N900"/>
  <c r="N928"/>
  <c r="N949"/>
  <c r="N795"/>
  <c r="N802"/>
  <c r="N809"/>
  <c r="N816"/>
  <c r="N823"/>
  <c r="N837"/>
  <c r="N844"/>
  <c r="N851"/>
  <c r="N879"/>
  <c r="N886"/>
  <c r="N921"/>
  <c r="N970"/>
  <c r="N830"/>
  <c r="N858"/>
  <c r="N865"/>
  <c r="N907"/>
  <c r="N935"/>
  <c r="N942"/>
  <c r="N956"/>
  <c r="N977"/>
  <c r="N774"/>
  <c r="N781"/>
  <c r="N914"/>
  <c r="N963"/>
  <c r="P761"/>
  <c r="O761"/>
  <c r="N761"/>
  <c r="M760"/>
  <c r="L760"/>
  <c r="P754"/>
  <c r="O754"/>
  <c r="N754"/>
  <c r="M753"/>
  <c r="L753"/>
  <c r="I753"/>
  <c r="P747"/>
  <c r="O747"/>
  <c r="N747"/>
  <c r="M746"/>
  <c r="L746"/>
  <c r="I746"/>
  <c r="P740"/>
  <c r="O740"/>
  <c r="N740"/>
  <c r="M739"/>
  <c r="L739"/>
  <c r="I739"/>
  <c r="P733"/>
  <c r="O733"/>
  <c r="N733"/>
  <c r="M732"/>
  <c r="L732"/>
  <c r="I732"/>
  <c r="P726"/>
  <c r="O726"/>
  <c r="N726"/>
  <c r="M725"/>
  <c r="L725"/>
  <c r="I725"/>
  <c r="P719"/>
  <c r="O719"/>
  <c r="N719"/>
  <c r="M718"/>
  <c r="L718"/>
  <c r="I718"/>
  <c r="P705"/>
  <c r="O705"/>
  <c r="N705"/>
  <c r="M704"/>
  <c r="L704"/>
  <c r="I704"/>
  <c r="P698"/>
  <c r="O698"/>
  <c r="N698"/>
  <c r="M697"/>
  <c r="L697"/>
  <c r="I697"/>
  <c r="P691"/>
  <c r="O691"/>
  <c r="N691"/>
  <c r="M690"/>
  <c r="L690"/>
  <c r="I690"/>
  <c r="P684"/>
  <c r="O684"/>
  <c r="N684"/>
  <c r="M683"/>
  <c r="L683"/>
  <c r="I683"/>
  <c r="P677"/>
  <c r="O677"/>
  <c r="N677"/>
  <c r="M676"/>
  <c r="L676"/>
  <c r="I676"/>
  <c r="P670"/>
  <c r="O670"/>
  <c r="N670"/>
  <c r="M669"/>
  <c r="L669"/>
  <c r="I669"/>
  <c r="P663"/>
  <c r="O663"/>
  <c r="N663"/>
  <c r="M662"/>
  <c r="L662"/>
  <c r="I662"/>
  <c r="P656"/>
  <c r="O656"/>
  <c r="N656"/>
  <c r="M655"/>
  <c r="L655"/>
  <c r="I655"/>
  <c r="P649"/>
  <c r="O649"/>
  <c r="N649"/>
  <c r="M648"/>
  <c r="L648"/>
  <c r="I648"/>
  <c r="P642"/>
  <c r="O642"/>
  <c r="N642"/>
  <c r="M641"/>
  <c r="L641"/>
  <c r="I641"/>
  <c r="P635"/>
  <c r="O635"/>
  <c r="N635"/>
  <c r="M634"/>
  <c r="L634"/>
  <c r="I634"/>
  <c r="P628"/>
  <c r="O628"/>
  <c r="N628"/>
  <c r="M627"/>
  <c r="L627"/>
  <c r="I627"/>
  <c r="P621"/>
  <c r="O621"/>
  <c r="N621"/>
  <c r="M620"/>
  <c r="L620"/>
  <c r="I620"/>
  <c r="P614"/>
  <c r="O614"/>
  <c r="N614"/>
  <c r="M613"/>
  <c r="L613"/>
  <c r="I613"/>
  <c r="N612"/>
  <c r="N611"/>
  <c r="P607"/>
  <c r="O607"/>
  <c r="N607"/>
  <c r="M606"/>
  <c r="L606"/>
  <c r="I606"/>
  <c r="I599" s="1"/>
  <c r="N599" s="1"/>
  <c r="M571"/>
  <c r="L571"/>
  <c r="I571"/>
  <c r="P565"/>
  <c r="O565"/>
  <c r="N565"/>
  <c r="M564"/>
  <c r="L564"/>
  <c r="I564"/>
  <c r="P558"/>
  <c r="O558"/>
  <c r="N558"/>
  <c r="M557"/>
  <c r="L557"/>
  <c r="I557"/>
  <c r="P551"/>
  <c r="O551"/>
  <c r="N551"/>
  <c r="M550"/>
  <c r="L550"/>
  <c r="P544"/>
  <c r="O544"/>
  <c r="N544"/>
  <c r="M543"/>
  <c r="L543"/>
  <c r="I543"/>
  <c r="P537"/>
  <c r="O537"/>
  <c r="N537"/>
  <c r="M536"/>
  <c r="L536"/>
  <c r="I536"/>
  <c r="P530"/>
  <c r="O530"/>
  <c r="N530"/>
  <c r="M529"/>
  <c r="L529"/>
  <c r="I529"/>
  <c r="P523"/>
  <c r="O523"/>
  <c r="N523"/>
  <c r="M522"/>
  <c r="L522"/>
  <c r="I522"/>
  <c r="P509"/>
  <c r="O509"/>
  <c r="N509"/>
  <c r="M508"/>
  <c r="L508"/>
  <c r="I508"/>
  <c r="P502"/>
  <c r="O502"/>
  <c r="N502"/>
  <c r="M501"/>
  <c r="L501"/>
  <c r="I501"/>
  <c r="P495"/>
  <c r="O495"/>
  <c r="N495"/>
  <c r="M494"/>
  <c r="L494"/>
  <c r="I494"/>
  <c r="P488"/>
  <c r="O488"/>
  <c r="N488"/>
  <c r="M487"/>
  <c r="L487"/>
  <c r="P481"/>
  <c r="O481"/>
  <c r="N481"/>
  <c r="M480"/>
  <c r="L480"/>
  <c r="I480"/>
  <c r="P474"/>
  <c r="O474"/>
  <c r="N474"/>
  <c r="M473"/>
  <c r="L473"/>
  <c r="I473"/>
  <c r="P467"/>
  <c r="O467"/>
  <c r="N467"/>
  <c r="L466"/>
  <c r="I466"/>
  <c r="N465"/>
  <c r="P460"/>
  <c r="O460"/>
  <c r="N460"/>
  <c r="M459"/>
  <c r="L459"/>
  <c r="I459"/>
  <c r="P453"/>
  <c r="O453"/>
  <c r="N453"/>
  <c r="M452"/>
  <c r="L452"/>
  <c r="I452"/>
  <c r="P446"/>
  <c r="O446"/>
  <c r="N446"/>
  <c r="M445"/>
  <c r="L445"/>
  <c r="I445"/>
  <c r="P439"/>
  <c r="O439"/>
  <c r="N439"/>
  <c r="M438"/>
  <c r="L438"/>
  <c r="I438"/>
  <c r="P432"/>
  <c r="O432"/>
  <c r="N432"/>
  <c r="M431"/>
  <c r="L431"/>
  <c r="I431"/>
  <c r="P425"/>
  <c r="O425"/>
  <c r="N425"/>
  <c r="M424"/>
  <c r="L424"/>
  <c r="I424"/>
  <c r="P418"/>
  <c r="O418"/>
  <c r="N418"/>
  <c r="M417"/>
  <c r="L417"/>
  <c r="I417"/>
  <c r="P411"/>
  <c r="O411"/>
  <c r="N411"/>
  <c r="M410"/>
  <c r="L410"/>
  <c r="I410"/>
  <c r="P404"/>
  <c r="O404"/>
  <c r="N404"/>
  <c r="M403"/>
  <c r="L403"/>
  <c r="I403"/>
  <c r="P383"/>
  <c r="O383"/>
  <c r="N383"/>
  <c r="M382"/>
  <c r="L382"/>
  <c r="I382"/>
  <c r="P376"/>
  <c r="O376"/>
  <c r="N376"/>
  <c r="M375"/>
  <c r="L375"/>
  <c r="I375"/>
  <c r="P369"/>
  <c r="O369"/>
  <c r="N369"/>
  <c r="M368"/>
  <c r="L368"/>
  <c r="I368"/>
  <c r="P362"/>
  <c r="O362"/>
  <c r="N362"/>
  <c r="M361"/>
  <c r="L361"/>
  <c r="I361"/>
  <c r="P355"/>
  <c r="O355"/>
  <c r="N355"/>
  <c r="M354"/>
  <c r="L354"/>
  <c r="I354"/>
  <c r="P348"/>
  <c r="O348"/>
  <c r="N348"/>
  <c r="M347"/>
  <c r="L347"/>
  <c r="I347"/>
  <c r="P334"/>
  <c r="O334"/>
  <c r="N334"/>
  <c r="M333"/>
  <c r="L333"/>
  <c r="I333"/>
  <c r="P327"/>
  <c r="O327"/>
  <c r="N327"/>
  <c r="M326"/>
  <c r="L326"/>
  <c r="I326"/>
  <c r="P320"/>
  <c r="O320"/>
  <c r="N320"/>
  <c r="M319"/>
  <c r="L319"/>
  <c r="I319"/>
  <c r="P313"/>
  <c r="O313"/>
  <c r="N313"/>
  <c r="M312"/>
  <c r="L312"/>
  <c r="I312"/>
  <c r="I254"/>
  <c r="P285"/>
  <c r="O285"/>
  <c r="N285"/>
  <c r="M284"/>
  <c r="L284"/>
  <c r="I284"/>
  <c r="P278"/>
  <c r="O278"/>
  <c r="N278"/>
  <c r="M277"/>
  <c r="L277"/>
  <c r="I277"/>
  <c r="P271"/>
  <c r="O271"/>
  <c r="N271"/>
  <c r="M270"/>
  <c r="L270"/>
  <c r="I270"/>
  <c r="I263" s="1"/>
  <c r="P264"/>
  <c r="O264"/>
  <c r="N264"/>
  <c r="M263"/>
  <c r="L263"/>
  <c r="N262"/>
  <c r="N255" s="1"/>
  <c r="N261"/>
  <c r="N254" s="1"/>
  <c r="P257"/>
  <c r="O257"/>
  <c r="N257"/>
  <c r="M256"/>
  <c r="L256"/>
  <c r="P243"/>
  <c r="O243"/>
  <c r="N243"/>
  <c r="M242"/>
  <c r="L242"/>
  <c r="I242"/>
  <c r="O236"/>
  <c r="N236"/>
  <c r="M235"/>
  <c r="L235"/>
  <c r="I235"/>
  <c r="P229"/>
  <c r="O229"/>
  <c r="N229"/>
  <c r="M228"/>
  <c r="L228"/>
  <c r="I228"/>
  <c r="P222"/>
  <c r="O222"/>
  <c r="N222"/>
  <c r="M221"/>
  <c r="L221"/>
  <c r="I221"/>
  <c r="P215"/>
  <c r="O215"/>
  <c r="N215"/>
  <c r="M214"/>
  <c r="L214"/>
  <c r="I214"/>
  <c r="P208"/>
  <c r="O208"/>
  <c r="N208"/>
  <c r="M207"/>
  <c r="L207"/>
  <c r="I207"/>
  <c r="P201"/>
  <c r="O201"/>
  <c r="N201"/>
  <c r="M200"/>
  <c r="L200"/>
  <c r="I200"/>
  <c r="P194"/>
  <c r="O194"/>
  <c r="N194"/>
  <c r="M193"/>
  <c r="L193"/>
  <c r="I193"/>
  <c r="P187"/>
  <c r="O187"/>
  <c r="N187"/>
  <c r="M186"/>
  <c r="L186"/>
  <c r="I186"/>
  <c r="P180"/>
  <c r="O180"/>
  <c r="M179"/>
  <c r="L179"/>
  <c r="I179"/>
  <c r="P173"/>
  <c r="O173"/>
  <c r="N173"/>
  <c r="M172"/>
  <c r="L172"/>
  <c r="I172"/>
  <c r="P166"/>
  <c r="O166"/>
  <c r="N166"/>
  <c r="M165"/>
  <c r="L165"/>
  <c r="I165"/>
  <c r="P159"/>
  <c r="O159"/>
  <c r="N159"/>
  <c r="I158"/>
  <c r="N158" s="1"/>
  <c r="P152"/>
  <c r="O152"/>
  <c r="N152"/>
  <c r="I151"/>
  <c r="P145"/>
  <c r="O145"/>
  <c r="N145"/>
  <c r="M144"/>
  <c r="L144"/>
  <c r="I144"/>
  <c r="P138"/>
  <c r="O138"/>
  <c r="N138"/>
  <c r="M137"/>
  <c r="L137"/>
  <c r="I137"/>
  <c r="P131"/>
  <c r="O131"/>
  <c r="N131"/>
  <c r="M130"/>
  <c r="L130"/>
  <c r="I130"/>
  <c r="P124"/>
  <c r="O124"/>
  <c r="N124"/>
  <c r="M123"/>
  <c r="L123"/>
  <c r="I123"/>
  <c r="P117"/>
  <c r="O117"/>
  <c r="N117"/>
  <c r="M116"/>
  <c r="L116"/>
  <c r="I116"/>
  <c r="P110"/>
  <c r="O110"/>
  <c r="N110"/>
  <c r="M109"/>
  <c r="L109"/>
  <c r="I109"/>
  <c r="P103"/>
  <c r="O103"/>
  <c r="N103"/>
  <c r="M102"/>
  <c r="L102"/>
  <c r="I102"/>
  <c r="P96"/>
  <c r="O96"/>
  <c r="N96"/>
  <c r="M95"/>
  <c r="L95"/>
  <c r="I95"/>
  <c r="P89"/>
  <c r="O89"/>
  <c r="N89"/>
  <c r="M88"/>
  <c r="L88"/>
  <c r="I88"/>
  <c r="P82"/>
  <c r="O82"/>
  <c r="N82"/>
  <c r="M81"/>
  <c r="L81"/>
  <c r="I81"/>
  <c r="P75"/>
  <c r="O75"/>
  <c r="N75"/>
  <c r="M74"/>
  <c r="L74"/>
  <c r="I74"/>
  <c r="P68"/>
  <c r="O68"/>
  <c r="N68"/>
  <c r="M67"/>
  <c r="L67"/>
  <c r="I67"/>
  <c r="N66"/>
  <c r="N59" s="1"/>
  <c r="N65"/>
  <c r="N58" s="1"/>
  <c r="P61"/>
  <c r="O61"/>
  <c r="N61"/>
  <c r="M60"/>
  <c r="L60"/>
  <c r="I60"/>
  <c r="N312" l="1"/>
  <c r="N571"/>
  <c r="I249"/>
  <c r="N249" s="1"/>
  <c r="N179"/>
  <c r="M1147"/>
  <c r="M1143"/>
  <c r="M1138" s="1"/>
  <c r="L1147"/>
  <c r="N1147" s="1"/>
  <c r="L1143"/>
  <c r="L1138" s="1"/>
  <c r="I1138"/>
  <c r="P1027"/>
  <c r="N605"/>
  <c r="L1026"/>
  <c r="N1026" s="1"/>
  <c r="N1151"/>
  <c r="P1151"/>
  <c r="O1151"/>
  <c r="N1139"/>
  <c r="P1139"/>
  <c r="O1139"/>
  <c r="O1027"/>
  <c r="N144"/>
  <c r="N151"/>
  <c r="N165"/>
  <c r="N172"/>
  <c r="N186"/>
  <c r="N193"/>
  <c r="N200"/>
  <c r="N207"/>
  <c r="N214"/>
  <c r="N228"/>
  <c r="N242"/>
  <c r="N256"/>
  <c r="N263"/>
  <c r="N277"/>
  <c r="N284"/>
  <c r="N319"/>
  <c r="N333"/>
  <c r="N347"/>
  <c r="N354"/>
  <c r="N361"/>
  <c r="N368"/>
  <c r="N375"/>
  <c r="N382"/>
  <c r="N403"/>
  <c r="N417"/>
  <c r="N424"/>
  <c r="N431"/>
  <c r="N438"/>
  <c r="N445"/>
  <c r="N452"/>
  <c r="N459"/>
  <c r="N466"/>
  <c r="N473"/>
  <c r="N487"/>
  <c r="N494"/>
  <c r="N501"/>
  <c r="N508"/>
  <c r="N522"/>
  <c r="N529"/>
  <c r="N550"/>
  <c r="N557"/>
  <c r="N564"/>
  <c r="N606"/>
  <c r="N613"/>
  <c r="N620"/>
  <c r="N627"/>
  <c r="N634"/>
  <c r="N641"/>
  <c r="N648"/>
  <c r="N655"/>
  <c r="N662"/>
  <c r="N669"/>
  <c r="N676"/>
  <c r="N683"/>
  <c r="N690"/>
  <c r="N697"/>
  <c r="N704"/>
  <c r="N718"/>
  <c r="N725"/>
  <c r="N732"/>
  <c r="N739"/>
  <c r="N536"/>
  <c r="N746"/>
  <c r="N221"/>
  <c r="N235"/>
  <c r="N270"/>
  <c r="N326"/>
  <c r="N410"/>
  <c r="N480"/>
  <c r="N543"/>
  <c r="N753"/>
  <c r="N760"/>
  <c r="N137"/>
  <c r="N130"/>
  <c r="N123"/>
  <c r="N116"/>
  <c r="N109"/>
  <c r="N102"/>
  <c r="N95"/>
  <c r="N88"/>
  <c r="N81"/>
  <c r="N74"/>
  <c r="N67"/>
  <c r="N60"/>
  <c r="I1736"/>
  <c r="N1736" s="1"/>
  <c r="P1730"/>
  <c r="O1730"/>
  <c r="N1730"/>
  <c r="I1729"/>
  <c r="N1729" s="1"/>
  <c r="M1715"/>
  <c r="L1715"/>
  <c r="I1715"/>
  <c r="M1708"/>
  <c r="L1708"/>
  <c r="I1708"/>
  <c r="M1707"/>
  <c r="L1707"/>
  <c r="M1706"/>
  <c r="M1701" s="1"/>
  <c r="L1706"/>
  <c r="I1706"/>
  <c r="I1701" s="1"/>
  <c r="M1705"/>
  <c r="L1705"/>
  <c r="I1705"/>
  <c r="M1703"/>
  <c r="L1703"/>
  <c r="I1703"/>
  <c r="L1701"/>
  <c r="N1700"/>
  <c r="P1697"/>
  <c r="O1697"/>
  <c r="N1697"/>
  <c r="P1695"/>
  <c r="O1695"/>
  <c r="N1695"/>
  <c r="M1694"/>
  <c r="L1694"/>
  <c r="I1694"/>
  <c r="P1688"/>
  <c r="O1688"/>
  <c r="N1688"/>
  <c r="M1687"/>
  <c r="L1687"/>
  <c r="I1687"/>
  <c r="M1680"/>
  <c r="L1680"/>
  <c r="N1680" s="1"/>
  <c r="M1645"/>
  <c r="L1645"/>
  <c r="I1645"/>
  <c r="P1639"/>
  <c r="O1639"/>
  <c r="N1639"/>
  <c r="N1638" s="1"/>
  <c r="M1638"/>
  <c r="L1638"/>
  <c r="I1638"/>
  <c r="P1632"/>
  <c r="O1632"/>
  <c r="N1632"/>
  <c r="N1631" s="1"/>
  <c r="M1631"/>
  <c r="L1631"/>
  <c r="I1631"/>
  <c r="P1625"/>
  <c r="O1625"/>
  <c r="N1625"/>
  <c r="N1624" s="1"/>
  <c r="M1624"/>
  <c r="L1624"/>
  <c r="I1624"/>
  <c r="P1618"/>
  <c r="O1618"/>
  <c r="N1618"/>
  <c r="N1617" s="1"/>
  <c r="M1617"/>
  <c r="L1617"/>
  <c r="I1617"/>
  <c r="P1614"/>
  <c r="O1614"/>
  <c r="N1610"/>
  <c r="M1610"/>
  <c r="L1610"/>
  <c r="I1610"/>
  <c r="P1604"/>
  <c r="O1604"/>
  <c r="N1604"/>
  <c r="N1603" s="1"/>
  <c r="M1603"/>
  <c r="L1603"/>
  <c r="I1603"/>
  <c r="P1597"/>
  <c r="O1597"/>
  <c r="N1597"/>
  <c r="N1596" s="1"/>
  <c r="M1596"/>
  <c r="L1596"/>
  <c r="I1596"/>
  <c r="P1590"/>
  <c r="O1590"/>
  <c r="N1590"/>
  <c r="N1589" s="1"/>
  <c r="M1589"/>
  <c r="L1589"/>
  <c r="I1589"/>
  <c r="P1583"/>
  <c r="O1583"/>
  <c r="N1583"/>
  <c r="N1582" s="1"/>
  <c r="M1582"/>
  <c r="L1582"/>
  <c r="I1582"/>
  <c r="P1572"/>
  <c r="O1572"/>
  <c r="N1568"/>
  <c r="M1568"/>
  <c r="L1568"/>
  <c r="I1568"/>
  <c r="P1562"/>
  <c r="O1562"/>
  <c r="N1562"/>
  <c r="N1561" s="1"/>
  <c r="M1561"/>
  <c r="L1561"/>
  <c r="I1561"/>
  <c r="P1555"/>
  <c r="O1555"/>
  <c r="N1555"/>
  <c r="N1554" s="1"/>
  <c r="M1554"/>
  <c r="L1554"/>
  <c r="I1554"/>
  <c r="P1548"/>
  <c r="O1548"/>
  <c r="N1548"/>
  <c r="N1547" s="1"/>
  <c r="M1547"/>
  <c r="L1547"/>
  <c r="I1547"/>
  <c r="P1541"/>
  <c r="O1541"/>
  <c r="N1541"/>
  <c r="N1540" s="1"/>
  <c r="M1540"/>
  <c r="L1540"/>
  <c r="I1540"/>
  <c r="L1532"/>
  <c r="L29" s="1"/>
  <c r="I1532"/>
  <c r="I29" s="1"/>
  <c r="L1531"/>
  <c r="L28" s="1"/>
  <c r="I1531"/>
  <c r="I28" s="1"/>
  <c r="M1530"/>
  <c r="M27" s="1"/>
  <c r="K1530"/>
  <c r="K27" s="1"/>
  <c r="J1530"/>
  <c r="J27" s="1"/>
  <c r="I1530"/>
  <c r="I27" s="1"/>
  <c r="M1529"/>
  <c r="M26" s="1"/>
  <c r="L1529"/>
  <c r="L26" s="1"/>
  <c r="K1529"/>
  <c r="K26" s="1"/>
  <c r="J1529"/>
  <c r="J26" s="1"/>
  <c r="M1528"/>
  <c r="M25" s="1"/>
  <c r="L1528"/>
  <c r="L25" s="1"/>
  <c r="K1528"/>
  <c r="K25" s="1"/>
  <c r="J1528"/>
  <c r="J25" s="1"/>
  <c r="I1528"/>
  <c r="I25" s="1"/>
  <c r="J1527"/>
  <c r="J24" s="1"/>
  <c r="I1527"/>
  <c r="I24" s="1"/>
  <c r="L1530"/>
  <c r="L27" s="1"/>
  <c r="I1529"/>
  <c r="I26" s="1"/>
  <c r="K1527"/>
  <c r="K24" s="1"/>
  <c r="I1519"/>
  <c r="I1140"/>
  <c r="I30"/>
  <c r="M1018"/>
  <c r="L1018"/>
  <c r="I1018"/>
  <c r="M1017"/>
  <c r="L1017"/>
  <c r="I1017"/>
  <c r="M1016"/>
  <c r="L1016"/>
  <c r="K1016"/>
  <c r="J1016"/>
  <c r="M1015"/>
  <c r="M34" s="1"/>
  <c r="L1015"/>
  <c r="K1015"/>
  <c r="J1015"/>
  <c r="M1014"/>
  <c r="L1014"/>
  <c r="K1014"/>
  <c r="J1014"/>
  <c r="I1014"/>
  <c r="O1020"/>
  <c r="K1013"/>
  <c r="I1013"/>
  <c r="I1016"/>
  <c r="I998"/>
  <c r="P999"/>
  <c r="O999"/>
  <c r="N999"/>
  <c r="M990"/>
  <c r="L990"/>
  <c r="M989"/>
  <c r="L989"/>
  <c r="M988"/>
  <c r="L988"/>
  <c r="K988"/>
  <c r="J988"/>
  <c r="M987"/>
  <c r="L987"/>
  <c r="K987"/>
  <c r="J987"/>
  <c r="M986"/>
  <c r="L986"/>
  <c r="K986"/>
  <c r="J986"/>
  <c r="M39"/>
  <c r="L39"/>
  <c r="M44"/>
  <c r="L44"/>
  <c r="M43"/>
  <c r="L43"/>
  <c r="M42"/>
  <c r="L42"/>
  <c r="K42"/>
  <c r="J42"/>
  <c r="M41"/>
  <c r="L41"/>
  <c r="K41"/>
  <c r="J41"/>
  <c r="M40"/>
  <c r="L40"/>
  <c r="K40"/>
  <c r="J40"/>
  <c r="N37"/>
  <c r="M30"/>
  <c r="M21" s="1"/>
  <c r="L30"/>
  <c r="L21" s="1"/>
  <c r="K30"/>
  <c r="K21" s="1"/>
  <c r="J30"/>
  <c r="J21" s="1"/>
  <c r="N1645" l="1"/>
  <c r="L34"/>
  <c r="I23"/>
  <c r="M17"/>
  <c r="N1751"/>
  <c r="J34"/>
  <c r="J17" s="1"/>
  <c r="K34"/>
  <c r="K17" s="1"/>
  <c r="I37"/>
  <c r="I20" s="1"/>
  <c r="M1533"/>
  <c r="N1140"/>
  <c r="K33"/>
  <c r="K16" s="1"/>
  <c r="I35"/>
  <c r="I18" s="1"/>
  <c r="M35"/>
  <c r="M18" s="1"/>
  <c r="I1533"/>
  <c r="I33"/>
  <c r="I16" s="1"/>
  <c r="L1673"/>
  <c r="L36"/>
  <c r="L19" s="1"/>
  <c r="M37"/>
  <c r="M20" s="1"/>
  <c r="L1013"/>
  <c r="L1012" s="1"/>
  <c r="I1526"/>
  <c r="O26"/>
  <c r="M1527"/>
  <c r="L1533"/>
  <c r="K32"/>
  <c r="K15" s="1"/>
  <c r="J35"/>
  <c r="J18" s="1"/>
  <c r="I36"/>
  <c r="I19" s="1"/>
  <c r="L37"/>
  <c r="L20" s="1"/>
  <c r="I45"/>
  <c r="J32"/>
  <c r="J15" s="1"/>
  <c r="I46"/>
  <c r="M33"/>
  <c r="M16" s="1"/>
  <c r="K35"/>
  <c r="K18" s="1"/>
  <c r="M998"/>
  <c r="I32"/>
  <c r="P1366"/>
  <c r="L1019"/>
  <c r="N1019" s="1"/>
  <c r="M1019"/>
  <c r="J33"/>
  <c r="J16" s="1"/>
  <c r="L33"/>
  <c r="L35"/>
  <c r="M36"/>
  <c r="M19" s="1"/>
  <c r="L1527"/>
  <c r="M1673"/>
  <c r="I984"/>
  <c r="M984"/>
  <c r="N990"/>
  <c r="L45"/>
  <c r="L984"/>
  <c r="M1013"/>
  <c r="I1015"/>
  <c r="I34" s="1"/>
  <c r="I17" s="1"/>
  <c r="L38"/>
  <c r="N1750"/>
  <c r="I38"/>
  <c r="M38"/>
  <c r="N44"/>
  <c r="L53"/>
  <c r="M53"/>
  <c r="N1017"/>
  <c r="O39"/>
  <c r="N1365"/>
  <c r="N1687"/>
  <c r="N1694"/>
  <c r="P1751"/>
  <c r="O46"/>
  <c r="O985"/>
  <c r="N984"/>
  <c r="O1534"/>
  <c r="M1750"/>
  <c r="N39"/>
  <c r="P39"/>
  <c r="P46"/>
  <c r="N985"/>
  <c r="P985"/>
  <c r="O1366"/>
  <c r="N1534"/>
  <c r="P1534"/>
  <c r="O1674"/>
  <c r="O1751"/>
  <c r="N1366"/>
  <c r="N1674"/>
  <c r="N20" l="1"/>
  <c r="N19"/>
  <c r="L18"/>
  <c r="N18" s="1"/>
  <c r="O35"/>
  <c r="N35"/>
  <c r="P35"/>
  <c r="N34"/>
  <c r="P34"/>
  <c r="O34"/>
  <c r="L16"/>
  <c r="N16" s="1"/>
  <c r="O33"/>
  <c r="N33"/>
  <c r="P33"/>
  <c r="L17"/>
  <c r="N17" s="1"/>
  <c r="N46"/>
  <c r="I15"/>
  <c r="I14" s="1"/>
  <c r="N1013"/>
  <c r="N1533"/>
  <c r="M1526"/>
  <c r="M24"/>
  <c r="L1526"/>
  <c r="N1526" s="1"/>
  <c r="L24"/>
  <c r="N1673"/>
  <c r="L32"/>
  <c r="O32" s="1"/>
  <c r="O1013"/>
  <c r="P32"/>
  <c r="N36"/>
  <c r="P1674"/>
  <c r="P1013"/>
  <c r="N26"/>
  <c r="P26"/>
  <c r="N45"/>
  <c r="P25"/>
  <c r="O25"/>
  <c r="P27"/>
  <c r="N27"/>
  <c r="M45"/>
  <c r="N1527"/>
  <c r="O1527"/>
  <c r="P1527"/>
  <c r="N38"/>
  <c r="L998"/>
  <c r="N998" s="1"/>
  <c r="M32"/>
  <c r="M1012"/>
  <c r="M31" s="1"/>
  <c r="I1012"/>
  <c r="I31" s="1"/>
  <c r="N29"/>
  <c r="I53"/>
  <c r="N53" s="1"/>
  <c r="L31"/>
  <c r="N32" l="1"/>
  <c r="M15"/>
  <c r="M14" s="1"/>
  <c r="N24"/>
  <c r="L15"/>
  <c r="N25"/>
  <c r="O27"/>
  <c r="L23"/>
  <c r="P24"/>
  <c r="O24"/>
  <c r="N31"/>
  <c r="O18"/>
  <c r="P18"/>
  <c r="N1012"/>
  <c r="M23"/>
  <c r="P15" l="1"/>
  <c r="N15"/>
  <c r="O15"/>
  <c r="O16"/>
  <c r="P16"/>
  <c r="L14"/>
  <c r="N1138"/>
  <c r="P17"/>
  <c r="O17"/>
  <c r="N23" l="1"/>
  <c r="N28"/>
  <c r="N14" l="1"/>
</calcChain>
</file>

<file path=xl/sharedStrings.xml><?xml version="1.0" encoding="utf-8"?>
<sst xmlns="http://schemas.openxmlformats.org/spreadsheetml/2006/main" count="5777" uniqueCount="695">
  <si>
    <t xml:space="preserve">Министерство культуры области                           </t>
  </si>
  <si>
    <t xml:space="preserve">ГУК «Саратовский областной музей краеведения»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</si>
  <si>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</si>
  <si>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</si>
  <si>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</si>
  <si>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11.4.8.</t>
  </si>
  <si>
    <t>11.4.9.</t>
  </si>
  <si>
    <t xml:space="preserve">Министерство культуры области                         </t>
  </si>
  <si>
    <t>Подпрограмма 5 «Система образования в сфере культуры»</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</si>
  <si>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</si>
  <si>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</si>
  <si>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</si>
  <si>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</si>
  <si>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</si>
  <si>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</si>
  <si>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 xml:space="preserve">министерства культуры области </t>
  </si>
  <si>
    <t>Управление по охране объектов культурного наследия Правительства области</t>
  </si>
  <si>
    <t xml:space="preserve">Управление по охране объектов культурного наследия Правительства  области </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</si>
  <si>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</si>
  <si>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в том числе софинансируемые из федерального бюджета</t>
  </si>
  <si>
    <t>в том числе на софинансирование расходных обязательств области</t>
  </si>
  <si>
    <t>Подпрограмма 7 «Государственная охрана, сохранение и популяризация объектов культурного наследия»</t>
  </si>
  <si>
    <t>Основное мероприятие 10.1 «Укрепление материально-технической базы областных учреждений музейного типа»</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</si>
  <si>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</si>
  <si>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</si>
  <si>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1.5.1.</t>
  </si>
  <si>
    <t>1.5.2.</t>
  </si>
  <si>
    <t>1.5.3.</t>
  </si>
  <si>
    <t>1.5.4.</t>
  </si>
  <si>
    <t>1.5.7.</t>
  </si>
  <si>
    <t>1.5.8.</t>
  </si>
  <si>
    <t>Министерство культуры области, органы местного самоуправления (по согласованию)</t>
  </si>
  <si>
    <t>Министерство культуры области</t>
  </si>
  <si>
    <t>2.1.</t>
  </si>
  <si>
    <t>Контрольное событие 1.5.2  Проведение Фединских чтений</t>
  </si>
  <si>
    <t>Основное мероприятие 5.5 «Обеспечение социальных гарантий участников образовательного процесса областных образовательных организаций»</t>
  </si>
  <si>
    <t xml:space="preserve">Подпрограмма 10 «Укрепление материально-технической базы учреждений в сфере культуры» </t>
  </si>
  <si>
    <t>4.1.</t>
  </si>
  <si>
    <t>4.2.</t>
  </si>
  <si>
    <t>4.2.1.</t>
  </si>
  <si>
    <t>4.2.2.</t>
  </si>
  <si>
    <t>4.2.3.</t>
  </si>
  <si>
    <t>4.2.4.</t>
  </si>
  <si>
    <t>4.3.</t>
  </si>
  <si>
    <t>4.3.1.</t>
  </si>
  <si>
    <t>4.3.5.</t>
  </si>
  <si>
    <t>4.3.6.</t>
  </si>
  <si>
    <t>4.4.1.</t>
  </si>
  <si>
    <t>5.</t>
  </si>
  <si>
    <t>6.</t>
  </si>
  <si>
    <t>6.1.</t>
  </si>
  <si>
    <t>6.2.</t>
  </si>
  <si>
    <t>6.2.1.</t>
  </si>
  <si>
    <t>6.2.2.</t>
  </si>
  <si>
    <t>6.2.3.</t>
  </si>
  <si>
    <t>6.2.4.</t>
  </si>
  <si>
    <t>6.2.5.</t>
  </si>
  <si>
    <t>6.2.6.</t>
  </si>
  <si>
    <t>6.4.</t>
  </si>
  <si>
    <t>6.4.1.</t>
  </si>
  <si>
    <t>6.5.</t>
  </si>
  <si>
    <t>6.5.1.</t>
  </si>
  <si>
    <t>6.5.2.</t>
  </si>
  <si>
    <t>6.5.3.</t>
  </si>
  <si>
    <t>6.6.</t>
  </si>
  <si>
    <t>6.6.1.</t>
  </si>
  <si>
    <t>7.2.</t>
  </si>
  <si>
    <t>12.1.7.</t>
  </si>
  <si>
    <t>12.1.6.</t>
  </si>
  <si>
    <t>2015 апрель</t>
  </si>
  <si>
    <t>2017 апрель</t>
  </si>
  <si>
    <t>2015 март</t>
  </si>
  <si>
    <t>2017 март</t>
  </si>
  <si>
    <t>12.1.8.</t>
  </si>
  <si>
    <t>12.1.9.</t>
  </si>
  <si>
    <t>2015 ноябрь</t>
  </si>
  <si>
    <t>2017 ноябрь</t>
  </si>
  <si>
    <t>12.1.10.</t>
  </si>
  <si>
    <t>12.1.11.</t>
  </si>
  <si>
    <t>12.1.12.</t>
  </si>
  <si>
    <t>12.1.13.</t>
  </si>
  <si>
    <t>12.1.14.</t>
  </si>
  <si>
    <t>"Культура Саратовской области до 2020 года"</t>
  </si>
  <si>
    <t>Управление делами области Правительства области (Комитет общественных связей)</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</si>
  <si>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</si>
  <si>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13.2.</t>
  </si>
  <si>
    <t>13.5.1.</t>
  </si>
  <si>
    <t>13.6.</t>
  </si>
  <si>
    <t>13.6.1.</t>
  </si>
  <si>
    <t>ГУК «Саратовский областной музей краеведения»</t>
  </si>
  <si>
    <t xml:space="preserve">ГУК «Саратовский областной музей краеведения»    </t>
  </si>
  <si>
    <t>Срок начала реализации</t>
  </si>
  <si>
    <t>Срок окончания реализации (дата контрольного события)</t>
  </si>
  <si>
    <t>№ п/п</t>
  </si>
  <si>
    <t>1.</t>
  </si>
  <si>
    <t>Подпрограмма 1 «Музеи»</t>
  </si>
  <si>
    <t>всего</t>
  </si>
  <si>
    <t xml:space="preserve">областной бюджет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</si>
  <si>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</si>
  <si>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</si>
  <si>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</si>
  <si>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2.5.</t>
  </si>
  <si>
    <t>2.5.1.</t>
  </si>
  <si>
    <t>Подпрограмма 3. «Концертные организации»</t>
  </si>
  <si>
    <t>3.2.</t>
  </si>
  <si>
    <t>3.4.</t>
  </si>
  <si>
    <t xml:space="preserve">ГУК «Государственный музей К.А. Федина»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</si>
  <si>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</si>
  <si>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</si>
  <si>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 xml:space="preserve">ГУК «Государственный музей К.А. Федина»     </t>
  </si>
  <si>
    <t>Контрольное событие 1.5.3   Проведение Кассилевских чтений</t>
  </si>
  <si>
    <t>Основное мероприятие 2.2.  «Создание новых спектаклей в областных театрах»</t>
  </si>
  <si>
    <t>ГАУК «Саратовский театр оперетты»</t>
  </si>
  <si>
    <t>министерство культуры области, органы местного самоуправления (по согласованию)</t>
  </si>
  <si>
    <t>Контрольное мероприятие 3.4.1 Концертное обслуживание населения муниципальных районов области</t>
  </si>
  <si>
    <t>ГАУК «Саратовский областной Дом работников искусств» (И.Б.Десницкая, директор)</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</si>
  <si>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</si>
  <si>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Основное мероприятие 6.4  Организация и пополнение фильмофонда ГАУК «Саратовский областной методический киновидеоцентр»</t>
  </si>
  <si>
    <t>Контрольное событие 6.4.1 Приобретение киновидеофильмов</t>
  </si>
  <si>
    <t>Основное мероприятие 10.6 «Укрепление материально-технической базы областных культурно-досуговых учреждений»</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</si>
  <si>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</si>
  <si>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</si>
  <si>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</si>
  <si>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 xml:space="preserve">Контрольное событие 11.4.1 Проведение областного конкурса  профессионального мастерства «Лучший музейный сотрудник года» </t>
  </si>
  <si>
    <t>Контрольное событие 11.4.2  Проведение областного  конкурса профессионального мастерства  «Лучший библиотекарь года»</t>
  </si>
  <si>
    <t xml:space="preserve">Контрольное событие 11.4.3.Проведение областного конкурса профессионального  мастерства «Лучший клубный работник» </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</si>
  <si>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</si>
  <si>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</si>
  <si>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Министерство культуры области органы местного самоуправления (по согласованию)</t>
  </si>
  <si>
    <t xml:space="preserve">Контрольное событие 12.1.1  Обеспечение культурных программ в рамках официальных мероприятий Правительства Саратовской области  </t>
  </si>
  <si>
    <t xml:space="preserve">Контрольное событие 12.1.4 День работника культуры </t>
  </si>
  <si>
    <t xml:space="preserve">Контрольное событие 12.1.5 Всемирный День авиации и космонавтики - первый полет человека в космос </t>
  </si>
  <si>
    <t>Контрольное событие 12.1.6 Государственный праздник - Праздник весны и труда</t>
  </si>
  <si>
    <t xml:space="preserve">Контрольное событие 12.1.7 Государственный праздник - День Победы в Великой Отечественной войне 1941-1945 годов </t>
  </si>
  <si>
    <t>Контрольное событие 12.1.8 День славянской письменности 
и культуры</t>
  </si>
  <si>
    <t xml:space="preserve">Контрольное событие 12.1.9 Государственный праздник - День России
</t>
  </si>
  <si>
    <t xml:space="preserve">комитет общественных связей и национальной политики области (управление делами Правительства области - плательщик), Саратовское окружное казачье общество (по согласованию)
</t>
  </si>
  <si>
    <t>x</t>
  </si>
  <si>
    <t>Основное мероприятие 3.4. «Осуществление концертной деятельности областных концертных организаций на территории области»</t>
  </si>
  <si>
    <t>3.5.</t>
  </si>
  <si>
    <t>Основное мероприятие 3.5. «Организация и проведение мероприятий по популяризации концертной деятельности»</t>
  </si>
  <si>
    <t>3.</t>
  </si>
  <si>
    <t>3.1.</t>
  </si>
  <si>
    <t>Подпрограмма 4 «Библиотеки»</t>
  </si>
  <si>
    <t xml:space="preserve">Основное мероприятие 4.2 «Комплектование фондов библиотек области» </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</si>
  <si>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</si>
  <si>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</si>
  <si>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</si>
  <si>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ГУК «Областная библиотека для детей и юношества им.А.С.Пушкина»</t>
  </si>
  <si>
    <t>ГУК «Областная универсальная научная библиотека»</t>
  </si>
  <si>
    <t>Основное мероприятие 3.2   «Создание областными концертными организациями новых концертных программ»</t>
  </si>
  <si>
    <t xml:space="preserve">ГУК «Саратовский областной музей краеведения» , ГУК «Государственный музей К.А. Федина»  </t>
  </si>
  <si>
    <t>ГАУК СО  «Дворец культуры «Россия»</t>
  </si>
  <si>
    <t xml:space="preserve"> ГАУК «Саратовский областной центр народного творчества имени Л.А. Руслановой»</t>
  </si>
  <si>
    <t>Управление по охране объектов культурного наследия Правительства Саратовской области</t>
  </si>
  <si>
    <t>Основное мероприятие 8.1  «Обеспечение сохранности, учета документов и предоставление пользователям архивной информации»</t>
  </si>
  <si>
    <t>ГАУ ДПО в сфере культуры и искусства "Саратовский областной учебно-методический центр"</t>
  </si>
  <si>
    <t xml:space="preserve">Контрольное событие 9.4.1 «Организация концертов, творческих выставок и др. одаренных детей и молодежи» </t>
  </si>
  <si>
    <t>Контрольное событие 9.4.2. «Издание печатной продукции о детском творчестве (буклеты, каталоги, методическая литература и т. п.)»</t>
  </si>
  <si>
    <t>Ответственный исполнитель, соисполнитель, участник государственной программы (соисполнитель подпрограммы), плательщик (далее - исполнитель)</t>
  </si>
  <si>
    <t>Подпрограмма 8 «Архивы»</t>
  </si>
  <si>
    <t>Предусмотрено в государственной программе</t>
  </si>
  <si>
    <t>Утверждено в законе об областном бюджете на соответствующий год</t>
  </si>
  <si>
    <t>фактическое исполнение</t>
  </si>
  <si>
    <t xml:space="preserve">кассовое исполнение </t>
  </si>
  <si>
    <t xml:space="preserve">Исполнено
</t>
  </si>
  <si>
    <t>Сведения</t>
  </si>
  <si>
    <t xml:space="preserve">(наименование государственной программы)
</t>
  </si>
  <si>
    <t>"Культура Саратовской области до 2020 года",</t>
  </si>
  <si>
    <t xml:space="preserve">о расходах на реализацию государственной программы Саратовской области </t>
  </si>
  <si>
    <t>произведенных за I полугодие 2015 года  за счет соответствующих источников финансового обеспечения</t>
  </si>
  <si>
    <t>(тыс. руб.)</t>
  </si>
  <si>
    <t>Управление делами области Правительства области</t>
  </si>
  <si>
    <t>Подпрограмма 9 «Творческое развитие детей и молодежи в сфере культуры»</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</si>
  <si>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</si>
  <si>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</si>
  <si>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Подпрограмма 13 «Гармонизация межнациональных отношений и этнокультурное развитие народов Саратовской области»</t>
  </si>
  <si>
    <t xml:space="preserve">ГУК «Областная универсальная научная библиотека» </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</si>
  <si>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</si>
  <si>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 xml:space="preserve">ГПОУ «Саратовский областной колледж искусств» </t>
  </si>
  <si>
    <t xml:space="preserve">ГАУК «Саратовский областной центр народного творчества имени Л.А. Руслановой» </t>
  </si>
  <si>
    <t>(гр.7 (кассовое исполнение)/гр.4)</t>
  </si>
  <si>
    <t>(гр.7 (кассовое исполнение)/гр.5)</t>
  </si>
  <si>
    <t>(гр.7 (кассовое исполнение)/гр.6)</t>
  </si>
  <si>
    <t>Основное мероприятие 2.5 «Организация и проведение мероприятий по популяризации театрального дела»</t>
  </si>
  <si>
    <t>1.4.2.</t>
  </si>
  <si>
    <t>1.4.4.</t>
  </si>
  <si>
    <t>1.4.5.</t>
  </si>
  <si>
    <t>Подпрограмма 12 «Популяризация культурных традиций»</t>
  </si>
  <si>
    <t>12.1.1.</t>
  </si>
  <si>
    <t>12.1.2.</t>
  </si>
  <si>
    <t>Приложение    к письму</t>
  </si>
  <si>
    <t xml:space="preserve">Контрольное событие 12.1.3 Государственный праздник  -Международный женский день 8 марта </t>
  </si>
  <si>
    <t>12.1.3.</t>
  </si>
  <si>
    <t>12.1.4.</t>
  </si>
  <si>
    <t>12.1.5.</t>
  </si>
  <si>
    <t>внебюджетные источники  (прогнозно)</t>
  </si>
  <si>
    <t>Основное мероприятие 1.3 «Обеспечение пополнения и комплектования фондов областных музеев новыми уникальными экспонатами»</t>
  </si>
  <si>
    <t>1.3.</t>
  </si>
  <si>
    <t>1.3.1.</t>
  </si>
  <si>
    <t>Контрольное событие 1.3.1 Приобретение уникальных и редких предметов материальной и духовной культуры ХIХ-ХХI веков (50 предметов в год)</t>
  </si>
  <si>
    <t>1.3.2.</t>
  </si>
  <si>
    <t>8.1.</t>
  </si>
  <si>
    <t>8.1.1.</t>
  </si>
  <si>
    <t>9.1.</t>
  </si>
  <si>
    <t>9.2.</t>
  </si>
  <si>
    <t>9.2.1.</t>
  </si>
  <si>
    <t>9.2.2.</t>
  </si>
  <si>
    <t>9.2.3.</t>
  </si>
  <si>
    <t>9.2.4.</t>
  </si>
  <si>
    <t>9.2.5.</t>
  </si>
  <si>
    <t>9.2.6.</t>
  </si>
  <si>
    <t>9.3.1.</t>
  </si>
  <si>
    <t>9.3.2.</t>
  </si>
  <si>
    <t>10.</t>
  </si>
  <si>
    <t>10.1.</t>
  </si>
  <si>
    <t>10.1.2.</t>
  </si>
  <si>
    <t>10.4.</t>
  </si>
  <si>
    <t>10.4.1.</t>
  </si>
  <si>
    <t>10.6.</t>
  </si>
  <si>
    <t>11.1.</t>
  </si>
  <si>
    <t>11.1.1.</t>
  </si>
  <si>
    <t>11.1.5.</t>
  </si>
  <si>
    <t>11.1.8.</t>
  </si>
  <si>
    <t>11.1.10.</t>
  </si>
  <si>
    <t>11.4.1.</t>
  </si>
  <si>
    <t>11.4.2.</t>
  </si>
  <si>
    <t>11.4.3.</t>
  </si>
  <si>
    <t>11.4.4.</t>
  </si>
  <si>
    <t>11.4.5.</t>
  </si>
  <si>
    <t>11.4.6.</t>
  </si>
  <si>
    <t>12.</t>
  </si>
  <si>
    <t>11.4.7.</t>
  </si>
  <si>
    <t>12.1.</t>
  </si>
  <si>
    <t>Источники финансового обеспечения</t>
  </si>
  <si>
    <t>2.2.</t>
  </si>
  <si>
    <t>х</t>
  </si>
  <si>
    <t>Выделены лимиты бюджетных обязательств за счет средств областного бюджета</t>
  </si>
  <si>
    <t xml:space="preserve">федеральный бюджет </t>
  </si>
  <si>
    <t xml:space="preserve">местные бюджеты </t>
  </si>
  <si>
    <t xml:space="preserve">внебюджетные источники  </t>
  </si>
  <si>
    <t>7а</t>
  </si>
  <si>
    <t xml:space="preserve">внебюджетные источники </t>
  </si>
  <si>
    <t>Основное мероприятие 2.3 «Осуществление областными театрами фестивальной деятельности»</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</si>
  <si>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</si>
  <si>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</si>
  <si>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Основное мероприятие 10.2 «Укрепление материально-технической базы областных театров»</t>
  </si>
  <si>
    <t>государственные внебюджетные фонды и иные безвозмездные поступления целевой направленности (прогнозно)</t>
  </si>
  <si>
    <t xml:space="preserve">государственные внебюджетные фонды и иные безвозмездные поступления целевой направленности </t>
  </si>
  <si>
    <t>Контрольное событие 12.1.11 Мероприятия, посвященные 100-летию революции 1917 года в России</t>
  </si>
  <si>
    <t xml:space="preserve">Министерство культуры области, ГАУ ДПО «Саратовский областной учебно - методический центр» </t>
  </si>
  <si>
    <t xml:space="preserve">Контрольное событие 9.2.1 «Проведение Детских и юношеских ассамблей искусств» </t>
  </si>
  <si>
    <t xml:space="preserve">ГАУ ДПО «Саратовский областной  учебно-методический центр» </t>
  </si>
  <si>
    <t xml:space="preserve">Основное мероприятие 9.2 «Организация и проведение мероприятий по обеспечению участия детей и молодежи в творческих школах, в творческих и интеллектуальных соревновательных мероприятиях областного, межрегионального, всероссийского и международного уровней» </t>
  </si>
  <si>
    <t>Контрольное событие 9.2.2 Участие делегации Саратовской области во всероссийском этапе (финале) Молодежных Дельфийских играх России</t>
  </si>
  <si>
    <t xml:space="preserve">Подпрограмма 11 «Развитие кадрового потенциала сферы культуры»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</si>
  <si>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 Руслановой» (В.И.Зимин,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</si>
  <si>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</si>
  <si>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Л.А.Руслановой" (В.И.Зимин)</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</si>
  <si>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</si>
  <si>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в том числе по исполнителям:</t>
  </si>
  <si>
    <t>1.1</t>
  </si>
  <si>
    <t>1.2</t>
  </si>
  <si>
    <t>Контрольное событие 1.2.1 Реставрация предметов документального, изобразительного фонда, коллекции керамики и мебели</t>
  </si>
  <si>
    <t>1.2.2</t>
  </si>
  <si>
    <t>1.2.5</t>
  </si>
  <si>
    <t xml:space="preserve">Контрольное событие 1.2.5 Экспертиза музейных предметов, содержащих драг.  металлы </t>
  </si>
  <si>
    <t>Контрольное событие 1.3.2 Проведение археологической экспедиции</t>
  </si>
  <si>
    <t>1.3.3.</t>
  </si>
  <si>
    <t>1.3.4.</t>
  </si>
  <si>
    <t>1.4.</t>
  </si>
  <si>
    <t>1.4.1.</t>
  </si>
  <si>
    <t>Контрольное событие 1.4.2 Экспонирование выставки к 150-летию М.Горького</t>
  </si>
  <si>
    <t xml:space="preserve"> 1.4.3</t>
  </si>
  <si>
    <t>Контрольное событие 1.4.3 Экспонирование выставки к 60-летию Андрея Усачева</t>
  </si>
  <si>
    <t xml:space="preserve">ГУК «Государственный  музей К.А. Федина»     </t>
  </si>
  <si>
    <t>Контрольное событие 1.4.5 Экспонирование выставки к 390-летию Шарля Перро</t>
  </si>
  <si>
    <t>1.4.6.</t>
  </si>
  <si>
    <t xml:space="preserve"> Музей Л.А. Кассиля -филиал ГУК «Государственный музей К.А. Федина»            </t>
  </si>
  <si>
    <t xml:space="preserve"> 1.4.7</t>
  </si>
  <si>
    <t>Контрольное событие 1.4.7 Экспонирование выставок из фондов ведущих военно-исторических музеев  РФ</t>
  </si>
  <si>
    <t>1.4.8</t>
  </si>
  <si>
    <t>1.5</t>
  </si>
  <si>
    <t xml:space="preserve">Музей Л.А. Кассиля филиала - ГУК «Государственный музей К.А. Федина»             </t>
  </si>
  <si>
    <t xml:space="preserve">Контрольное событие 1.5.4. Издание каталогов  по коллекциям  музея </t>
  </si>
  <si>
    <t>1.5.9.</t>
  </si>
  <si>
    <t>Контрольное событие 1.5.9 Поддержка социально ориентированных некоммерческих организаций в области культуры</t>
  </si>
  <si>
    <t xml:space="preserve">некоммерческие организации </t>
  </si>
  <si>
    <t>2.2.4</t>
  </si>
  <si>
    <t>2.2.7</t>
  </si>
  <si>
    <t>2.2.8</t>
  </si>
  <si>
    <t xml:space="preserve">ГАУК «Саратовский театр кукол «Теремок»                                                                                                      </t>
  </si>
  <si>
    <t xml:space="preserve">ГАУК «Детское театрально-концертное учреждение»                                     </t>
  </si>
  <si>
    <t>2.3</t>
  </si>
  <si>
    <t>2.3.1</t>
  </si>
  <si>
    <t>Контрольное событие 2.3.1  Проведение  XXX1 Собиновского музыкального фестиваля</t>
  </si>
  <si>
    <t xml:space="preserve">ГАУК «Саратовский академический театр оперы и балета»                                                        </t>
  </si>
  <si>
    <t>2.3.2</t>
  </si>
  <si>
    <t>2.3.3</t>
  </si>
  <si>
    <t>ГАУК «Саратовский государственный академический театр  драмы имени И.А.Слонова»</t>
  </si>
  <si>
    <t>2.4</t>
  </si>
  <si>
    <t>Контрольное событие 2.4.1  Театрально-концертное обслуживание населения муниципальных районов области</t>
  </si>
  <si>
    <t>2.4.2</t>
  </si>
  <si>
    <t>Контрольное событие 2.4.2 Гастроли в Пензе</t>
  </si>
  <si>
    <t>Контрольное событие 2.5.1.   Творческий вечер народного артиста СССР Л.Сметанникова</t>
  </si>
  <si>
    <t>2.5.3</t>
  </si>
  <si>
    <t>некоммерческие организации</t>
  </si>
  <si>
    <t>2.6.1</t>
  </si>
  <si>
    <t>Контрольное событие 2.6.1. Поддержка творческой деятельности и укрепление материально-технической базы театра</t>
  </si>
  <si>
    <t>2.6.2</t>
  </si>
  <si>
    <t>Контрольное событие 2.6.2.  Поддержка творческой деятельности и укрепление материально-технической базы театра</t>
  </si>
  <si>
    <t>2.6.3</t>
  </si>
  <si>
    <t>Контрольное событие 2.6.3.  Поддержка творческой деятельности и укрепление материально-технической базы театров</t>
  </si>
  <si>
    <t>2.7.</t>
  </si>
  <si>
    <t>2.7.1</t>
  </si>
  <si>
    <t>Контрольное событие 2.7.1 Поддержка творческой деятельности и техническое оснащение театра</t>
  </si>
  <si>
    <t>2.7.2</t>
  </si>
  <si>
    <t xml:space="preserve">Контрольное событие 2.7.2 Поддержка творческой деятельности и техническое оснащение театра </t>
  </si>
  <si>
    <t>2.7.3</t>
  </si>
  <si>
    <t>Контрольное событие 2.7.3 Поддержка творческой деятельности и техническое оснащение театра</t>
  </si>
  <si>
    <t>2.7.4</t>
  </si>
  <si>
    <t>Контрольное событие 2.7.4 Поддержка творческой деятельности и техническое оснащение театра</t>
  </si>
  <si>
    <t>2018                    в течение года</t>
  </si>
  <si>
    <t xml:space="preserve">2020                      в течение года </t>
  </si>
  <si>
    <t>2018                в течение года</t>
  </si>
  <si>
    <t>2020 в течение года</t>
  </si>
  <si>
    <t>2018               в течение года</t>
  </si>
  <si>
    <t>2018 в  течение года</t>
  </si>
  <si>
    <t>2018            в течение года</t>
  </si>
  <si>
    <t>2020в течение года</t>
  </si>
  <si>
    <t>2018    в течение года</t>
  </si>
  <si>
    <t>2020                  в течение года</t>
  </si>
  <si>
    <t>2018                  в течение года</t>
  </si>
  <si>
    <t>2020               в течение года</t>
  </si>
  <si>
    <t>2018 в течение года</t>
  </si>
  <si>
    <t>2020            в течение года</t>
  </si>
  <si>
    <t>2018                 II кв..-III кв.</t>
  </si>
  <si>
    <t>2018               I кв..</t>
  </si>
  <si>
    <t>2018              I кв..</t>
  </si>
  <si>
    <t>2018                IV кв..</t>
  </si>
  <si>
    <t>2018             I кв.</t>
  </si>
  <si>
    <t>2018              II кв.</t>
  </si>
  <si>
    <t>2018 г.                  IV кв..</t>
  </si>
  <si>
    <t>2018 г.             IV кв.</t>
  </si>
  <si>
    <t>2018 г.          IV кв.</t>
  </si>
  <si>
    <t>2018 г.</t>
  </si>
  <si>
    <t>2020г.</t>
  </si>
  <si>
    <t>2018 г.                  II кв.</t>
  </si>
  <si>
    <t>2018 г.                  I кв.</t>
  </si>
  <si>
    <t>2018 г.                  III кв.</t>
  </si>
  <si>
    <t>2018г.                  IV кв.</t>
  </si>
  <si>
    <t>2020 г.</t>
  </si>
  <si>
    <t>2018 г.                                             I кв.</t>
  </si>
  <si>
    <t>2020 г.                                                                     IV кв.</t>
  </si>
  <si>
    <t xml:space="preserve">2018 г.         III кв.                                                                    </t>
  </si>
  <si>
    <t>2018 г.                                                                             III кв.</t>
  </si>
  <si>
    <t xml:space="preserve">2018 г.                                                      </t>
  </si>
  <si>
    <t xml:space="preserve">2018 г.                                                     </t>
  </si>
  <si>
    <t xml:space="preserve">2018 г.           </t>
  </si>
  <si>
    <t xml:space="preserve">2020 г.            </t>
  </si>
  <si>
    <t>2018           в течение года</t>
  </si>
  <si>
    <t>2020           в течение года</t>
  </si>
  <si>
    <t>3.2.1</t>
  </si>
  <si>
    <t xml:space="preserve">ГАУК «Саратовская областная филармония им.А.Шнитке»                       </t>
  </si>
  <si>
    <t>2018             III кв.</t>
  </si>
  <si>
    <t>2018           IV кв.</t>
  </si>
  <si>
    <t>3.2.2</t>
  </si>
  <si>
    <t xml:space="preserve">ГАУК  «Саратовская областная филармония им.А.Шнитке»                                      </t>
  </si>
  <si>
    <t>2018                                                                                       III кв.</t>
  </si>
  <si>
    <t>3.2.3</t>
  </si>
  <si>
    <t>3.2.4</t>
  </si>
  <si>
    <t xml:space="preserve">ГАУК «Саратовская областная концертная организация «Поволжье» </t>
  </si>
  <si>
    <t>2018                      III кв.</t>
  </si>
  <si>
    <t>3.2.5</t>
  </si>
  <si>
    <t>2018 г.                              IV кв.</t>
  </si>
  <si>
    <t>3.3</t>
  </si>
  <si>
    <t xml:space="preserve">Министерство культуры </t>
  </si>
  <si>
    <t xml:space="preserve">2020 г.             </t>
  </si>
  <si>
    <t>3.3.1</t>
  </si>
  <si>
    <t>Контрольное событие 3.3.1  XIV Российский фестиваль им.Г.Г.Нейгауза</t>
  </si>
  <si>
    <t xml:space="preserve">ГАУК «Саратовская областная филармония им.А.Шнитке»     </t>
  </si>
  <si>
    <t>2018 г.          I кв.</t>
  </si>
  <si>
    <t>3.4.1</t>
  </si>
  <si>
    <t>3.5.2</t>
  </si>
  <si>
    <t>2018 г.         в течение года</t>
  </si>
  <si>
    <t>2018г.          в течение года</t>
  </si>
  <si>
    <t>3.5.5</t>
  </si>
  <si>
    <t>3.5.6</t>
  </si>
  <si>
    <t>4.</t>
  </si>
  <si>
    <t>2018                     в течение года</t>
  </si>
  <si>
    <t xml:space="preserve">2018                   в течение года </t>
  </si>
  <si>
    <t xml:space="preserve">Министерство культуры области, органы местного самоуправления (по согласованию)                             </t>
  </si>
  <si>
    <t>ГУК «Областная библиотека для детей и юношества им. А.С. Пушкина»</t>
  </si>
  <si>
    <t>Контрольное событие 4.2.3 Комплектование ГУК «Областная универсальная научная библиотека» и библиотек области изданиями на традиционных и нетрадиционных носителях</t>
  </si>
  <si>
    <t>Контрольное событие 4.2.4 Комплектование книжных фондов библиотек и муниципальных образований области</t>
  </si>
  <si>
    <t>Контрольное событие 4.3.1 
Областной конкурс литературного творчества «Путешествие с книгой, или Жили – были мы»</t>
  </si>
  <si>
    <t>2018                       3 квартал</t>
  </si>
  <si>
    <t>2018                    4 квартал</t>
  </si>
  <si>
    <t>4.3.3.</t>
  </si>
  <si>
    <t xml:space="preserve">Контрольное событие 4.3.3 
Областной конкурс сочинений «А.И.Солженицын: жизнь не по лжи»
</t>
  </si>
  <si>
    <t xml:space="preserve">2018 ноябрь </t>
  </si>
  <si>
    <t>4.3.4.</t>
  </si>
  <si>
    <t>Контрольное событие 4.3.4 
Реализация мероприятий комплексной программы  «Сохраним читающее детство»</t>
  </si>
  <si>
    <t>2018                 в течение года</t>
  </si>
  <si>
    <t xml:space="preserve">Контрольное событие 4.3.5 Проект «Большое чтение» в Саратовской области </t>
  </si>
  <si>
    <t>4.3.9.</t>
  </si>
  <si>
    <t xml:space="preserve">Контрольное событие 4.3.9
Областной конкурс на лучшую работу по библиотечному обслуживанию инвалидов «Библиотека равных возможностей»
</t>
  </si>
  <si>
    <t>4.3.10.</t>
  </si>
  <si>
    <t xml:space="preserve">Контрольное событие 4.3.10. Вечера с деятелями литературы: писателями, поэтами и критиками регионального отделения Союза писателей России и Ассоциации Саратовских писателей (по согласованию). </t>
  </si>
  <si>
    <t>4.3.11.</t>
  </si>
  <si>
    <t>Контрольное событие 4.3.11.  Поддержка социально ориентированных некоммерческих организаций в области культуры</t>
  </si>
  <si>
    <t xml:space="preserve"> 4.4.</t>
  </si>
  <si>
    <t>2018</t>
  </si>
  <si>
    <t>2020</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</si>
  <si>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</si>
  <si>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</si>
  <si>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 xml:space="preserve"> 4.4.3.</t>
  </si>
  <si>
    <t xml:space="preserve">Контрольное событие 4.4.3. Реставрация документального фонда библиотеки
</t>
  </si>
  <si>
    <t xml:space="preserve"> 4.4.4.</t>
  </si>
  <si>
    <t>4.4.5.</t>
  </si>
  <si>
    <t xml:space="preserve">Контрольное событие 4.4.5 Проведение оцифровки изданий
</t>
  </si>
  <si>
    <t>4.5.</t>
  </si>
  <si>
    <t>2018              в течение года</t>
  </si>
  <si>
    <t>5.1</t>
  </si>
  <si>
    <t>2018             в течение года</t>
  </si>
  <si>
    <t>5.5.</t>
  </si>
  <si>
    <t>Контрольное событие 6.2.2 Проведение фестиваля эстрадного танца всех стилей и направлений «Ритмы нового века»</t>
  </si>
  <si>
    <t>Контрольное событие 6.2.3 Проведение областного конкурса детского рисунка «Яркие краски детства»</t>
  </si>
  <si>
    <t xml:space="preserve">2018 первое полугодие             </t>
  </si>
  <si>
    <t>2020 первое полугодие</t>
  </si>
  <si>
    <t>Контрольное событие 6.2.4 Проведение фольклорного праздника «Казачьи забавы»</t>
  </si>
  <si>
    <t>2018 второе полугодие</t>
  </si>
  <si>
    <t>2020  второе полугодие</t>
  </si>
  <si>
    <t>Контрольное событие  6.2.5.   Проведение фольклорного праздника «Михайлов день»</t>
  </si>
  <si>
    <t>2018  второе полугодие</t>
  </si>
  <si>
    <t>Контрольное событие 6.2.6. Проведение Всероссийского фестиваля-конкурса исполнителей народной песни им.Л.А.Руслановой</t>
  </si>
  <si>
    <t>6.2.8</t>
  </si>
  <si>
    <t>Контрольное событие 6.2.8   Проведение областного конкурса исполнителей народной песни им.Л.А.Руслановой</t>
  </si>
  <si>
    <t>2018                        1 кв.</t>
  </si>
  <si>
    <t>2018                         2 кв.</t>
  </si>
  <si>
    <t>6.2.10.</t>
  </si>
  <si>
    <t>6.2.11</t>
  </si>
  <si>
    <t>6.3.</t>
  </si>
  <si>
    <t>6.3.1</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</si>
  <si>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</si>
  <si>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6.5.1. Проведение открытого  кинофестиваля -конкурса детского кино «Киновертикаль»</t>
  </si>
  <si>
    <t xml:space="preserve">2020                               3 квартал </t>
  </si>
  <si>
    <t>Контрольное событие 6.5.2.Проведение мероприятий, посвященных Дню российского кино</t>
  </si>
  <si>
    <t>Контрольное событие 6.5.3.Поддержка социально ориентированных некоммерческих организаций в области культуры, реализующих киномероприятия</t>
  </si>
  <si>
    <t>6.6.2</t>
  </si>
  <si>
    <t>Контрольное событие 6.6.2. Проведение творческих встреч с кинематографистами, актерами и режиссерами</t>
  </si>
  <si>
    <t>ГУК «Саратовский областной Дом работников искусств»</t>
  </si>
  <si>
    <t>6.6.3</t>
  </si>
  <si>
    <t>6.6.4</t>
  </si>
  <si>
    <t>6.6.5</t>
  </si>
  <si>
    <t>Контрольное событие 6.6.5 Проведение торжественного мероприятия, посвященного празднованию Дня Победы в Великой Отечественной войны 1941-1945 годов, для участников  Великой Отечественной войны 1941-1945 годов - ветеранов культуры  «Поклонимся великим тем годам»</t>
  </si>
  <si>
    <t>6.6.6</t>
  </si>
  <si>
    <t xml:space="preserve">Контрольное событие 6.6.6
Проведение праздничного торжественного мероприятия 
для  участников Великой Отечественной войны 1941-1945 гг. «С пожеланием добра и счастья»
</t>
  </si>
  <si>
    <t xml:space="preserve">Контрольное событие 9.2.3 Выступление участников Детского хора России от Саратовской области в Государственном Кремлевском Дворце              </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</si>
  <si>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</si>
  <si>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министерство строительства и жилищно-коммунального хозяйства области, ГКУ СО «Управление капитального строительства»</t>
  </si>
  <si>
    <t>10.1.1</t>
  </si>
  <si>
    <t>10.2.</t>
  </si>
  <si>
    <t>10.4.4.</t>
  </si>
  <si>
    <t>10.5.</t>
  </si>
  <si>
    <t>10.5.2.</t>
  </si>
  <si>
    <t>10.6.1.</t>
  </si>
  <si>
    <t>10.12.</t>
  </si>
  <si>
    <t>10.12.1.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</si>
  <si>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</si>
  <si>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10.15.</t>
  </si>
  <si>
    <t xml:space="preserve">Основное мероприятие 10.15 «Строительство пристройки и третьей очереди здания ОГУ «Государственный архив Саратовской области» 
</t>
  </si>
  <si>
    <t>10.15.1.</t>
  </si>
  <si>
    <t>10.16.</t>
  </si>
  <si>
    <t xml:space="preserve">Основное мероприятие 10.16 «Укрепление материально-технической базы и оснащение оборудованием детских школ искусств» 
</t>
  </si>
  <si>
    <t>10.16.1.</t>
  </si>
  <si>
    <t>Контрольное событие 10.16.1  Оснащение музыкальными инструментами детских школ искусств</t>
  </si>
  <si>
    <t>10.17.</t>
  </si>
  <si>
    <t xml:space="preserve">Основное мероприятие 10.17 «Поддержка виртуальных концертных залов» 
</t>
  </si>
  <si>
    <t>10.17.1.</t>
  </si>
  <si>
    <t>Контрольное событие 10.17.1 Техническое оснащение и содержание виртуальных концертных залов</t>
  </si>
  <si>
    <t>11.1.4.</t>
  </si>
  <si>
    <t>2018 4 квартал</t>
  </si>
  <si>
    <t xml:space="preserve">Контрольное событие 11.1.8. Проведение областного семинара  - практикума для руководителей и режиссеров театральных коллективов </t>
  </si>
  <si>
    <t>2018 3 квартал</t>
  </si>
  <si>
    <t>11.1.12.</t>
  </si>
  <si>
    <t>11.3</t>
  </si>
  <si>
    <t>11.3.1</t>
  </si>
  <si>
    <t xml:space="preserve">Контрольное событие 11.3.1 Всероссийский  открытый конкурс исполнителей на духовых инструментах  имени А.Г. Никитанова  </t>
  </si>
  <si>
    <t>11.4.</t>
  </si>
  <si>
    <t>2018 май</t>
  </si>
  <si>
    <t>2020 май</t>
  </si>
  <si>
    <t xml:space="preserve">Контрольное событие 11.4.4 . Проведение областного конкурса «Лучший Дом кино» </t>
  </si>
  <si>
    <t>Контрольное событие 11.4.7 Выплаты литературной премии Саратовской области имени М.Н Алексеева</t>
  </si>
  <si>
    <t>Контрольное событие 12.1.11 Государственный праздник - День народного единства</t>
  </si>
  <si>
    <t>Контрольное событие 12.1.12 День конституции Российской Федерации</t>
  </si>
  <si>
    <t>Контрольное событие 12.1.14 Государственный праздник - Встреча наступающего Нового года</t>
  </si>
  <si>
    <t>Контрольное событие 12.1.15 Обеспечение мероприятий сферы культуры</t>
  </si>
  <si>
    <t xml:space="preserve">Контрольное событие 12.1.10 Организация и проведение Праздника духовой музыки
</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</si>
  <si>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</si>
  <si>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Министерство строительства и жилищно-коммунального хозяйства области, ГКУ СО «Управление капитального строительства»</t>
  </si>
  <si>
    <t>Основное мероприятие 2.6  «Поддержка театров малых городов»</t>
  </si>
  <si>
    <t>Основное мероприятие 10.13 «Исторический парк «Россия. Моя история»</t>
  </si>
  <si>
    <t xml:space="preserve">Контрольное событие 11.1.9. Проведение областного семинара практикума для специалистов досуговой деятельности </t>
  </si>
  <si>
    <t>Основное событие 9.3. «Обеспечение поддержки творчески одаренных детей, молодежи и их преподавателей»</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</si>
  <si>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</si>
  <si>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</si>
  <si>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</si>
  <si>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</si>
  <si>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</si>
  <si>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Основное мероприятие 4.1 Оказание государственных услуг населению библиотеками</t>
  </si>
  <si>
    <t>Основное мероприятие 5.1 Оказание государственных услуг населению областными образовательными организациями в сфере культуры</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</si>
  <si>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</si>
  <si>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</si>
  <si>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 xml:space="preserve">ГАУК «Саратовский историко-патриотический комплекс «Музей боевой и трудовой славы»            </t>
  </si>
  <si>
    <t xml:space="preserve">ГУК «Саратовский областной музей краеведения»  </t>
  </si>
  <si>
    <t>Основное мероприятие 1.5 «Организация и проведение мероприятий по популяризации музейного дела»</t>
  </si>
  <si>
    <t xml:space="preserve">ГАУК «Саратовский историко-патриотический комплекс «Музей боевой и трудовой славы»                          </t>
  </si>
  <si>
    <t>Подпрограмма 2 «Театры»</t>
  </si>
  <si>
    <t>Процент исполнения</t>
  </si>
  <si>
    <t xml:space="preserve">ГАУК  «Саратовский государственный академический театр драмы имени И.А.Слонова»             </t>
  </si>
  <si>
    <t>ГАУК «Саратовский академический театр юного зрителя им.Ю.П.Киселева»</t>
  </si>
  <si>
    <t>Контрольное событие 2.5.4. Поддержка социально ориентированных некоммерческих организаций в области культуры</t>
  </si>
  <si>
    <t>ГАУК СО «Драматический театр города Вольска»</t>
  </si>
  <si>
    <t>Основное мероприятие 2.7. «Поддержка творческой деятельности и техническое оснащение детских и кукольных театров»</t>
  </si>
  <si>
    <t xml:space="preserve">ГАУК «Саратовский театр кукол «Теремок»             </t>
  </si>
  <si>
    <t>ГАУК «Саратовская областная филармония им.А.Шнитке» Детский театр «Куклы Папы Карло»</t>
  </si>
  <si>
    <t xml:space="preserve">ГАУК  «Саратовская областная филармония им.А.Шнитке»                                  </t>
  </si>
  <si>
    <t>Основное мероприятие 3.3. «Осуществление областными концертными организациями фестивальной деятельности»</t>
  </si>
  <si>
    <t>Контрольное событие 3.5.2   Участие театра хоровой музыки в международном фестивале хоровой музыки в г. Актобе Республики Казахстан</t>
  </si>
  <si>
    <t xml:space="preserve">ГАУК «Саратовская областная филармония им.А.Шнитке»               </t>
  </si>
  <si>
    <t>Контрольное событие 3.5.4 Поддержка социально ориентированных некоммерческих организаций в области культуры</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</si>
  <si>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</si>
  <si>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4.3.6
Областной фестиваль творчества инвалидов по зрению «Читаем вместе»
</t>
  </si>
  <si>
    <t>Контрольное событие 4.3.12 Областной фестиваль «Детство - это маленькая жизнь»</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</si>
  <si>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</si>
  <si>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 xml:space="preserve"> Контрольное событие 6.6.1.   Реализация проекта «Золотой фонд народного творчества»</t>
  </si>
  <si>
    <t>Основное мероприятие 7.4 «Выполнение государственных работ в области охраны объектов культурного наследия области»</t>
  </si>
  <si>
    <t>Контрольное мероприятие 7.4.1 «Приобретение программного продукта ГИС Map Info Pro 16.0»</t>
  </si>
  <si>
    <t>Контрольное событие 9.2.5 Межрегиональный фестиваль «Молодые таланты России"</t>
  </si>
  <si>
    <t>ГАУ ДПО «Саратовский областной  учебно-методический центр»</t>
  </si>
  <si>
    <t xml:space="preserve">Контрольное событие 9.3.3. Проведение областного конкурса профессионального мастерства  «Призвание» </t>
  </si>
  <si>
    <t>Министерство культуры области, органы местного самоуправления (по согласованию), министерство строительства и жилищно-коммунального хозяйства области, ГКУ СО «Управление капитального строительства»</t>
  </si>
  <si>
    <t>ГУК «Областная библиотека для детей и юношества им. А.С.Пушкина»</t>
  </si>
  <si>
    <t>Контрольное событие 10.4.5 Поставка и установка светодиодных архитектурных фасадных прожекторов для подсветки здания  ГУК «Областная универсальная научная библиотека»</t>
  </si>
  <si>
    <t>ГПОУ «Саратовское художественное училище имени А.П.Боголюбова (техникум)»</t>
  </si>
  <si>
    <t>ГПОУ «Саратовский областной колледж искусств»</t>
  </si>
  <si>
    <t>ГАУК «Саратовский областной центр народного творчества имени Л.А. Руслановой»</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</si>
  <si>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</si>
  <si>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10.13.1 Создание Исторического парка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</si>
  <si>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</si>
  <si>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</si>
  <si>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Основное мероприятие 10.19 «Сбор и обобщение информации о качестве условий оказания услуг организациями в сфере культуры»</t>
  </si>
  <si>
    <t>министерство культуры области</t>
  </si>
  <si>
    <t>Контрольное событие 10.19.1 Проведение независимой оценки качества условий оказания услуг организациями в сфере культуры</t>
  </si>
  <si>
    <t xml:space="preserve"> ГУК «Областная библиотека для детей и юношества им.А.С.Пушкина»</t>
  </si>
  <si>
    <t xml:space="preserve"> ГУК «Областная универсальная научная библиотека»</t>
  </si>
  <si>
    <t>ГАУК  «Саратовский областной центр народного творчества имени Л.А. Руслановой»</t>
  </si>
  <si>
    <t xml:space="preserve">министерство внутренней политики и общественных отношений области (управление делами Правительства области - плательщик)
</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</si>
  <si>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</si>
  <si>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</si>
  <si>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министерство внутренней политики и общественных отношений области (управление делами Правительства области - плательщик)</t>
  </si>
  <si>
    <t xml:space="preserve">Контрольное событие 11.4.8 Государственная поддержка лучших сельских учреждений культуры
</t>
  </si>
  <si>
    <t>Контрольное событие 11.4.9 Государственная поддержка лучших работников сельских учреждений культуры</t>
  </si>
  <si>
    <t>Контрольное событие 3.5.6 Проведение концертов Академического симфонического оркестра и оркестра духовых инструментов "Волга-Бэнд" "Академическая музыка в парках и скверах"</t>
  </si>
  <si>
    <t>Контрольное событие 10.5.3   Проведение ремонта внутренних помещений здания  ГПОУ"Саратовское художественное училище имени А.П.Боголюбова (техникум)"</t>
  </si>
  <si>
    <t>ГПОУ «Саратовское художественное училище имени А.П.Боголюбова (техникум)"</t>
  </si>
  <si>
    <t>Основное мероприятие 10.18 «г.Маркс. Культурно-зрелищный комплекс для детской цирковой студии «Арт-Алле»</t>
  </si>
  <si>
    <t>Контрольное событие 10.18.1 Выполнение работ по корректировке проектной и рабочей документации объекта</t>
  </si>
  <si>
    <t>Контрольное событие 11.1.12 Региональный форум педагогических работников сферы культуры</t>
  </si>
  <si>
    <t>Контрольное событие 11.3.2 Торжественное мероприятие "Добро пожаловать в новый дом!"</t>
  </si>
  <si>
    <t>Министерство культуры области
ГАУК «Саратовский областной Дом работников искусств» (И.Б.Десницкая, директор)</t>
  </si>
  <si>
    <t>Контрольное событие 13.1.1 «Проведение мониторинга межнациональных отношений в Саратовской области и издание результатов».</t>
  </si>
  <si>
    <t>Контрольное событие 13.8.2 «Проведение этнофестиваля «Волга-река народов Саратовского края»</t>
  </si>
  <si>
    <t>Контрольное событие 13.8.3 «День народного единства»</t>
  </si>
  <si>
    <t>Контрольное событие 13.9.1 «Проведение фестиваля казачьей песни «Казачьи кренделя».</t>
  </si>
  <si>
    <t>Контрольное событие   3.2.2. Программа, посвященная 70-летию Э.Л.Уэббера</t>
  </si>
  <si>
    <t>Контрольное событие 10.1.1 Проведение противоаварийных работ кровли и карниза здания ГУК "Саратовский областной музей краеведения"</t>
  </si>
  <si>
    <t>Контрольное событие 13.9.2  «Проведение форума «XVI Межрегиональный образовательный «Пименовские чтения».</t>
  </si>
  <si>
    <t>Контрольное событие 3.5.7 Участие театра хоровой музыки ГАУК «Саратовская областная филармония им.А.Шнитке»   в международном фестивале "Астана - город мира" в Республике Казахстан</t>
  </si>
  <si>
    <t>2018        в течение года</t>
  </si>
  <si>
    <t>2020               в течение  года</t>
  </si>
  <si>
    <t>2018       в течение года</t>
  </si>
  <si>
    <t>2018                  в течение  года</t>
  </si>
  <si>
    <t>Министерство культуры области
ГАУК СО "Исторический парк "Моя история" (Д.А. Кубанкин, директор)</t>
  </si>
  <si>
    <t>2018 декабрь</t>
  </si>
  <si>
    <t>2020 декабрь</t>
  </si>
  <si>
    <t>2018               март</t>
  </si>
  <si>
    <t>2018             март</t>
  </si>
  <si>
    <t>2018 апрель</t>
  </si>
  <si>
    <t>2018 апрель-май</t>
  </si>
  <si>
    <t>2018 июнь</t>
  </si>
  <si>
    <t>2018              июнь</t>
  </si>
  <si>
    <t>2020 июнь</t>
  </si>
  <si>
    <t>2020 март</t>
  </si>
  <si>
    <t xml:space="preserve">Контрольное событие 3.2.5 Концертная программа ко Дню матери </t>
  </si>
  <si>
    <t>2018                                                                                      IV кв.</t>
  </si>
  <si>
    <t>произведенных за 2018 год  за счет соответствующих источников финансового обеспечения</t>
  </si>
  <si>
    <t xml:space="preserve">от            февраля 2019 г. № </t>
  </si>
  <si>
    <r>
      <t>министерство культуры области, управление делами Правительства области, управление по охране объектов культурного наследия Правительства области,</t>
    </r>
    <r>
      <rPr>
        <b/>
        <sz val="10"/>
        <rFont val="Times New Roman"/>
        <family val="1"/>
        <charset val="204"/>
      </rPr>
      <t xml:space="preserve"> министерство строительства и жилищно-коммунального хозяйства области, ГКУ СО «Управление капитального строительства» </t>
    </r>
  </si>
  <si>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коллекционеров.</t>
  </si>
  <si>
    <t xml:space="preserve">театр кукол «Теремок» </t>
  </si>
  <si>
    <t>ГАУК СО «Детское театрально - концертное учреждение»</t>
  </si>
  <si>
    <t>Контрольное событие 3.2.1.  Программа, посвященная 100-летию  Л.Бернстайна</t>
  </si>
  <si>
    <t>Министерство культуры области , органы местного самоуправления (по согласованию)</t>
  </si>
  <si>
    <t xml:space="preserve"> 2018 2 кв.</t>
  </si>
  <si>
    <t xml:space="preserve"> 2020  2 кв.</t>
  </si>
  <si>
    <t xml:space="preserve">Министерство культуры области органы местного самоуправления (по согласованию) </t>
  </si>
  <si>
    <t>Контрольное событие 12.1.17 Организация и проведение культурной программы торжественной церемонии открытия ГАУК СО "Исторический парк "Моя история"</t>
  </si>
  <si>
    <t>Контрольное событие 12.1.18 Проведение торжественного мероприятия, посвященного 100-летию Саратовского академического театра юного зрителя им. Ю.П. Киселева</t>
  </si>
  <si>
    <t xml:space="preserve">Министерство культуры области
ГАУК "Саратовский академический театр юного зрителя им. Ю.П. Киселева" </t>
  </si>
  <si>
    <t>Наименование государственной программы, подпрограммы, ведомственной целевой программы, основного мероприятия</t>
  </si>
  <si>
    <t>Контрольное событие 1.2.2 Реставрация фрака нач. ХХ века саратовского архитектора Каллистратова</t>
  </si>
  <si>
    <t>Контрольное событие 1.4.1 «Экспонирование выставки из собрания Музея космонавтики (Москва) «Живая орбита»</t>
  </si>
  <si>
    <t>Контрольное событие 1.4.4 Экспонирование выставки  к 80-летию В. Высоцкого «Четыре четверти пути»</t>
  </si>
  <si>
    <t>Контрольное событие 1.4.6 Экспонирование выставки «В.Т.Ш.» (Великая тайна Швамбрании)</t>
  </si>
  <si>
    <t>Контрольное событие 1.5.1  Издание материалов историко- этнографической конференции "Народы саратовского Поволжья" и юбилейных краеведческих чтений</t>
  </si>
  <si>
    <t xml:space="preserve">Контрольное событие 1.5.7  Проведение выставок  саратовских художников (членов СООТВТО "Союз художников России), юбилейной выставки  СООТВТО " Союз художников"
</t>
  </si>
  <si>
    <t>Контрольное событие 1.5.8  Проведение художественных выставок совместно с Поволжским отделением Российской академии художеств. Молодежный межрегиональный выставочный проект "Красота!"</t>
  </si>
  <si>
    <t xml:space="preserve">ГУК «Саратовский областной музей краеведения», ГУК «Государственный музей К.А. Федина»  </t>
  </si>
  <si>
    <t>Контрольное событие 1.4.8 "Разработка художественного решения экспозиции "Саратовский край в годы НЭПа"</t>
  </si>
  <si>
    <t xml:space="preserve">Контрольное событие 2.2.4 Постановка спектакля                    Н.Круз "Анна в тропиках"                 </t>
  </si>
  <si>
    <t xml:space="preserve">Контрольное событие 2.2.7  Постановка спектакля                       «Переход» по документальной пьесе М.Крапивиной, посвященной истории Саратовского театра юного зрителя им. Ю.П. Киселева      </t>
  </si>
  <si>
    <t>Контрольное событие 2.2.8  Постановка спектакля                       «Сказочный переполох» Я. Экхольма</t>
  </si>
  <si>
    <t xml:space="preserve">Контрольное событие 2.2.13  Постановка спектакля «Где ты так долго был, чувак?»  </t>
  </si>
  <si>
    <t xml:space="preserve">Контрольное событие 2.2.15  Постановка спектакля «Арказак, город будущих людей» </t>
  </si>
  <si>
    <t>Контрольное событие 2.2.16  Постановка новогодней интермедии</t>
  </si>
  <si>
    <t>Контрольное событие 2.3.2                                                                  IX областной театральный фестиваль "Золотой Арлекин"</t>
  </si>
  <si>
    <t xml:space="preserve">Контрольное событие 2.3.3  IV Всероссийский театральный фестиваль имени Олега Янковского                                                                                                                </t>
  </si>
  <si>
    <t xml:space="preserve">Контрольное событие 2.3.17  Проведение  церемонии
открытия II Межрегионального фестиваля «Театральное Прихопёрье»
</t>
  </si>
  <si>
    <t>Контрольное событие 2.5.5.   Показ спектаклей - лауреатов фестиваля «Золотая Маска» в г. Саратове</t>
  </si>
  <si>
    <t>Контрольное событие 3.2.3  Концертная хоровая программа  к 100-летию А.И. Солженицына “Поэт и пророк будущего”</t>
  </si>
  <si>
    <t>Контрольное событие 3.2.4 Концертная программа "Любимое.Новое.Саратовское"</t>
  </si>
  <si>
    <t>Контрольное событие 3.2.17 Концертная программа "Новогоднее конфетти"</t>
  </si>
  <si>
    <t>2018 г.           IV кв.</t>
  </si>
  <si>
    <t>Контрольное событие 3.5.5 Мероприятия по популяризации концертной деятельности»</t>
  </si>
  <si>
    <t>Контрольное событие 3.5.8 Цикла мероприятий с программой "Песни вечной юности" с участием народного артиста России, композитора Е. Бикташева</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</si>
  <si>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</si>
  <si>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Контрольное событие 4.4.2
Создание страховых копий и оцифровка краеведческого фонда библиотеки «Начало XX века»</t>
  </si>
  <si>
    <t>Контрольное событие 4.4.4. Репродуцирование изданий на специальные носители для слепых и  слабовидящих</t>
  </si>
  <si>
    <t xml:space="preserve">Основное мероприятие 4.5 "Подключение к сети "Интернет" общедоступных библиотек области"
</t>
  </si>
  <si>
    <t>Контрольное событие 6.2.1 Проведение областного фестиваля патриотической песни "Победы негасимый свет"</t>
  </si>
  <si>
    <t xml:space="preserve">Контрольное событие 6.2.10. Проведение межрегиональной академической выставки- конкурса «Красные ворота/Против течения»
</t>
  </si>
  <si>
    <t xml:space="preserve">Контрольное событие 6.2.11. Фестиваль творчества "Хвалынские этюды К.С. Петрова-Водкина"
</t>
  </si>
  <si>
    <t xml:space="preserve">Контрольное событие 6.2.13.  Организация и проведение Специальных программ в рамках Пятой межрегиональной академической выставки «Красные ворота/Против течения -2018» - межрегионального выставочного проекта «МатриархART» и «Мастера Российской академии художеств»
</t>
  </si>
  <si>
    <t>Контрольное событие 6.6.3.  Проведение областного поэтического конкурса «Турнир поэтов»</t>
  </si>
  <si>
    <t xml:space="preserve">Контрольное событие 6.6.4. Проведение областного литературного конкурса среди детей и подростков «Здравствуй, племя младое, незнакомое» </t>
  </si>
  <si>
    <t>Контрольное событие 9.2.4 Организация и проведение Межрегиональной творческой школы для одаренных детей, молодежи и преподавателей «Волжская радуга»</t>
  </si>
  <si>
    <t>Контрольное событие 9.2.6 Конкурс юных талантов "Новые имена Губернии" под патронатом Губернатора 
Саратовской области</t>
  </si>
  <si>
    <t>Контрольное событие 9.3.1 Выплата именных губернаторских 
стипендий одаренным детям – учащимся образовательных 
организаций культуры и искусства области</t>
  </si>
  <si>
    <t>Контрольное событие 10.1.2 Приобретение компьютерной техники</t>
  </si>
  <si>
    <t>Контрольное событие 10.4.1 "Текущий ремонт здания ГУК "Областная библиотека для детей и юношества им. А.С.Пушкина"</t>
  </si>
  <si>
    <t>Контрольное событие 10.4.4 "Приобретение компьютерного оборудования для ГУК "Областная библиотека для детей и юношества им. А.С.Пушкина"</t>
  </si>
  <si>
    <t>Контрольное событие 10.5.1   Проведение ремонта кровли и фасада здания  ГПОУ"Саратовское художественное училище имени А.П.Боголюбова (техникум)"</t>
  </si>
  <si>
    <t>Контрольное событие 10.5.2   Проведение работ по выполнению ремонта концертного зала в филиале ГПОУ "СОКИ" в г. Вольске</t>
  </si>
  <si>
    <t>Контрольное событие 10.6.1 "Ремонт крыльца здания  ГАУК "Саратовский областной центр народного творчества имени Л.А. Руслановой"</t>
  </si>
  <si>
    <t xml:space="preserve">Контрольное событие 11.1.1 
Межрегиональная научно-практическая конференция "Вечных истин немеркнущий свет" к 1115 летию возникновения славянской письменности 
</t>
  </si>
  <si>
    <t>Контрольное событие 11.1.4 Областной смотр-конкурс "Лучшая сельская библиотека"</t>
  </si>
  <si>
    <t>Контрольное событие 11.1.5. Проведение областного семинара-практикума для балетмейстеров и руководителей хореографических коллективов</t>
  </si>
  <si>
    <t xml:space="preserve">Контрольное событие 11.1.10 Проведение областного семинара практикума- для руководителей эстрадных вокальных студий и коллективов </t>
  </si>
  <si>
    <t xml:space="preserve">ГАУ ДПО «Саратовский областной учебно-методический центр»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</si>
  <si>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СО «Дворец культуры «Россия» (О.П.Сынкина, директор), ГАУ ДПО в сфере культуры и искусства "Саратовский областной учебно-методический центр" (И.В. Стойоха, директор), ГАУК «Саратовский академический театр оперы и балета»  (А.Н. Комаров, директор) </t>
  </si>
  <si>
    <t xml:space="preserve">Министерство культуры области Начальник отдела проектов в сфере культуры и искусства О.Ю.Покровская ГАУК «Саратовский академический театр оперы и балета»  (А.Н. Комаров,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</si>
  <si>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академический театр оперы и балета»  (А.Н. Комаров, директор),  ГАУК «Саратовский областной центр народного творчества имени Л.А. Руслановой» (В.И.Зимин, директор) ГАУК СО «Дворец культуры «Россия» (О.П.Сынкина, директор)   </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</si>
  <si>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</si>
  <si>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(директор)  </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</si>
  <si>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(директор)   </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</si>
  <si>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</si>
  <si>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</si>
  <si>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академический театр юного зрителя им. Ю.П. Киселева</t>
  </si>
  <si>
    <t>Контрольное событие 12.1.16 Организация и проведение культурной программы торжественного мероприятия, посвященного 140-летию со дня рождения художника К.С. Петрова-Водкина</t>
  </si>
  <si>
    <t>Контрольное событие 12.1.19 Проведение торжественного мероприятия, посвященного открытию Года театра в Саратовской области</t>
  </si>
  <si>
    <t>Контрольное событие 13.7.1 «Оказание услуг по организации технологического присоединения, доступа и настройке Системы мониторинга состояния межнациональных и межконфессиональных отношений и раннего предупреждения конфликтных ситуаций»</t>
  </si>
  <si>
    <t>Контрольное событие 13.7.2 «Поставка персональных компьютеров»</t>
  </si>
  <si>
    <t>Контрольное событие 13.9.3  «Фестиваль детской казачьей песни «Казачок».</t>
  </si>
  <si>
    <t xml:space="preserve">Основное мероприятие 12.1   «Организация и проведение областных мероприятий, посвященных государственным праздникам, значимым событиям общества, российской культуры и развитие культурного сотрудничества» </t>
  </si>
  <si>
    <t>2018 г.                  III кв..</t>
  </si>
  <si>
    <t xml:space="preserve">2018 г.                IV кв.                 </t>
  </si>
  <si>
    <t xml:space="preserve">2018 г.      IV кв.                  </t>
  </si>
  <si>
    <t>2018г.                  II кв.</t>
  </si>
  <si>
    <t xml:space="preserve">2018                  II кв.  </t>
  </si>
  <si>
    <t xml:space="preserve">2018                II кв.  </t>
  </si>
  <si>
    <t>2018                      IV кв.</t>
  </si>
  <si>
    <t>2018                    IV кв.</t>
  </si>
  <si>
    <t>2018                   1 кв.</t>
  </si>
  <si>
    <t>2020 второе полугодие</t>
  </si>
  <si>
    <t>2020                     4 квартал</t>
  </si>
  <si>
    <t>2018                  4 квартал</t>
  </si>
  <si>
    <t>2020                апрель</t>
  </si>
  <si>
    <t>2020                 декабрь</t>
  </si>
  <si>
    <t>2020                     в течение года</t>
  </si>
  <si>
    <t>2018 август</t>
  </si>
  <si>
    <t>2018         август</t>
  </si>
  <si>
    <t>2018                   IV кв.</t>
  </si>
  <si>
    <t>Контрольное событие 10.5.6   Приобретение компьютерной техники и мебели в учебные помещения  ГПОУ  «Саратовское художественное училище имени А.П.Боголюбова (техникум)»</t>
  </si>
</sst>
</file>

<file path=xl/styles.xml><?xml version="1.0" encoding="utf-8"?>
<styleSheet xmlns="http://schemas.openxmlformats.org/spreadsheetml/2006/main">
  <numFmts count="4">
    <numFmt numFmtId="43" formatCode="_-* #,##0.00_р_._-;\-* #,##0.00_р_._-;_-* &quot;-&quot;??_р_._-;_-@_-"/>
    <numFmt numFmtId="164" formatCode="_-* #,##0.0_р_._-;\-* #,##0.0_р_._-;_-* &quot;-&quot;??_р_._-;_-@_-"/>
    <numFmt numFmtId="165" formatCode="0.0"/>
    <numFmt numFmtId="166" formatCode="_-* #,##0.0\ _₽_-;\-* #,##0.0\ _₽_-;_-* &quot;-&quot;?\ _₽_-;_-@_-"/>
  </numFmts>
  <fonts count="20">
    <font>
      <sz val="11"/>
      <color theme="1"/>
      <name val="Calibri"/>
      <family val="2"/>
      <charset val="204"/>
      <scheme val="minor"/>
    </font>
    <font>
      <sz val="11"/>
      <color indexed="8"/>
      <name val="Calibri"/>
      <family val="2"/>
      <charset val="204"/>
    </font>
    <font>
      <sz val="12"/>
      <color indexed="8"/>
      <name val="Times New Roman"/>
      <family val="1"/>
      <charset val="204"/>
    </font>
    <font>
      <b/>
      <sz val="12"/>
      <color indexed="8"/>
      <name val="Times New Roman"/>
      <family val="1"/>
      <charset val="204"/>
    </font>
    <font>
      <sz val="10"/>
      <color indexed="8"/>
      <name val="Times New Roman"/>
      <family val="1"/>
      <charset val="204"/>
    </font>
    <font>
      <sz val="11"/>
      <color indexed="8"/>
      <name val="Calibri"/>
      <family val="2"/>
      <charset val="204"/>
    </font>
    <font>
      <sz val="11"/>
      <color indexed="8"/>
      <name val="Times New Roman"/>
      <family val="1"/>
      <charset val="204"/>
    </font>
    <font>
      <b/>
      <sz val="11"/>
      <color indexed="8"/>
      <name val="Times New Roman"/>
      <family val="1"/>
      <charset val="204"/>
    </font>
    <font>
      <sz val="11"/>
      <name val="Times New Roman"/>
      <family val="1"/>
      <charset val="204"/>
    </font>
    <font>
      <sz val="11.5"/>
      <color indexed="8"/>
      <name val="Times New Roman"/>
      <family val="1"/>
      <charset val="204"/>
    </font>
    <font>
      <b/>
      <sz val="10"/>
      <color indexed="8"/>
      <name val="Times New Roman"/>
      <family val="1"/>
      <charset val="204"/>
    </font>
    <font>
      <b/>
      <sz val="11"/>
      <name val="Times New Roman"/>
      <family val="1"/>
      <charset val="204"/>
    </font>
    <font>
      <sz val="10"/>
      <name val="Times New Roman"/>
      <family val="1"/>
      <charset val="204"/>
    </font>
    <font>
      <sz val="11"/>
      <color rgb="FFFF0000"/>
      <name val="Calibri"/>
      <family val="2"/>
      <charset val="204"/>
      <scheme val="minor"/>
    </font>
    <font>
      <sz val="11"/>
      <color indexed="60"/>
      <name val="Times New Roman"/>
      <family val="1"/>
      <charset val="204"/>
    </font>
    <font>
      <sz val="11"/>
      <color indexed="10"/>
      <name val="Times New Roman"/>
      <family val="1"/>
      <charset val="204"/>
    </font>
    <font>
      <b/>
      <sz val="11"/>
      <color indexed="8"/>
      <name val="Calibri"/>
      <family val="2"/>
      <charset val="204"/>
    </font>
    <font>
      <sz val="11"/>
      <name val="Calibri"/>
      <family val="2"/>
      <charset val="204"/>
    </font>
    <font>
      <sz val="11"/>
      <color rgb="FFFF0000"/>
      <name val="Times New Roman"/>
      <family val="1"/>
      <charset val="204"/>
    </font>
    <font>
      <b/>
      <sz val="10"/>
      <name val="Times New Roman"/>
      <family val="1"/>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5" fillId="0" borderId="0" applyFont="0" applyFill="0" applyBorder="0" applyAlignment="0" applyProtection="0"/>
    <xf numFmtId="43" fontId="1" fillId="0" borderId="0" applyFont="0" applyFill="0" applyBorder="0" applyAlignment="0" applyProtection="0"/>
  </cellStyleXfs>
  <cellXfs count="216">
    <xf numFmtId="0" fontId="0" fillId="0" borderId="0" xfId="0"/>
    <xf numFmtId="0" fontId="0" fillId="0" borderId="0" xfId="0" applyFill="1" applyBorder="1"/>
    <xf numFmtId="0" fontId="0" fillId="0" borderId="0" xfId="0" applyFill="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0" fontId="9" fillId="0" borderId="0" xfId="0" applyFont="1" applyFill="1" applyBorder="1"/>
    <xf numFmtId="0" fontId="6" fillId="0" borderId="0" xfId="0" applyFont="1" applyFill="1" applyBorder="1"/>
    <xf numFmtId="0" fontId="0" fillId="0" borderId="2" xfId="0" applyFill="1" applyBorder="1"/>
    <xf numFmtId="164" fontId="6" fillId="0" borderId="2" xfId="1" applyNumberFormat="1" applyFont="1" applyFill="1" applyBorder="1" applyAlignment="1">
      <alignment horizontal="right" vertical="top"/>
    </xf>
    <xf numFmtId="165" fontId="7" fillId="0" borderId="2" xfId="0" applyNumberFormat="1" applyFont="1" applyFill="1" applyBorder="1" applyAlignment="1">
      <alignment horizontal="center" vertical="top" wrapText="1"/>
    </xf>
    <xf numFmtId="0" fontId="3" fillId="0" borderId="0" xfId="0" applyFont="1" applyFill="1" applyBorder="1" applyAlignment="1"/>
    <xf numFmtId="0" fontId="3" fillId="0" borderId="0" xfId="0" applyFont="1" applyFill="1" applyBorder="1" applyAlignment="1">
      <alignment wrapText="1"/>
    </xf>
    <xf numFmtId="0" fontId="10" fillId="0" borderId="2" xfId="0" applyFont="1" applyFill="1" applyBorder="1" applyAlignment="1">
      <alignment vertical="top" wrapText="1"/>
    </xf>
    <xf numFmtId="165" fontId="6" fillId="0" borderId="2" xfId="0" applyNumberFormat="1" applyFont="1" applyFill="1" applyBorder="1" applyAlignment="1">
      <alignment horizontal="right"/>
    </xf>
    <xf numFmtId="0" fontId="3"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top" wrapText="1"/>
    </xf>
    <xf numFmtId="164" fontId="6" fillId="0" borderId="2" xfId="1" applyNumberFormat="1" applyFont="1" applyFill="1" applyBorder="1" applyAlignment="1">
      <alignment horizontal="right" vertical="top" wrapText="1"/>
    </xf>
    <xf numFmtId="164" fontId="7" fillId="0" borderId="2" xfId="1" applyNumberFormat="1" applyFont="1" applyFill="1" applyBorder="1" applyAlignment="1">
      <alignment horizontal="right" vertical="top" wrapText="1"/>
    </xf>
    <xf numFmtId="164" fontId="8" fillId="0" borderId="2" xfId="1" applyNumberFormat="1" applyFont="1" applyFill="1" applyBorder="1" applyAlignment="1">
      <alignment horizontal="right" vertical="top" wrapText="1"/>
    </xf>
    <xf numFmtId="0" fontId="6" fillId="0" borderId="0" xfId="0" applyFont="1" applyFill="1" applyBorder="1" applyAlignment="1">
      <alignment horizontal="center"/>
    </xf>
    <xf numFmtId="0" fontId="6" fillId="0" borderId="0" xfId="0" applyFont="1" applyFill="1" applyAlignment="1">
      <alignment horizontal="center"/>
    </xf>
    <xf numFmtId="165" fontId="10" fillId="0" borderId="2"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64" fontId="11" fillId="0" borderId="2" xfId="1" applyNumberFormat="1" applyFont="1" applyFill="1" applyBorder="1" applyAlignment="1">
      <alignment horizontal="right" vertical="top" wrapText="1"/>
    </xf>
    <xf numFmtId="164" fontId="7" fillId="0" borderId="0" xfId="1" applyNumberFormat="1" applyFont="1" applyFill="1" applyBorder="1" applyAlignment="1">
      <alignment horizontal="right" vertical="top" wrapText="1"/>
    </xf>
    <xf numFmtId="164" fontId="11" fillId="0" borderId="1" xfId="1" applyNumberFormat="1" applyFont="1" applyFill="1" applyBorder="1" applyAlignment="1">
      <alignment horizontal="right" vertical="top" wrapText="1"/>
    </xf>
    <xf numFmtId="0" fontId="11" fillId="0" borderId="2" xfId="0" applyFont="1" applyFill="1" applyBorder="1" applyAlignment="1">
      <alignment vertical="top" wrapText="1"/>
    </xf>
    <xf numFmtId="0" fontId="4" fillId="0" borderId="0" xfId="0" applyFont="1" applyFill="1" applyBorder="1" applyAlignment="1">
      <alignment horizontal="center" vertical="top" wrapText="1"/>
    </xf>
    <xf numFmtId="0" fontId="4" fillId="0" borderId="7" xfId="0" applyFont="1" applyFill="1" applyBorder="1" applyAlignment="1">
      <alignment horizontal="center" vertical="top" wrapText="1"/>
    </xf>
    <xf numFmtId="0" fontId="0" fillId="0" borderId="0" xfId="0" applyFont="1" applyFill="1"/>
    <xf numFmtId="164" fontId="8" fillId="0" borderId="1" xfId="2" applyNumberFormat="1" applyFont="1" applyFill="1" applyBorder="1" applyAlignment="1">
      <alignment horizontal="right" vertical="top" wrapText="1"/>
    </xf>
    <xf numFmtId="164" fontId="6" fillId="0" borderId="2" xfId="2" applyNumberFormat="1" applyFont="1" applyFill="1" applyBorder="1" applyAlignment="1">
      <alignment horizontal="right" vertical="top" wrapText="1"/>
    </xf>
    <xf numFmtId="164" fontId="8" fillId="0" borderId="2" xfId="2" applyNumberFormat="1" applyFont="1" applyFill="1" applyBorder="1" applyAlignment="1">
      <alignment horizontal="right" vertical="top" wrapText="1"/>
    </xf>
    <xf numFmtId="164" fontId="6" fillId="0" borderId="1" xfId="2" applyNumberFormat="1" applyFont="1" applyFill="1" applyBorder="1" applyAlignment="1">
      <alignment horizontal="right" vertical="top" wrapText="1"/>
    </xf>
    <xf numFmtId="164" fontId="11" fillId="0" borderId="1" xfId="2" applyNumberFormat="1" applyFont="1" applyFill="1" applyBorder="1" applyAlignment="1">
      <alignment horizontal="right" vertical="top" wrapText="1"/>
    </xf>
    <xf numFmtId="164" fontId="7" fillId="0" borderId="2" xfId="2" applyNumberFormat="1" applyFont="1" applyFill="1" applyBorder="1" applyAlignment="1">
      <alignment horizontal="right" vertical="top" wrapText="1"/>
    </xf>
    <xf numFmtId="164" fontId="11" fillId="0" borderId="2" xfId="2" applyNumberFormat="1" applyFont="1" applyFill="1" applyBorder="1" applyAlignment="1">
      <alignment horizontal="right" vertical="top" wrapText="1"/>
    </xf>
    <xf numFmtId="0" fontId="16" fillId="0" borderId="0" xfId="0" applyFont="1" applyFill="1"/>
    <xf numFmtId="0" fontId="17" fillId="0" borderId="0" xfId="0" applyFont="1" applyFill="1"/>
    <xf numFmtId="0" fontId="16" fillId="0" borderId="0" xfId="0" applyFont="1" applyFill="1" applyBorder="1"/>
    <xf numFmtId="0" fontId="0" fillId="0" borderId="0" xfId="0" applyFont="1" applyFill="1" applyBorder="1"/>
    <xf numFmtId="0" fontId="17" fillId="0" borderId="0" xfId="0" applyFont="1" applyFill="1" applyBorder="1"/>
    <xf numFmtId="0" fontId="13" fillId="0" borderId="0" xfId="0" applyFont="1" applyFill="1" applyBorder="1"/>
    <xf numFmtId="164" fontId="6" fillId="0" borderId="2" xfId="0" applyNumberFormat="1" applyFont="1" applyFill="1" applyBorder="1" applyAlignment="1"/>
    <xf numFmtId="0" fontId="6" fillId="0" borderId="2" xfId="0" applyFont="1" applyFill="1" applyBorder="1"/>
    <xf numFmtId="164" fontId="6" fillId="0" borderId="2" xfId="2" applyNumberFormat="1" applyFont="1" applyFill="1" applyBorder="1" applyAlignment="1">
      <alignment vertical="top" wrapText="1"/>
    </xf>
    <xf numFmtId="164" fontId="7" fillId="0" borderId="1" xfId="2" applyNumberFormat="1" applyFont="1" applyFill="1" applyBorder="1" applyAlignment="1">
      <alignment horizontal="right" vertical="top" wrapText="1"/>
    </xf>
    <xf numFmtId="49" fontId="6" fillId="0" borderId="3"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7" fillId="0" borderId="4" xfId="0" applyFont="1" applyFill="1" applyBorder="1" applyAlignment="1">
      <alignment horizontal="center" vertical="top" wrapText="1"/>
    </xf>
    <xf numFmtId="49" fontId="6" fillId="0" borderId="3" xfId="0" applyNumberFormat="1" applyFont="1" applyFill="1" applyBorder="1" applyAlignment="1">
      <alignment horizontal="center" vertical="top"/>
    </xf>
    <xf numFmtId="49" fontId="8" fillId="0" borderId="3" xfId="0" applyNumberFormat="1" applyFont="1" applyFill="1" applyBorder="1" applyAlignment="1">
      <alignment horizontal="center" vertical="top" wrapText="1"/>
    </xf>
    <xf numFmtId="0" fontId="6" fillId="0" borderId="2" xfId="0" applyFont="1" applyFill="1" applyBorder="1" applyAlignment="1">
      <alignment horizontal="center" vertical="top"/>
    </xf>
    <xf numFmtId="0" fontId="6" fillId="0" borderId="6" xfId="0" applyFont="1" applyFill="1" applyBorder="1" applyAlignment="1">
      <alignment horizontal="center" vertical="top"/>
    </xf>
    <xf numFmtId="0" fontId="6" fillId="0" borderId="3" xfId="0" applyFont="1" applyFill="1" applyBorder="1" applyAlignment="1">
      <alignment horizontal="center" vertical="top"/>
    </xf>
    <xf numFmtId="49" fontId="8" fillId="0" borderId="4" xfId="0" applyNumberFormat="1" applyFont="1" applyFill="1" applyBorder="1" applyAlignment="1">
      <alignment horizontal="center" vertical="top"/>
    </xf>
    <xf numFmtId="1" fontId="6" fillId="0" borderId="6" xfId="0" applyNumberFormat="1" applyFont="1" applyFill="1" applyBorder="1" applyAlignment="1">
      <alignment vertical="top" wrapText="1"/>
    </xf>
    <xf numFmtId="0" fontId="7" fillId="0" borderId="2" xfId="0" applyFont="1" applyFill="1" applyBorder="1" applyAlignment="1">
      <alignment horizontal="left" vertical="top" wrapText="1"/>
    </xf>
    <xf numFmtId="0" fontId="7" fillId="0" borderId="2" xfId="0" applyFont="1" applyFill="1" applyBorder="1" applyAlignment="1">
      <alignment vertical="top" wrapText="1"/>
    </xf>
    <xf numFmtId="0" fontId="6" fillId="0" borderId="2" xfId="0" applyFont="1" applyFill="1" applyBorder="1" applyAlignment="1">
      <alignment horizontal="center" vertical="top" wrapText="1"/>
    </xf>
    <xf numFmtId="0" fontId="8" fillId="0" borderId="2" xfId="0" applyFont="1" applyFill="1" applyBorder="1" applyAlignment="1">
      <alignmen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6" fillId="0" borderId="2" xfId="0" applyFont="1" applyFill="1" applyBorder="1" applyAlignment="1">
      <alignment vertical="top" wrapText="1"/>
    </xf>
    <xf numFmtId="0" fontId="3" fillId="0" borderId="2" xfId="0" applyFont="1" applyFill="1" applyBorder="1" applyAlignment="1">
      <alignment horizontal="center" wrapText="1"/>
    </xf>
    <xf numFmtId="0" fontId="3" fillId="0" borderId="5" xfId="0" applyFont="1" applyFill="1" applyBorder="1" applyAlignment="1">
      <alignment horizontal="center" vertical="center" wrapText="1"/>
    </xf>
    <xf numFmtId="166" fontId="0" fillId="0" borderId="0" xfId="0" applyNumberFormat="1" applyFill="1"/>
    <xf numFmtId="1" fontId="4" fillId="0" borderId="2"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49" fontId="6" fillId="0" borderId="6"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8" fillId="0" borderId="1" xfId="0" applyFont="1" applyFill="1" applyBorder="1" applyAlignment="1">
      <alignment horizontal="left" vertical="top" wrapText="1"/>
    </xf>
    <xf numFmtId="1" fontId="12" fillId="0" borderId="2" xfId="0" applyNumberFormat="1" applyFont="1" applyFill="1" applyBorder="1" applyAlignment="1">
      <alignment horizontal="center" vertical="top" wrapText="1"/>
    </xf>
    <xf numFmtId="0" fontId="8" fillId="0" borderId="6"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center" vertical="top"/>
    </xf>
    <xf numFmtId="0" fontId="8" fillId="0" borderId="4" xfId="0"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6" fillId="0" borderId="6" xfId="0" applyNumberFormat="1" applyFont="1" applyFill="1" applyBorder="1" applyAlignment="1">
      <alignment horizontal="center" vertical="top"/>
    </xf>
    <xf numFmtId="49" fontId="6" fillId="0" borderId="3" xfId="0" applyNumberFormat="1" applyFont="1" applyFill="1" applyBorder="1" applyAlignment="1">
      <alignment horizontal="center" vertical="top"/>
    </xf>
    <xf numFmtId="49" fontId="6" fillId="0" borderId="4" xfId="0" applyNumberFormat="1" applyFont="1" applyFill="1" applyBorder="1" applyAlignment="1">
      <alignment horizontal="center" vertical="top"/>
    </xf>
    <xf numFmtId="49" fontId="8" fillId="0" borderId="6"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6" fillId="0" borderId="2" xfId="0" applyFont="1" applyFill="1" applyBorder="1" applyAlignment="1">
      <alignment horizontal="center" vertical="top"/>
    </xf>
    <xf numFmtId="0" fontId="6" fillId="0" borderId="1" xfId="0" applyFont="1" applyFill="1" applyBorder="1" applyAlignment="1">
      <alignment horizontal="left" vertical="top" wrapText="1"/>
    </xf>
    <xf numFmtId="1" fontId="6" fillId="0" borderId="2" xfId="0" applyNumberFormat="1" applyFont="1" applyFill="1" applyBorder="1" applyAlignment="1">
      <alignment horizontal="center" vertical="top" wrapText="1"/>
    </xf>
    <xf numFmtId="1" fontId="8" fillId="0" borderId="6" xfId="0" applyNumberFormat="1" applyFont="1" applyFill="1" applyBorder="1" applyAlignment="1">
      <alignment horizontal="center" vertical="top" wrapText="1"/>
    </xf>
    <xf numFmtId="1" fontId="8" fillId="0" borderId="3" xfId="0" applyNumberFormat="1" applyFont="1" applyFill="1" applyBorder="1" applyAlignment="1">
      <alignment horizontal="center" vertical="top" wrapText="1"/>
    </xf>
    <xf numFmtId="1" fontId="8" fillId="0" borderId="4"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xf>
    <xf numFmtId="49" fontId="8" fillId="0" borderId="2" xfId="0" applyNumberFormat="1" applyFont="1" applyFill="1" applyBorder="1" applyAlignment="1">
      <alignment horizontal="center" vertical="top"/>
    </xf>
    <xf numFmtId="0" fontId="6" fillId="0" borderId="6" xfId="0" applyFont="1" applyFill="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6"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1" fontId="4" fillId="0" borderId="6" xfId="0" applyNumberFormat="1" applyFont="1" applyFill="1" applyBorder="1" applyAlignment="1">
      <alignment horizontal="center" vertical="top" wrapText="1"/>
    </xf>
    <xf numFmtId="1" fontId="4" fillId="0" borderId="3" xfId="0" applyNumberFormat="1" applyFont="1" applyFill="1" applyBorder="1" applyAlignment="1">
      <alignment horizontal="center" vertical="top" wrapText="1"/>
    </xf>
    <xf numFmtId="1" fontId="4" fillId="0" borderId="4"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2" xfId="0" applyFont="1" applyFill="1" applyBorder="1" applyAlignment="1">
      <alignment horizontal="center" vertical="top" wrapText="1"/>
    </xf>
    <xf numFmtId="1" fontId="8" fillId="0" borderId="2" xfId="0" applyNumberFormat="1" applyFont="1" applyFill="1" applyBorder="1" applyAlignment="1">
      <alignment horizontal="center" vertical="top" wrapText="1"/>
    </xf>
    <xf numFmtId="0" fontId="7" fillId="0" borderId="1" xfId="0" applyFont="1" applyFill="1" applyBorder="1" applyAlignment="1">
      <alignment vertical="top" wrapText="1"/>
    </xf>
    <xf numFmtId="0" fontId="7" fillId="0" borderId="2" xfId="0" applyFont="1" applyFill="1" applyBorder="1" applyAlignment="1">
      <alignment horizontal="center" vertical="top" wrapText="1"/>
    </xf>
    <xf numFmtId="1" fontId="6" fillId="0" borderId="6" xfId="0" applyNumberFormat="1" applyFont="1" applyFill="1" applyBorder="1" applyAlignment="1">
      <alignment horizontal="center" vertical="top" wrapText="1"/>
    </xf>
    <xf numFmtId="1" fontId="6" fillId="0" borderId="3" xfId="0" applyNumberFormat="1" applyFont="1" applyFill="1" applyBorder="1" applyAlignment="1">
      <alignment horizontal="center" vertical="top" wrapText="1"/>
    </xf>
    <xf numFmtId="1" fontId="6" fillId="0" borderId="4"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xf>
    <xf numFmtId="49" fontId="8" fillId="0" borderId="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1" fontId="8" fillId="0" borderId="2" xfId="0" applyNumberFormat="1" applyFont="1" applyFill="1" applyBorder="1" applyAlignment="1">
      <alignment vertical="top" wrapText="1"/>
    </xf>
    <xf numFmtId="1" fontId="7" fillId="0" borderId="6" xfId="0" applyNumberFormat="1" applyFont="1" applyFill="1" applyBorder="1" applyAlignment="1">
      <alignment horizontal="center" vertical="top" wrapText="1"/>
    </xf>
    <xf numFmtId="1" fontId="7" fillId="0" borderId="3" xfId="0" applyNumberFormat="1" applyFont="1" applyFill="1" applyBorder="1" applyAlignment="1">
      <alignment horizontal="center" vertical="top" wrapText="1"/>
    </xf>
    <xf numFmtId="1" fontId="7" fillId="0" borderId="4" xfId="0" applyNumberFormat="1" applyFont="1" applyFill="1" applyBorder="1" applyAlignment="1">
      <alignment horizontal="center" vertical="top" wrapText="1"/>
    </xf>
    <xf numFmtId="1" fontId="6" fillId="0" borderId="6" xfId="0" applyNumberFormat="1" applyFont="1" applyFill="1" applyBorder="1" applyAlignment="1">
      <alignment vertical="top" wrapText="1"/>
    </xf>
    <xf numFmtId="1" fontId="6" fillId="0" borderId="3" xfId="0" applyNumberFormat="1" applyFont="1" applyFill="1" applyBorder="1" applyAlignment="1">
      <alignment vertical="top" wrapText="1"/>
    </xf>
    <xf numFmtId="1" fontId="6" fillId="0" borderId="4" xfId="0" applyNumberFormat="1" applyFont="1" applyFill="1" applyBorder="1" applyAlignment="1">
      <alignment vertical="top" wrapText="1"/>
    </xf>
    <xf numFmtId="0" fontId="7" fillId="0" borderId="2" xfId="0" applyFont="1" applyFill="1" applyBorder="1" applyAlignment="1">
      <alignment horizontal="left" vertical="top" wrapText="1"/>
    </xf>
    <xf numFmtId="3" fontId="8" fillId="0" borderId="2" xfId="0" applyNumberFormat="1" applyFont="1" applyFill="1" applyBorder="1" applyAlignment="1">
      <alignment horizontal="center" vertical="top" wrapText="1"/>
    </xf>
    <xf numFmtId="0" fontId="18" fillId="0" borderId="2" xfId="0" applyFont="1" applyFill="1" applyBorder="1" applyAlignment="1">
      <alignment horizontal="left" vertical="top" wrapText="1"/>
    </xf>
    <xf numFmtId="0" fontId="7" fillId="0" borderId="2" xfId="0" applyFont="1" applyFill="1" applyBorder="1" applyAlignment="1">
      <alignment vertical="top" wrapText="1"/>
    </xf>
    <xf numFmtId="0" fontId="6" fillId="0" borderId="2" xfId="0" applyFont="1" applyFill="1" applyBorder="1" applyAlignment="1">
      <alignment horizontal="center" vertical="top" wrapText="1"/>
    </xf>
    <xf numFmtId="0" fontId="8" fillId="0" borderId="2" xfId="0" applyFont="1" applyFill="1" applyBorder="1" applyAlignment="1">
      <alignment vertical="top" wrapText="1"/>
    </xf>
    <xf numFmtId="49" fontId="8" fillId="0" borderId="2"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3" fillId="0" borderId="8" xfId="0" applyNumberFormat="1" applyFont="1" applyFill="1" applyBorder="1" applyAlignment="1">
      <alignment horizontal="center" vertical="top" wrapText="1"/>
    </xf>
    <xf numFmtId="165" fontId="3" fillId="0" borderId="12"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0" xfId="0" applyNumberFormat="1" applyFont="1" applyFill="1" applyBorder="1" applyAlignment="1">
      <alignment horizontal="center" vertical="top" wrapText="1"/>
    </xf>
    <xf numFmtId="165" fontId="3" fillId="0" borderId="1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5" xfId="0" applyFont="1" applyFill="1" applyBorder="1" applyAlignment="1">
      <alignment horizontal="center" vertical="top"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vertical="top"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15" fillId="0" borderId="2" xfId="0" applyNumberFormat="1" applyFont="1" applyFill="1" applyBorder="1" applyAlignment="1">
      <alignment horizontal="center" vertical="top" wrapText="1"/>
    </xf>
    <xf numFmtId="49" fontId="14"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center" wrapText="1"/>
    </xf>
    <xf numFmtId="0" fontId="0" fillId="0" borderId="2" xfId="0" applyFill="1" applyBorder="1" applyAlignment="1">
      <alignment horizontal="left" vertical="top" wrapText="1"/>
    </xf>
    <xf numFmtId="0" fontId="11" fillId="0" borderId="6" xfId="0" applyFont="1" applyFill="1" applyBorder="1" applyAlignment="1">
      <alignment horizontal="center" vertical="top" wrapText="1"/>
    </xf>
    <xf numFmtId="0" fontId="0" fillId="0" borderId="3" xfId="0" applyFill="1" applyBorder="1" applyAlignment="1">
      <alignment horizontal="center" vertical="top" wrapText="1"/>
    </xf>
    <xf numFmtId="0" fontId="11" fillId="0" borderId="3" xfId="0" applyFont="1" applyFill="1" applyBorder="1" applyAlignment="1">
      <alignment horizontal="center" vertical="top" wrapText="1"/>
    </xf>
    <xf numFmtId="49" fontId="6" fillId="0" borderId="6"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49" fontId="7" fillId="0" borderId="6"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7" fillId="0" borderId="4" xfId="0" applyNumberFormat="1" applyFont="1" applyFill="1" applyBorder="1" applyAlignment="1">
      <alignment horizontal="center" vertical="top"/>
    </xf>
    <xf numFmtId="0" fontId="11" fillId="0" borderId="4" xfId="0" applyFont="1" applyFill="1" applyBorder="1" applyAlignment="1">
      <alignment horizontal="center" vertical="top" wrapText="1"/>
    </xf>
    <xf numFmtId="49" fontId="7" fillId="0" borderId="2" xfId="0" applyNumberFormat="1" applyFont="1" applyFill="1" applyBorder="1" applyAlignment="1">
      <alignment horizontal="center" vertical="top"/>
    </xf>
    <xf numFmtId="49" fontId="6" fillId="0" borderId="2" xfId="0" applyNumberFormat="1" applyFont="1" applyFill="1" applyBorder="1" applyAlignment="1">
      <alignment horizontal="left" vertical="top" wrapText="1"/>
    </xf>
    <xf numFmtId="0" fontId="15" fillId="0" borderId="2" xfId="0" applyFont="1" applyFill="1" applyBorder="1" applyAlignment="1">
      <alignment horizontal="left" vertical="top" wrapText="1"/>
    </xf>
    <xf numFmtId="49" fontId="11" fillId="0" borderId="6" xfId="0" applyNumberFormat="1" applyFont="1" applyFill="1" applyBorder="1" applyAlignment="1">
      <alignment horizontal="center" vertical="top"/>
    </xf>
    <xf numFmtId="49" fontId="11" fillId="0" borderId="3" xfId="0" applyNumberFormat="1" applyFont="1" applyFill="1" applyBorder="1" applyAlignment="1">
      <alignment horizontal="center" vertical="top"/>
    </xf>
    <xf numFmtId="49" fontId="11" fillId="0" borderId="4" xfId="0" applyNumberFormat="1" applyFont="1" applyFill="1" applyBorder="1" applyAlignment="1">
      <alignment horizontal="center" vertical="top"/>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8" fillId="0" borderId="2" xfId="0" applyFont="1" applyFill="1" applyBorder="1" applyAlignment="1">
      <alignment horizontal="center" vertical="top"/>
    </xf>
    <xf numFmtId="0" fontId="8" fillId="0" borderId="6" xfId="0" applyFont="1" applyFill="1" applyBorder="1" applyAlignment="1">
      <alignment horizontal="center" vertical="top"/>
    </xf>
    <xf numFmtId="1" fontId="12" fillId="0" borderId="6" xfId="0" applyNumberFormat="1" applyFont="1" applyFill="1" applyBorder="1" applyAlignment="1">
      <alignment horizontal="center" vertical="top" wrapText="1"/>
    </xf>
    <xf numFmtId="1" fontId="12" fillId="0" borderId="3" xfId="0" applyNumberFormat="1" applyFont="1" applyFill="1" applyBorder="1" applyAlignment="1">
      <alignment horizontal="center" vertical="top" wrapText="1"/>
    </xf>
    <xf numFmtId="1" fontId="12" fillId="0" borderId="4" xfId="0" applyNumberFormat="1" applyFont="1" applyFill="1" applyBorder="1" applyAlignment="1">
      <alignment horizontal="center" vertical="top" wrapText="1"/>
    </xf>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2375"/>
  <sheetViews>
    <sheetView tabSelected="1" topLeftCell="B1" zoomScale="75" zoomScaleNormal="75" zoomScaleSheetLayoutView="75" workbookViewId="0">
      <pane xSplit="7" ySplit="12" topLeftCell="J55" activePane="bottomRight" state="frozen"/>
      <selection activeCell="B1" sqref="B1"/>
      <selection pane="topRight" activeCell="I1" sqref="I1"/>
      <selection pane="bottomLeft" activeCell="B13" sqref="B13"/>
      <selection pane="bottomRight" activeCell="I14" sqref="I14"/>
    </sheetView>
  </sheetViews>
  <sheetFormatPr defaultRowHeight="15"/>
  <cols>
    <col min="1" max="1" width="0" style="2" hidden="1" customWidth="1"/>
    <col min="2" max="2" width="4.85546875" style="2" customWidth="1"/>
    <col min="3" max="3" width="8.140625" style="20" hidden="1" customWidth="1"/>
    <col min="4" max="4" width="34.42578125" style="2" customWidth="1"/>
    <col min="5" max="5" width="27" style="2" customWidth="1"/>
    <col min="6" max="6" width="9.42578125" style="2" customWidth="1"/>
    <col min="7" max="7" width="12.5703125" style="2" customWidth="1"/>
    <col min="8" max="8" width="32.140625" style="2" customWidth="1"/>
    <col min="9" max="9" width="26.7109375" style="2" customWidth="1"/>
    <col min="10" max="10" width="17.140625" style="2" customWidth="1"/>
    <col min="11" max="11" width="17.42578125" style="2" customWidth="1"/>
    <col min="12" max="12" width="14.7109375" style="7" customWidth="1"/>
    <col min="13" max="13" width="14.5703125" style="7" customWidth="1"/>
    <col min="14" max="15" width="17.140625" style="7" customWidth="1"/>
    <col min="16" max="16" width="16.85546875" style="2" customWidth="1"/>
    <col min="17" max="16384" width="9.140625" style="2"/>
  </cols>
  <sheetData>
    <row r="1" spans="2:16" s="1" customFormat="1" ht="13.5" customHeight="1">
      <c r="C1" s="19"/>
      <c r="J1" s="5"/>
      <c r="K1" s="5"/>
      <c r="M1" s="5" t="s">
        <v>191</v>
      </c>
    </row>
    <row r="2" spans="2:16" s="1" customFormat="1" ht="13.5" customHeight="1">
      <c r="C2" s="19"/>
      <c r="J2" s="5"/>
      <c r="K2" s="5"/>
      <c r="M2" s="5" t="s">
        <v>15</v>
      </c>
    </row>
    <row r="3" spans="2:16" s="1" customFormat="1" ht="14.25" customHeight="1">
      <c r="C3" s="19"/>
      <c r="J3" s="5"/>
      <c r="K3" s="5"/>
      <c r="M3" s="5" t="s">
        <v>598</v>
      </c>
    </row>
    <row r="4" spans="2:16" s="1" customFormat="1" ht="2.25" customHeight="1">
      <c r="C4" s="19"/>
      <c r="I4" s="6"/>
      <c r="J4" s="6"/>
      <c r="K4" s="6"/>
    </row>
    <row r="5" spans="2:16" ht="13.5" customHeight="1">
      <c r="B5" s="10"/>
      <c r="C5" s="10" t="s">
        <v>166</v>
      </c>
      <c r="D5" s="174" t="s">
        <v>166</v>
      </c>
      <c r="E5" s="174"/>
      <c r="F5" s="174"/>
      <c r="G5" s="174"/>
      <c r="H5" s="174"/>
      <c r="I5" s="174"/>
      <c r="J5" s="174"/>
      <c r="K5" s="174"/>
      <c r="L5" s="174"/>
      <c r="M5" s="174"/>
      <c r="N5" s="174"/>
      <c r="O5" s="174"/>
    </row>
    <row r="6" spans="2:16" ht="14.25" customHeight="1">
      <c r="B6" s="11"/>
      <c r="C6" s="11" t="s">
        <v>169</v>
      </c>
      <c r="D6" s="175" t="s">
        <v>169</v>
      </c>
      <c r="E6" s="175"/>
      <c r="F6" s="175"/>
      <c r="G6" s="175"/>
      <c r="H6" s="175"/>
      <c r="I6" s="175"/>
      <c r="J6" s="175"/>
      <c r="K6" s="175"/>
      <c r="L6" s="175"/>
      <c r="M6" s="175"/>
      <c r="N6" s="175"/>
      <c r="O6" s="175"/>
    </row>
    <row r="7" spans="2:16" ht="18.75" customHeight="1">
      <c r="B7" s="11"/>
      <c r="C7" s="11" t="s">
        <v>168</v>
      </c>
      <c r="D7" s="175" t="s">
        <v>168</v>
      </c>
      <c r="E7" s="175"/>
      <c r="F7" s="175"/>
      <c r="G7" s="175"/>
      <c r="H7" s="175"/>
      <c r="I7" s="175"/>
      <c r="J7" s="175"/>
      <c r="K7" s="175"/>
      <c r="L7" s="175"/>
      <c r="M7" s="175"/>
      <c r="N7" s="175"/>
      <c r="O7" s="175"/>
    </row>
    <row r="8" spans="2:16" ht="9.75" hidden="1" customHeight="1">
      <c r="B8" s="11"/>
      <c r="C8" s="11" t="s">
        <v>167</v>
      </c>
      <c r="D8" s="11" t="s">
        <v>167</v>
      </c>
      <c r="E8" s="11"/>
      <c r="F8" s="11"/>
      <c r="G8" s="11"/>
      <c r="H8" s="11"/>
      <c r="I8" s="11"/>
      <c r="J8" s="11"/>
      <c r="K8" s="11"/>
      <c r="L8" s="2"/>
      <c r="M8" s="2"/>
      <c r="N8" s="2"/>
      <c r="O8" s="2"/>
    </row>
    <row r="9" spans="2:16" ht="17.25" customHeight="1">
      <c r="B9" s="11"/>
      <c r="C9" s="11" t="s">
        <v>170</v>
      </c>
      <c r="D9" s="175" t="s">
        <v>597</v>
      </c>
      <c r="E9" s="175"/>
      <c r="F9" s="175"/>
      <c r="G9" s="175"/>
      <c r="H9" s="175"/>
      <c r="I9" s="175"/>
      <c r="J9" s="175"/>
      <c r="K9" s="175"/>
      <c r="L9" s="175"/>
      <c r="M9" s="175"/>
      <c r="N9" s="175"/>
      <c r="O9" s="175"/>
    </row>
    <row r="10" spans="2:16" s="1" customFormat="1" ht="12.75" customHeight="1">
      <c r="C10" s="19"/>
      <c r="P10" s="6" t="s">
        <v>171</v>
      </c>
    </row>
    <row r="11" spans="2:16" ht="45" customHeight="1">
      <c r="C11" s="161" t="s">
        <v>93</v>
      </c>
      <c r="D11" s="161" t="s">
        <v>611</v>
      </c>
      <c r="E11" s="176" t="s">
        <v>159</v>
      </c>
      <c r="F11" s="161" t="s">
        <v>91</v>
      </c>
      <c r="G11" s="177" t="s">
        <v>92</v>
      </c>
      <c r="H11" s="178" t="s">
        <v>234</v>
      </c>
      <c r="I11" s="161" t="s">
        <v>161</v>
      </c>
      <c r="J11" s="161" t="s">
        <v>162</v>
      </c>
      <c r="K11" s="161" t="s">
        <v>237</v>
      </c>
      <c r="L11" s="162" t="s">
        <v>165</v>
      </c>
      <c r="M11" s="163"/>
      <c r="N11" s="164" t="s">
        <v>519</v>
      </c>
      <c r="O11" s="165"/>
      <c r="P11" s="166"/>
    </row>
    <row r="12" spans="2:16" ht="75" customHeight="1">
      <c r="C12" s="161"/>
      <c r="D12" s="161"/>
      <c r="E12" s="176"/>
      <c r="F12" s="161"/>
      <c r="G12" s="177"/>
      <c r="H12" s="179"/>
      <c r="I12" s="161"/>
      <c r="J12" s="161"/>
      <c r="K12" s="161"/>
      <c r="L12" s="9" t="s">
        <v>164</v>
      </c>
      <c r="M12" s="9" t="s">
        <v>163</v>
      </c>
      <c r="N12" s="21" t="s">
        <v>181</v>
      </c>
      <c r="O12" s="21" t="s">
        <v>182</v>
      </c>
      <c r="P12" s="21" t="s">
        <v>183</v>
      </c>
    </row>
    <row r="13" spans="2:16" ht="19.5" customHeight="1">
      <c r="C13" s="67"/>
      <c r="D13" s="67">
        <v>1</v>
      </c>
      <c r="E13" s="67">
        <v>2</v>
      </c>
      <c r="F13" s="67"/>
      <c r="G13" s="70"/>
      <c r="H13" s="71">
        <v>3</v>
      </c>
      <c r="I13" s="14">
        <v>4</v>
      </c>
      <c r="J13" s="14">
        <v>5</v>
      </c>
      <c r="K13" s="14">
        <v>6</v>
      </c>
      <c r="L13" s="14">
        <v>7</v>
      </c>
      <c r="M13" s="15" t="s">
        <v>241</v>
      </c>
      <c r="N13" s="14">
        <v>8</v>
      </c>
      <c r="O13" s="67">
        <v>9</v>
      </c>
      <c r="P13" s="67">
        <v>10</v>
      </c>
    </row>
    <row r="14" spans="2:16" ht="19.5" customHeight="1">
      <c r="C14" s="161"/>
      <c r="D14" s="167" t="s">
        <v>82</v>
      </c>
      <c r="E14" s="168" t="s">
        <v>599</v>
      </c>
      <c r="F14" s="128">
        <v>2018</v>
      </c>
      <c r="G14" s="128">
        <v>2020</v>
      </c>
      <c r="H14" s="12" t="s">
        <v>96</v>
      </c>
      <c r="I14" s="17">
        <f>I15+I17+I19+I20</f>
        <v>4510087.5999999996</v>
      </c>
      <c r="J14" s="17" t="s">
        <v>236</v>
      </c>
      <c r="K14" s="17" t="s">
        <v>236</v>
      </c>
      <c r="L14" s="17">
        <f>L15+L17+L19+L20+L21</f>
        <v>4484299.8</v>
      </c>
      <c r="M14" s="17">
        <f>M15+M17+M19+M20+M21</f>
        <v>4475752.2</v>
      </c>
      <c r="N14" s="17">
        <f t="shared" ref="N14:N20" si="0">L14/I14*100</f>
        <v>99.428219531700464</v>
      </c>
      <c r="O14" s="17" t="s">
        <v>236</v>
      </c>
      <c r="P14" s="17" t="s">
        <v>236</v>
      </c>
    </row>
    <row r="15" spans="2:16" ht="19.5" customHeight="1">
      <c r="C15" s="161"/>
      <c r="D15" s="167"/>
      <c r="E15" s="169"/>
      <c r="F15" s="128"/>
      <c r="G15" s="128"/>
      <c r="H15" s="12" t="s">
        <v>97</v>
      </c>
      <c r="I15" s="17">
        <f>I24+I32+I39+I46</f>
        <v>1321655</v>
      </c>
      <c r="J15" s="17">
        <f t="shared" ref="J15:M15" si="1">J24+J32+J39+J46</f>
        <v>1321655</v>
      </c>
      <c r="K15" s="17">
        <f t="shared" si="1"/>
        <v>1317047</v>
      </c>
      <c r="L15" s="17">
        <f t="shared" si="1"/>
        <v>1309279</v>
      </c>
      <c r="M15" s="17">
        <f t="shared" si="1"/>
        <v>1300714.7999999998</v>
      </c>
      <c r="N15" s="17">
        <f t="shared" si="0"/>
        <v>99.063598291535996</v>
      </c>
      <c r="O15" s="17">
        <f>L15/J15*100</f>
        <v>99.063598291535996</v>
      </c>
      <c r="P15" s="17">
        <f>L15/K15*100</f>
        <v>99.410195687777275</v>
      </c>
    </row>
    <row r="16" spans="2:16" ht="27.75" customHeight="1">
      <c r="C16" s="161"/>
      <c r="D16" s="167"/>
      <c r="E16" s="169"/>
      <c r="F16" s="128"/>
      <c r="G16" s="128"/>
      <c r="H16" s="12" t="s">
        <v>19</v>
      </c>
      <c r="I16" s="17">
        <f t="shared" ref="I16:M16" si="2">I25+I33+I40+I47</f>
        <v>28603.899999999998</v>
      </c>
      <c r="J16" s="17">
        <f t="shared" si="2"/>
        <v>28603.899999999998</v>
      </c>
      <c r="K16" s="17">
        <f t="shared" si="2"/>
        <v>28603.8</v>
      </c>
      <c r="L16" s="17">
        <f t="shared" si="2"/>
        <v>27887.3</v>
      </c>
      <c r="M16" s="17">
        <f t="shared" si="2"/>
        <v>27889.3</v>
      </c>
      <c r="N16" s="17">
        <f t="shared" si="0"/>
        <v>97.494747219784713</v>
      </c>
      <c r="O16" s="17">
        <f>L16/J16*100</f>
        <v>97.494747219784713</v>
      </c>
      <c r="P16" s="17">
        <f>L16/K16*100</f>
        <v>97.495088065222106</v>
      </c>
    </row>
    <row r="17" spans="3:16" ht="15.75" customHeight="1">
      <c r="C17" s="161"/>
      <c r="D17" s="167"/>
      <c r="E17" s="169"/>
      <c r="F17" s="128"/>
      <c r="G17" s="128"/>
      <c r="H17" s="12" t="s">
        <v>238</v>
      </c>
      <c r="I17" s="17">
        <f t="shared" ref="I17:M17" si="3">I26+I34+I41+I48</f>
        <v>231410.3</v>
      </c>
      <c r="J17" s="17">
        <f t="shared" si="3"/>
        <v>231410.3</v>
      </c>
      <c r="K17" s="17">
        <f t="shared" si="3"/>
        <v>231410.3</v>
      </c>
      <c r="L17" s="17">
        <f t="shared" si="3"/>
        <v>225614</v>
      </c>
      <c r="M17" s="17">
        <f t="shared" si="3"/>
        <v>225630.6</v>
      </c>
      <c r="N17" s="17">
        <f t="shared" si="0"/>
        <v>97.495228172644005</v>
      </c>
      <c r="O17" s="17">
        <f>L17/J17*100</f>
        <v>97.495228172644005</v>
      </c>
      <c r="P17" s="17">
        <f>L17/K17*100</f>
        <v>97.495228172644005</v>
      </c>
    </row>
    <row r="18" spans="3:16" ht="31.5" customHeight="1">
      <c r="C18" s="161"/>
      <c r="D18" s="167"/>
      <c r="E18" s="169"/>
      <c r="F18" s="128"/>
      <c r="G18" s="128"/>
      <c r="H18" s="12" t="s">
        <v>20</v>
      </c>
      <c r="I18" s="17">
        <f t="shared" ref="I18:M18" si="4">I27+I35+I42+I49</f>
        <v>231410.3</v>
      </c>
      <c r="J18" s="17">
        <f t="shared" si="4"/>
        <v>231410.3</v>
      </c>
      <c r="K18" s="17">
        <f t="shared" si="4"/>
        <v>231410.3</v>
      </c>
      <c r="L18" s="17">
        <f t="shared" si="4"/>
        <v>225614</v>
      </c>
      <c r="M18" s="17">
        <f t="shared" si="4"/>
        <v>225630.6</v>
      </c>
      <c r="N18" s="17">
        <f t="shared" si="0"/>
        <v>97.495228172644005</v>
      </c>
      <c r="O18" s="17">
        <f>L18/J18*100</f>
        <v>97.495228172644005</v>
      </c>
      <c r="P18" s="17">
        <f>L18/K18*100</f>
        <v>97.495228172644005</v>
      </c>
    </row>
    <row r="19" spans="3:16" ht="24" customHeight="1">
      <c r="C19" s="161"/>
      <c r="D19" s="167"/>
      <c r="E19" s="169"/>
      <c r="F19" s="128"/>
      <c r="G19" s="128"/>
      <c r="H19" s="12" t="s">
        <v>239</v>
      </c>
      <c r="I19" s="17">
        <f t="shared" ref="I19:M19" si="5">I28+I36+I43+I50</f>
        <v>2480233.5</v>
      </c>
      <c r="J19" s="17" t="s">
        <v>137</v>
      </c>
      <c r="K19" s="17" t="s">
        <v>137</v>
      </c>
      <c r="L19" s="17">
        <f t="shared" si="5"/>
        <v>2439411.5</v>
      </c>
      <c r="M19" s="17">
        <f t="shared" si="5"/>
        <v>2439411.5</v>
      </c>
      <c r="N19" s="17">
        <f t="shared" si="0"/>
        <v>98.354106579078135</v>
      </c>
      <c r="O19" s="17" t="s">
        <v>236</v>
      </c>
      <c r="P19" s="17" t="s">
        <v>236</v>
      </c>
    </row>
    <row r="20" spans="3:16" ht="33.75" customHeight="1">
      <c r="C20" s="161"/>
      <c r="D20" s="167"/>
      <c r="E20" s="169"/>
      <c r="F20" s="128"/>
      <c r="G20" s="128"/>
      <c r="H20" s="12" t="s">
        <v>240</v>
      </c>
      <c r="I20" s="17">
        <f t="shared" ref="I20:M20" si="6">I29+I37+I44+I51</f>
        <v>476788.8</v>
      </c>
      <c r="J20" s="17" t="s">
        <v>137</v>
      </c>
      <c r="K20" s="17" t="s">
        <v>137</v>
      </c>
      <c r="L20" s="17">
        <f t="shared" si="6"/>
        <v>509995.3</v>
      </c>
      <c r="M20" s="17">
        <f t="shared" si="6"/>
        <v>509995.3</v>
      </c>
      <c r="N20" s="17">
        <f t="shared" si="0"/>
        <v>106.96461410167353</v>
      </c>
      <c r="O20" s="17" t="s">
        <v>236</v>
      </c>
      <c r="P20" s="17" t="s">
        <v>236</v>
      </c>
    </row>
    <row r="21" spans="3:16" ht="60" hidden="1" customHeight="1">
      <c r="C21" s="67"/>
      <c r="D21" s="167"/>
      <c r="E21" s="170"/>
      <c r="F21" s="22"/>
      <c r="G21" s="22"/>
      <c r="H21" s="61" t="s">
        <v>247</v>
      </c>
      <c r="I21" s="17"/>
      <c r="J21" s="17" t="str">
        <f>J30</f>
        <v>х</v>
      </c>
      <c r="K21" s="17" t="str">
        <f>K30</f>
        <v>х</v>
      </c>
      <c r="L21" s="17">
        <f>L30</f>
        <v>0</v>
      </c>
      <c r="M21" s="17">
        <f>M30</f>
        <v>0</v>
      </c>
      <c r="N21" s="17">
        <v>0</v>
      </c>
      <c r="O21" s="17">
        <v>0</v>
      </c>
      <c r="P21" s="17">
        <v>0</v>
      </c>
    </row>
    <row r="22" spans="3:16" ht="18.75" customHeight="1">
      <c r="C22" s="67"/>
      <c r="D22" s="167"/>
      <c r="E22" s="180"/>
      <c r="F22" s="181"/>
      <c r="G22" s="181"/>
      <c r="H22" s="181"/>
      <c r="I22" s="181"/>
      <c r="J22" s="181"/>
      <c r="K22" s="181"/>
      <c r="L22" s="181"/>
      <c r="M22" s="181"/>
      <c r="N22" s="181"/>
      <c r="O22" s="182"/>
      <c r="P22" s="7"/>
    </row>
    <row r="23" spans="3:16" ht="15" customHeight="1">
      <c r="C23" s="155"/>
      <c r="D23" s="167"/>
      <c r="E23" s="158" t="s">
        <v>32</v>
      </c>
      <c r="F23" s="85">
        <v>2018</v>
      </c>
      <c r="G23" s="85">
        <v>2020</v>
      </c>
      <c r="H23" s="61" t="s">
        <v>96</v>
      </c>
      <c r="I23" s="17">
        <f>I24+I26+I28+I29</f>
        <v>4279028.8</v>
      </c>
      <c r="J23" s="17" t="s">
        <v>236</v>
      </c>
      <c r="K23" s="17" t="s">
        <v>236</v>
      </c>
      <c r="L23" s="17">
        <f>L24+L26+L28+L29+L30</f>
        <v>4266956</v>
      </c>
      <c r="M23" s="17">
        <f>M24+M26+M28+M29+M30</f>
        <v>4258389.8</v>
      </c>
      <c r="N23" s="17">
        <f t="shared" ref="N23:N29" si="7">L23/I23*100</f>
        <v>99.717861211871266</v>
      </c>
      <c r="O23" s="17" t="s">
        <v>236</v>
      </c>
      <c r="P23" s="17" t="s">
        <v>236</v>
      </c>
    </row>
    <row r="24" spans="3:16">
      <c r="C24" s="156"/>
      <c r="D24" s="167"/>
      <c r="E24" s="159"/>
      <c r="F24" s="86"/>
      <c r="G24" s="86"/>
      <c r="H24" s="61" t="s">
        <v>97</v>
      </c>
      <c r="I24" s="17">
        <f t="shared" ref="I24:M27" si="8">I54+I250+I460+I600+I768+I789+I1027+I1148+I1366+I1527</f>
        <v>1238787.3999999999</v>
      </c>
      <c r="J24" s="17">
        <f t="shared" si="8"/>
        <v>1238787.3999999999</v>
      </c>
      <c r="K24" s="17">
        <f t="shared" si="8"/>
        <v>1234179.3999999999</v>
      </c>
      <c r="L24" s="17">
        <f t="shared" si="8"/>
        <v>1232536.5</v>
      </c>
      <c r="M24" s="17">
        <f t="shared" si="8"/>
        <v>1223970.2999999998</v>
      </c>
      <c r="N24" s="17">
        <f t="shared" si="7"/>
        <v>99.495401712997733</v>
      </c>
      <c r="O24" s="17">
        <f>L24/J24*100</f>
        <v>99.495401712997733</v>
      </c>
      <c r="P24" s="17">
        <f>L24/K24*100</f>
        <v>99.866883210009831</v>
      </c>
    </row>
    <row r="25" spans="3:16" ht="42.75">
      <c r="C25" s="156"/>
      <c r="D25" s="167"/>
      <c r="E25" s="159"/>
      <c r="F25" s="86"/>
      <c r="G25" s="86"/>
      <c r="H25" s="61" t="s">
        <v>19</v>
      </c>
      <c r="I25" s="17">
        <f t="shared" si="8"/>
        <v>12234.099999999999</v>
      </c>
      <c r="J25" s="17">
        <f t="shared" si="8"/>
        <v>12234.099999999999</v>
      </c>
      <c r="K25" s="17">
        <f t="shared" si="8"/>
        <v>12234</v>
      </c>
      <c r="L25" s="17">
        <f t="shared" si="8"/>
        <v>12234</v>
      </c>
      <c r="M25" s="17">
        <f t="shared" si="8"/>
        <v>12234</v>
      </c>
      <c r="N25" s="17">
        <f t="shared" si="7"/>
        <v>99.999182612533829</v>
      </c>
      <c r="O25" s="17">
        <f>L25/J25*100</f>
        <v>99.999182612533829</v>
      </c>
      <c r="P25" s="17">
        <f>L25/K25*100</f>
        <v>100</v>
      </c>
    </row>
    <row r="26" spans="3:16">
      <c r="C26" s="156"/>
      <c r="D26" s="167"/>
      <c r="E26" s="159"/>
      <c r="F26" s="86"/>
      <c r="G26" s="86"/>
      <c r="H26" s="61" t="s">
        <v>238</v>
      </c>
      <c r="I26" s="17">
        <f t="shared" si="8"/>
        <v>98984.6</v>
      </c>
      <c r="J26" s="17">
        <f t="shared" si="8"/>
        <v>98984.6</v>
      </c>
      <c r="K26" s="17">
        <f t="shared" si="8"/>
        <v>98984.6</v>
      </c>
      <c r="L26" s="17">
        <f t="shared" si="8"/>
        <v>98984.6</v>
      </c>
      <c r="M26" s="17">
        <f t="shared" si="8"/>
        <v>98984.6</v>
      </c>
      <c r="N26" s="17">
        <f t="shared" si="7"/>
        <v>100</v>
      </c>
      <c r="O26" s="17">
        <f>L26/J26*100</f>
        <v>100</v>
      </c>
      <c r="P26" s="17">
        <f>L26/K26*100</f>
        <v>100</v>
      </c>
    </row>
    <row r="27" spans="3:16" ht="30" customHeight="1">
      <c r="C27" s="156"/>
      <c r="D27" s="167"/>
      <c r="E27" s="159"/>
      <c r="F27" s="86"/>
      <c r="G27" s="86"/>
      <c r="H27" s="61" t="s">
        <v>20</v>
      </c>
      <c r="I27" s="17">
        <f t="shared" si="8"/>
        <v>98984.6</v>
      </c>
      <c r="J27" s="17">
        <f t="shared" si="8"/>
        <v>98984.6</v>
      </c>
      <c r="K27" s="17">
        <f t="shared" si="8"/>
        <v>98984.6</v>
      </c>
      <c r="L27" s="17">
        <f t="shared" si="8"/>
        <v>98984.6</v>
      </c>
      <c r="M27" s="17">
        <f t="shared" si="8"/>
        <v>98984.6</v>
      </c>
      <c r="N27" s="17">
        <f t="shared" si="7"/>
        <v>100</v>
      </c>
      <c r="O27" s="17">
        <f>L27/J27*100</f>
        <v>100</v>
      </c>
      <c r="P27" s="17">
        <f>L27/K27*100</f>
        <v>100</v>
      </c>
    </row>
    <row r="28" spans="3:16">
      <c r="C28" s="156"/>
      <c r="D28" s="167"/>
      <c r="E28" s="159"/>
      <c r="F28" s="86"/>
      <c r="G28" s="86"/>
      <c r="H28" s="61" t="s">
        <v>239</v>
      </c>
      <c r="I28" s="17">
        <f>I58+I254+I464+I604+I772+I793+I1031+I1152+I1370+I1531</f>
        <v>2470568</v>
      </c>
      <c r="J28" s="17" t="s">
        <v>137</v>
      </c>
      <c r="K28" s="17" t="s">
        <v>137</v>
      </c>
      <c r="L28" s="17">
        <f>L58+L254+L464+L604+L772+L793+L1031+L1152+L1370+L1531</f>
        <v>2431606.2999999998</v>
      </c>
      <c r="M28" s="17">
        <f>M58+M254+M464+M604+M772+M793+M1031+M1152+M1370+M1531</f>
        <v>2431606.2999999998</v>
      </c>
      <c r="N28" s="17">
        <f t="shared" si="7"/>
        <v>98.422965892863502</v>
      </c>
      <c r="O28" s="17" t="s">
        <v>236</v>
      </c>
      <c r="P28" s="17" t="s">
        <v>236</v>
      </c>
    </row>
    <row r="29" spans="3:16" ht="15" customHeight="1">
      <c r="C29" s="157"/>
      <c r="D29" s="167"/>
      <c r="E29" s="159"/>
      <c r="F29" s="86"/>
      <c r="G29" s="86"/>
      <c r="H29" s="61" t="s">
        <v>196</v>
      </c>
      <c r="I29" s="17">
        <f>I59+I255+I465+I605+I773+I794+I1032+I1153+I1371+I1532</f>
        <v>470688.8</v>
      </c>
      <c r="J29" s="17" t="s">
        <v>137</v>
      </c>
      <c r="K29" s="17" t="s">
        <v>137</v>
      </c>
      <c r="L29" s="17">
        <f t="shared" ref="L29:M29" si="9">L59+L255+L465+L605+L773+L794+L1032+L1153+L1371+L1532</f>
        <v>503828.6</v>
      </c>
      <c r="M29" s="17">
        <f t="shared" si="9"/>
        <v>503828.6</v>
      </c>
      <c r="N29" s="17">
        <f t="shared" si="7"/>
        <v>107.04070290178989</v>
      </c>
      <c r="O29" s="17" t="s">
        <v>236</v>
      </c>
      <c r="P29" s="17" t="s">
        <v>236</v>
      </c>
    </row>
    <row r="30" spans="3:16" ht="60" hidden="1" customHeight="1">
      <c r="C30" s="64"/>
      <c r="D30" s="167"/>
      <c r="E30" s="160"/>
      <c r="F30" s="87"/>
      <c r="G30" s="87"/>
      <c r="H30" s="61" t="s">
        <v>248</v>
      </c>
      <c r="I30" s="3">
        <f>I1145</f>
        <v>0</v>
      </c>
      <c r="J30" s="3" t="str">
        <f>J1145</f>
        <v>х</v>
      </c>
      <c r="K30" s="3" t="str">
        <f>K1145</f>
        <v>х</v>
      </c>
      <c r="L30" s="3">
        <f>L1145</f>
        <v>0</v>
      </c>
      <c r="M30" s="3">
        <f>M1145</f>
        <v>0</v>
      </c>
      <c r="N30" s="17"/>
      <c r="O30" s="17"/>
      <c r="P30" s="17">
        <v>0</v>
      </c>
    </row>
    <row r="31" spans="3:16">
      <c r="C31" s="155"/>
      <c r="D31" s="167"/>
      <c r="E31" s="158" t="s">
        <v>172</v>
      </c>
      <c r="F31" s="128">
        <v>2018</v>
      </c>
      <c r="G31" s="128">
        <v>2020</v>
      </c>
      <c r="H31" s="61" t="s">
        <v>96</v>
      </c>
      <c r="I31" s="3">
        <f t="shared" ref="I31:I37" si="10">I1673+I1012</f>
        <v>58750.7</v>
      </c>
      <c r="J31" s="3" t="s">
        <v>236</v>
      </c>
      <c r="K31" s="3" t="s">
        <v>236</v>
      </c>
      <c r="L31" s="3">
        <f t="shared" ref="L31:M37" si="11">L1673+L1012</f>
        <v>56877.799999999996</v>
      </c>
      <c r="M31" s="3">
        <f t="shared" si="11"/>
        <v>56877.799999999996</v>
      </c>
      <c r="N31" s="17">
        <f>L31/I31*100</f>
        <v>96.812123089597222</v>
      </c>
      <c r="O31" s="17" t="s">
        <v>236</v>
      </c>
      <c r="P31" s="17" t="s">
        <v>236</v>
      </c>
    </row>
    <row r="32" spans="3:16">
      <c r="C32" s="156"/>
      <c r="D32" s="167"/>
      <c r="E32" s="159"/>
      <c r="F32" s="128"/>
      <c r="G32" s="128"/>
      <c r="H32" s="61" t="s">
        <v>97</v>
      </c>
      <c r="I32" s="3">
        <f t="shared" si="10"/>
        <v>46659.5</v>
      </c>
      <c r="J32" s="3">
        <f t="shared" ref="J32:K35" si="12">J1674+J1013</f>
        <v>46659.5</v>
      </c>
      <c r="K32" s="3">
        <f t="shared" si="12"/>
        <v>46659.5</v>
      </c>
      <c r="L32" s="3">
        <f t="shared" si="11"/>
        <v>46658.1</v>
      </c>
      <c r="M32" s="3">
        <f t="shared" si="11"/>
        <v>46658.1</v>
      </c>
      <c r="N32" s="17">
        <f>L32/I32*100</f>
        <v>99.996999539214954</v>
      </c>
      <c r="O32" s="17">
        <f>L32/J32*100</f>
        <v>99.996999539214954</v>
      </c>
      <c r="P32" s="17">
        <f>L32/K32*100</f>
        <v>99.996999539214954</v>
      </c>
    </row>
    <row r="33" spans="3:16" ht="42.75">
      <c r="C33" s="156"/>
      <c r="D33" s="167"/>
      <c r="E33" s="159"/>
      <c r="F33" s="128"/>
      <c r="G33" s="128"/>
      <c r="H33" s="61" t="s">
        <v>19</v>
      </c>
      <c r="I33" s="3">
        <f t="shared" si="10"/>
        <v>299.8</v>
      </c>
      <c r="J33" s="3">
        <f t="shared" si="12"/>
        <v>299.8</v>
      </c>
      <c r="K33" s="3">
        <f t="shared" si="12"/>
        <v>299.8</v>
      </c>
      <c r="L33" s="3">
        <f t="shared" si="11"/>
        <v>298.39999999999998</v>
      </c>
      <c r="M33" s="3">
        <f t="shared" si="11"/>
        <v>298.39999999999998</v>
      </c>
      <c r="N33" s="17">
        <f t="shared" ref="N33:N35" si="13">L33/I33*100</f>
        <v>99.533022014676447</v>
      </c>
      <c r="O33" s="17">
        <f t="shared" ref="O33:O35" si="14">L33/J33*100</f>
        <v>99.533022014676447</v>
      </c>
      <c r="P33" s="17">
        <f t="shared" ref="P33:P35" si="15">L33/K33*100</f>
        <v>99.533022014676447</v>
      </c>
    </row>
    <row r="34" spans="3:16">
      <c r="C34" s="156"/>
      <c r="D34" s="167"/>
      <c r="E34" s="159"/>
      <c r="F34" s="128"/>
      <c r="G34" s="128"/>
      <c r="H34" s="61" t="s">
        <v>238</v>
      </c>
      <c r="I34" s="3">
        <f t="shared" si="10"/>
        <v>2425.6999999999998</v>
      </c>
      <c r="J34" s="3">
        <f t="shared" si="12"/>
        <v>2425.6999999999998</v>
      </c>
      <c r="K34" s="3">
        <f t="shared" si="12"/>
        <v>2425.6999999999998</v>
      </c>
      <c r="L34" s="3">
        <f t="shared" si="11"/>
        <v>2414.5</v>
      </c>
      <c r="M34" s="3">
        <f t="shared" si="11"/>
        <v>2414.5</v>
      </c>
      <c r="N34" s="17">
        <f t="shared" si="13"/>
        <v>99.538277610586647</v>
      </c>
      <c r="O34" s="17">
        <f t="shared" si="14"/>
        <v>99.538277610586647</v>
      </c>
      <c r="P34" s="17">
        <f t="shared" si="15"/>
        <v>99.538277610586647</v>
      </c>
    </row>
    <row r="35" spans="3:16" ht="42.75">
      <c r="C35" s="156"/>
      <c r="D35" s="167"/>
      <c r="E35" s="159"/>
      <c r="F35" s="128"/>
      <c r="G35" s="128"/>
      <c r="H35" s="61" t="s">
        <v>20</v>
      </c>
      <c r="I35" s="3">
        <f t="shared" si="10"/>
        <v>2425.6999999999998</v>
      </c>
      <c r="J35" s="3">
        <f t="shared" si="12"/>
        <v>2425.6999999999998</v>
      </c>
      <c r="K35" s="3">
        <f t="shared" si="12"/>
        <v>2425.6999999999998</v>
      </c>
      <c r="L35" s="3">
        <f t="shared" si="11"/>
        <v>2414.5</v>
      </c>
      <c r="M35" s="3">
        <f t="shared" si="11"/>
        <v>2414.5</v>
      </c>
      <c r="N35" s="17">
        <f t="shared" si="13"/>
        <v>99.538277610586647</v>
      </c>
      <c r="O35" s="17">
        <f t="shared" si="14"/>
        <v>99.538277610586647</v>
      </c>
      <c r="P35" s="17">
        <f t="shared" si="15"/>
        <v>99.538277610586647</v>
      </c>
    </row>
    <row r="36" spans="3:16" ht="16.5" customHeight="1">
      <c r="C36" s="156"/>
      <c r="D36" s="167"/>
      <c r="E36" s="159"/>
      <c r="F36" s="128"/>
      <c r="G36" s="128"/>
      <c r="H36" s="61" t="s">
        <v>239</v>
      </c>
      <c r="I36" s="3">
        <f t="shared" si="10"/>
        <v>9665.5</v>
      </c>
      <c r="J36" s="3" t="s">
        <v>236</v>
      </c>
      <c r="K36" s="3" t="s">
        <v>236</v>
      </c>
      <c r="L36" s="3">
        <f t="shared" si="11"/>
        <v>7805.2</v>
      </c>
      <c r="M36" s="3">
        <f t="shared" si="11"/>
        <v>7805.2</v>
      </c>
      <c r="N36" s="17">
        <f>L36/I36*100</f>
        <v>80.753194351042367</v>
      </c>
      <c r="O36" s="17" t="s">
        <v>236</v>
      </c>
      <c r="P36" s="17" t="s">
        <v>236</v>
      </c>
    </row>
    <row r="37" spans="3:16" ht="27.75" customHeight="1">
      <c r="C37" s="157"/>
      <c r="D37" s="167"/>
      <c r="E37" s="160"/>
      <c r="F37" s="128"/>
      <c r="G37" s="128"/>
      <c r="H37" s="61" t="s">
        <v>196</v>
      </c>
      <c r="I37" s="3">
        <f t="shared" si="10"/>
        <v>0</v>
      </c>
      <c r="J37" s="3" t="s">
        <v>236</v>
      </c>
      <c r="K37" s="3" t="s">
        <v>236</v>
      </c>
      <c r="L37" s="3">
        <f t="shared" si="11"/>
        <v>0</v>
      </c>
      <c r="M37" s="3">
        <f t="shared" si="11"/>
        <v>0</v>
      </c>
      <c r="N37" s="3">
        <f>N1679+N1018</f>
        <v>0</v>
      </c>
      <c r="O37" s="17" t="s">
        <v>236</v>
      </c>
      <c r="P37" s="17" t="s">
        <v>236</v>
      </c>
    </row>
    <row r="38" spans="3:16">
      <c r="C38" s="155"/>
      <c r="D38" s="167"/>
      <c r="E38" s="158" t="s">
        <v>16</v>
      </c>
      <c r="F38" s="128">
        <v>2018</v>
      </c>
      <c r="G38" s="128">
        <v>2020</v>
      </c>
      <c r="H38" s="61" t="s">
        <v>96</v>
      </c>
      <c r="I38" s="17">
        <f>I39+I41+I43+I44</f>
        <v>20738.099999999999</v>
      </c>
      <c r="J38" s="17" t="s">
        <v>236</v>
      </c>
      <c r="K38" s="17" t="s">
        <v>236</v>
      </c>
      <c r="L38" s="17">
        <f>L39+L41+L43+L44</f>
        <v>20801.400000000001</v>
      </c>
      <c r="M38" s="17">
        <f>M39+M41+M43+M44</f>
        <v>20801.400000000001</v>
      </c>
      <c r="N38" s="17">
        <f>L38/I38*100</f>
        <v>100.30523529156481</v>
      </c>
      <c r="O38" s="17" t="s">
        <v>236</v>
      </c>
      <c r="P38" s="17" t="s">
        <v>236</v>
      </c>
    </row>
    <row r="39" spans="3:16">
      <c r="C39" s="156"/>
      <c r="D39" s="167"/>
      <c r="E39" s="159"/>
      <c r="F39" s="128"/>
      <c r="G39" s="128"/>
      <c r="H39" s="61" t="s">
        <v>97</v>
      </c>
      <c r="I39" s="3">
        <f>I985</f>
        <v>14638.1</v>
      </c>
      <c r="J39" s="3">
        <f t="shared" ref="J39:M39" si="16">J985</f>
        <v>14638.1</v>
      </c>
      <c r="K39" s="3">
        <f t="shared" si="16"/>
        <v>14638.1</v>
      </c>
      <c r="L39" s="3">
        <f t="shared" si="16"/>
        <v>14634.7</v>
      </c>
      <c r="M39" s="3">
        <f t="shared" si="16"/>
        <v>14634.7</v>
      </c>
      <c r="N39" s="17">
        <f>L39/I39*100</f>
        <v>99.976772941843549</v>
      </c>
      <c r="O39" s="17">
        <f>L39/J39*100</f>
        <v>99.976772941843549</v>
      </c>
      <c r="P39" s="17">
        <f>L39/K39*100</f>
        <v>99.976772941843549</v>
      </c>
    </row>
    <row r="40" spans="3:16" ht="42.75">
      <c r="C40" s="156"/>
      <c r="D40" s="167"/>
      <c r="E40" s="159"/>
      <c r="F40" s="128"/>
      <c r="G40" s="128"/>
      <c r="H40" s="61" t="s">
        <v>19</v>
      </c>
      <c r="I40" s="3">
        <f t="shared" ref="I40:I44" si="17">I986</f>
        <v>0</v>
      </c>
      <c r="J40" s="3">
        <f t="shared" ref="J40:M42" si="18">J993</f>
        <v>0</v>
      </c>
      <c r="K40" s="3">
        <f t="shared" si="18"/>
        <v>0</v>
      </c>
      <c r="L40" s="3">
        <f t="shared" si="18"/>
        <v>0</v>
      </c>
      <c r="M40" s="3">
        <f t="shared" si="18"/>
        <v>0</v>
      </c>
      <c r="N40" s="17">
        <v>0</v>
      </c>
      <c r="O40" s="17">
        <v>0</v>
      </c>
      <c r="P40" s="17">
        <v>0</v>
      </c>
    </row>
    <row r="41" spans="3:16" ht="21.75" customHeight="1">
      <c r="C41" s="156"/>
      <c r="D41" s="167"/>
      <c r="E41" s="159"/>
      <c r="F41" s="128"/>
      <c r="G41" s="128"/>
      <c r="H41" s="61" t="s">
        <v>238</v>
      </c>
      <c r="I41" s="3">
        <f t="shared" si="17"/>
        <v>0</v>
      </c>
      <c r="J41" s="3">
        <f t="shared" si="18"/>
        <v>0</v>
      </c>
      <c r="K41" s="3">
        <f t="shared" si="18"/>
        <v>0</v>
      </c>
      <c r="L41" s="3">
        <f t="shared" si="18"/>
        <v>0</v>
      </c>
      <c r="M41" s="3">
        <f t="shared" si="18"/>
        <v>0</v>
      </c>
      <c r="N41" s="17">
        <v>0</v>
      </c>
      <c r="O41" s="17">
        <v>0</v>
      </c>
      <c r="P41" s="17">
        <v>0</v>
      </c>
    </row>
    <row r="42" spans="3:16" ht="30" customHeight="1">
      <c r="C42" s="156"/>
      <c r="D42" s="167"/>
      <c r="E42" s="159"/>
      <c r="F42" s="128"/>
      <c r="G42" s="128"/>
      <c r="H42" s="61" t="s">
        <v>20</v>
      </c>
      <c r="I42" s="3">
        <f t="shared" si="17"/>
        <v>0</v>
      </c>
      <c r="J42" s="3">
        <f t="shared" si="18"/>
        <v>0</v>
      </c>
      <c r="K42" s="3">
        <f t="shared" si="18"/>
        <v>0</v>
      </c>
      <c r="L42" s="3">
        <f t="shared" si="18"/>
        <v>0</v>
      </c>
      <c r="M42" s="3">
        <f t="shared" si="18"/>
        <v>0</v>
      </c>
      <c r="N42" s="17">
        <v>0</v>
      </c>
      <c r="O42" s="17">
        <v>0</v>
      </c>
      <c r="P42" s="17">
        <v>0</v>
      </c>
    </row>
    <row r="43" spans="3:16">
      <c r="C43" s="156"/>
      <c r="D43" s="167"/>
      <c r="E43" s="159"/>
      <c r="F43" s="128"/>
      <c r="G43" s="128"/>
      <c r="H43" s="61" t="s">
        <v>239</v>
      </c>
      <c r="I43" s="3">
        <f t="shared" si="17"/>
        <v>0</v>
      </c>
      <c r="J43" s="3" t="s">
        <v>236</v>
      </c>
      <c r="K43" s="3" t="s">
        <v>236</v>
      </c>
      <c r="L43" s="3">
        <f>L996</f>
        <v>0</v>
      </c>
      <c r="M43" s="3">
        <f>M996</f>
        <v>0</v>
      </c>
      <c r="N43" s="17">
        <v>0</v>
      </c>
      <c r="O43" s="17" t="s">
        <v>236</v>
      </c>
      <c r="P43" s="17" t="s">
        <v>236</v>
      </c>
    </row>
    <row r="44" spans="3:16" ht="15.75" customHeight="1">
      <c r="C44" s="157"/>
      <c r="D44" s="167"/>
      <c r="E44" s="160"/>
      <c r="F44" s="128"/>
      <c r="G44" s="128"/>
      <c r="H44" s="61" t="s">
        <v>196</v>
      </c>
      <c r="I44" s="3">
        <f t="shared" si="17"/>
        <v>6100</v>
      </c>
      <c r="J44" s="3" t="s">
        <v>236</v>
      </c>
      <c r="K44" s="3" t="s">
        <v>236</v>
      </c>
      <c r="L44" s="3">
        <f>L997</f>
        <v>6166.7</v>
      </c>
      <c r="M44" s="3">
        <f>M997</f>
        <v>6166.7</v>
      </c>
      <c r="N44" s="17">
        <f>L44/I44*100</f>
        <v>101.09344262295082</v>
      </c>
      <c r="O44" s="17" t="s">
        <v>236</v>
      </c>
      <c r="P44" s="17" t="s">
        <v>236</v>
      </c>
    </row>
    <row r="45" spans="3:16" ht="15.75" customHeight="1">
      <c r="C45" s="155"/>
      <c r="D45" s="152"/>
      <c r="E45" s="158" t="s">
        <v>500</v>
      </c>
      <c r="F45" s="128">
        <v>2018</v>
      </c>
      <c r="G45" s="128">
        <v>2020</v>
      </c>
      <c r="H45" s="61" t="s">
        <v>96</v>
      </c>
      <c r="I45" s="3">
        <f t="shared" ref="I45:M46" si="19">I1155</f>
        <v>151570</v>
      </c>
      <c r="J45" s="17" t="s">
        <v>236</v>
      </c>
      <c r="K45" s="17" t="s">
        <v>236</v>
      </c>
      <c r="L45" s="17">
        <f>L46+L48+L50+L51</f>
        <v>139664.6</v>
      </c>
      <c r="M45" s="17">
        <f>M46+M48+M50+M51</f>
        <v>139683.20000000001</v>
      </c>
      <c r="N45" s="17">
        <f>L45/I45*100</f>
        <v>92.145279408853995</v>
      </c>
      <c r="O45" s="17" t="s">
        <v>236</v>
      </c>
      <c r="P45" s="17" t="s">
        <v>236</v>
      </c>
    </row>
    <row r="46" spans="3:16" ht="18" customHeight="1">
      <c r="C46" s="156"/>
      <c r="D46" s="153"/>
      <c r="E46" s="159"/>
      <c r="F46" s="128"/>
      <c r="G46" s="128"/>
      <c r="H46" s="61" t="s">
        <v>97</v>
      </c>
      <c r="I46" s="3">
        <f t="shared" si="19"/>
        <v>21570</v>
      </c>
      <c r="J46" s="3">
        <f t="shared" si="19"/>
        <v>21570</v>
      </c>
      <c r="K46" s="3">
        <f t="shared" si="19"/>
        <v>21570</v>
      </c>
      <c r="L46" s="3">
        <f t="shared" si="19"/>
        <v>15449.699999999999</v>
      </c>
      <c r="M46" s="3">
        <f t="shared" si="19"/>
        <v>15451.699999999999</v>
      </c>
      <c r="N46" s="17">
        <f>L46/I46*100</f>
        <v>71.625869262865081</v>
      </c>
      <c r="O46" s="17">
        <f>L46/J46*100</f>
        <v>71.625869262865081</v>
      </c>
      <c r="P46" s="17">
        <f>L46/K46*100</f>
        <v>71.625869262865081</v>
      </c>
    </row>
    <row r="47" spans="3:16" ht="42.75">
      <c r="C47" s="156"/>
      <c r="D47" s="153"/>
      <c r="E47" s="159"/>
      <c r="F47" s="128"/>
      <c r="G47" s="128"/>
      <c r="H47" s="61" t="s">
        <v>19</v>
      </c>
      <c r="I47" s="3">
        <f t="shared" ref="I47:M47" si="20">I1157</f>
        <v>16070</v>
      </c>
      <c r="J47" s="3">
        <f t="shared" si="20"/>
        <v>16070</v>
      </c>
      <c r="K47" s="3">
        <f t="shared" si="20"/>
        <v>16070</v>
      </c>
      <c r="L47" s="3">
        <f t="shared" si="20"/>
        <v>15354.9</v>
      </c>
      <c r="M47" s="3">
        <f t="shared" si="20"/>
        <v>15356.9</v>
      </c>
      <c r="N47" s="17">
        <f t="shared" ref="N47:N49" si="21">L47/I47*100</f>
        <v>95.550093341630358</v>
      </c>
      <c r="O47" s="17">
        <f t="shared" ref="O47:O49" si="22">L47/J47*100</f>
        <v>95.550093341630358</v>
      </c>
      <c r="P47" s="17">
        <f t="shared" ref="P47:P49" si="23">L47/K47*100</f>
        <v>95.550093341630358</v>
      </c>
    </row>
    <row r="48" spans="3:16" ht="15.75" customHeight="1">
      <c r="C48" s="156"/>
      <c r="D48" s="153"/>
      <c r="E48" s="159"/>
      <c r="F48" s="128"/>
      <c r="G48" s="128"/>
      <c r="H48" s="61" t="s">
        <v>238</v>
      </c>
      <c r="I48" s="3">
        <f t="shared" ref="I48:M48" si="24">I1158</f>
        <v>130000</v>
      </c>
      <c r="J48" s="3">
        <f t="shared" si="24"/>
        <v>130000</v>
      </c>
      <c r="K48" s="3">
        <f t="shared" si="24"/>
        <v>130000</v>
      </c>
      <c r="L48" s="3">
        <f t="shared" si="24"/>
        <v>124214.9</v>
      </c>
      <c r="M48" s="3">
        <f t="shared" si="24"/>
        <v>124231.5</v>
      </c>
      <c r="N48" s="17">
        <f t="shared" si="21"/>
        <v>95.549923076923065</v>
      </c>
      <c r="O48" s="17">
        <f t="shared" si="22"/>
        <v>95.549923076923065</v>
      </c>
      <c r="P48" s="17">
        <f t="shared" si="23"/>
        <v>95.549923076923065</v>
      </c>
    </row>
    <row r="49" spans="3:16" ht="43.5" customHeight="1">
      <c r="C49" s="156"/>
      <c r="D49" s="153"/>
      <c r="E49" s="159"/>
      <c r="F49" s="128"/>
      <c r="G49" s="128"/>
      <c r="H49" s="61" t="s">
        <v>20</v>
      </c>
      <c r="I49" s="3">
        <f t="shared" ref="I49:M49" si="25">I1159</f>
        <v>130000</v>
      </c>
      <c r="J49" s="3">
        <f t="shared" si="25"/>
        <v>130000</v>
      </c>
      <c r="K49" s="3">
        <f t="shared" si="25"/>
        <v>130000</v>
      </c>
      <c r="L49" s="3">
        <f t="shared" si="25"/>
        <v>124214.9</v>
      </c>
      <c r="M49" s="3">
        <f t="shared" si="25"/>
        <v>124231.5</v>
      </c>
      <c r="N49" s="17">
        <f t="shared" si="21"/>
        <v>95.549923076923065</v>
      </c>
      <c r="O49" s="17">
        <f t="shared" si="22"/>
        <v>95.549923076923065</v>
      </c>
      <c r="P49" s="17">
        <f t="shared" si="23"/>
        <v>95.549923076923065</v>
      </c>
    </row>
    <row r="50" spans="3:16" ht="22.5" customHeight="1">
      <c r="C50" s="156"/>
      <c r="D50" s="153"/>
      <c r="E50" s="159"/>
      <c r="F50" s="128"/>
      <c r="G50" s="128"/>
      <c r="H50" s="61" t="s">
        <v>239</v>
      </c>
      <c r="I50" s="3">
        <f t="shared" ref="I50:M50" si="26">I1160</f>
        <v>0</v>
      </c>
      <c r="J50" s="3" t="str">
        <f t="shared" si="26"/>
        <v>х</v>
      </c>
      <c r="K50" s="3" t="str">
        <f t="shared" si="26"/>
        <v>х</v>
      </c>
      <c r="L50" s="3">
        <f t="shared" si="26"/>
        <v>0</v>
      </c>
      <c r="M50" s="3">
        <f t="shared" si="26"/>
        <v>0</v>
      </c>
      <c r="N50" s="17">
        <v>0</v>
      </c>
      <c r="O50" s="17" t="s">
        <v>236</v>
      </c>
      <c r="P50" s="17" t="s">
        <v>236</v>
      </c>
    </row>
    <row r="51" spans="3:16" ht="18.75" customHeight="1">
      <c r="C51" s="157"/>
      <c r="D51" s="154"/>
      <c r="E51" s="160"/>
      <c r="F51" s="128"/>
      <c r="G51" s="128"/>
      <c r="H51" s="61" t="s">
        <v>196</v>
      </c>
      <c r="I51" s="3">
        <f t="shared" ref="I51:M51" si="27">I1161</f>
        <v>0</v>
      </c>
      <c r="J51" s="3" t="str">
        <f t="shared" si="27"/>
        <v>х</v>
      </c>
      <c r="K51" s="3" t="str">
        <f t="shared" si="27"/>
        <v>х</v>
      </c>
      <c r="L51" s="3">
        <f t="shared" si="27"/>
        <v>0</v>
      </c>
      <c r="M51" s="3">
        <f t="shared" si="27"/>
        <v>0</v>
      </c>
      <c r="N51" s="17">
        <v>0</v>
      </c>
      <c r="O51" s="17" t="s">
        <v>236</v>
      </c>
      <c r="P51" s="17" t="s">
        <v>236</v>
      </c>
    </row>
    <row r="52" spans="3:16" ht="15.75" customHeight="1">
      <c r="C52" s="65"/>
      <c r="D52" s="68"/>
      <c r="E52" s="66"/>
      <c r="F52" s="62"/>
      <c r="G52" s="62"/>
      <c r="H52" s="69"/>
      <c r="I52" s="4"/>
      <c r="J52" s="4"/>
      <c r="K52" s="4"/>
      <c r="L52" s="4"/>
      <c r="M52" s="4"/>
      <c r="N52" s="17"/>
      <c r="O52" s="13"/>
      <c r="P52" s="7"/>
    </row>
    <row r="53" spans="3:16" ht="19.5" customHeight="1">
      <c r="C53" s="171" t="s">
        <v>94</v>
      </c>
      <c r="D53" s="145" t="s">
        <v>95</v>
      </c>
      <c r="E53" s="85" t="s">
        <v>32</v>
      </c>
      <c r="F53" s="149">
        <v>2018</v>
      </c>
      <c r="G53" s="149">
        <v>2020</v>
      </c>
      <c r="H53" s="61" t="s">
        <v>96</v>
      </c>
      <c r="I53" s="3">
        <f>I54+I56+I58+I59</f>
        <v>169506.2</v>
      </c>
      <c r="J53" s="3" t="s">
        <v>137</v>
      </c>
      <c r="K53" s="3" t="s">
        <v>137</v>
      </c>
      <c r="L53" s="3">
        <f>L54+L56+L58+L59</f>
        <v>163911.49999999997</v>
      </c>
      <c r="M53" s="3">
        <f>M54+M56+M58+M59</f>
        <v>163911.49999999997</v>
      </c>
      <c r="N53" s="17">
        <f>L53/I53*100</f>
        <v>96.699412764842791</v>
      </c>
      <c r="O53" s="17" t="s">
        <v>236</v>
      </c>
      <c r="P53" s="17" t="s">
        <v>236</v>
      </c>
    </row>
    <row r="54" spans="3:16" ht="17.25" customHeight="1">
      <c r="C54" s="171"/>
      <c r="D54" s="145"/>
      <c r="E54" s="86"/>
      <c r="F54" s="149"/>
      <c r="G54" s="149"/>
      <c r="H54" s="61" t="s">
        <v>97</v>
      </c>
      <c r="I54" s="3">
        <f>I61+I68+I75+I82+I89+I96+I103+I110+I117+I124+I131+I138+I145+I152+I159+I166+I173+I180+I187+I194+I201+I208+I215+I222+I229+I236+I243-I194-I131-I96-I68</f>
        <v>108424.6</v>
      </c>
      <c r="J54" s="3">
        <f t="shared" ref="J54:M54" si="28">J61+J68+J75+J82+J89+J96+J103+J110+J117+J124+J131+J138+J145+J152+J159+J166+J173+J180+J187+J194+J201+J208+J215+J222+J229+J236+J243-J194-J131-J96-J68</f>
        <v>108424.6</v>
      </c>
      <c r="K54" s="3">
        <f t="shared" si="28"/>
        <v>107112.29999999999</v>
      </c>
      <c r="L54" s="3">
        <f t="shared" si="28"/>
        <v>107112.29999999999</v>
      </c>
      <c r="M54" s="3">
        <f t="shared" si="28"/>
        <v>107112.29999999999</v>
      </c>
      <c r="N54" s="17">
        <f>L54/I54*100</f>
        <v>98.789665813846668</v>
      </c>
      <c r="O54" s="17">
        <f>L54/J54*100</f>
        <v>98.789665813846668</v>
      </c>
      <c r="P54" s="17">
        <f>L54/K54*100</f>
        <v>100</v>
      </c>
    </row>
    <row r="55" spans="3:16" ht="29.25" customHeight="1">
      <c r="C55" s="171"/>
      <c r="D55" s="145"/>
      <c r="E55" s="86"/>
      <c r="F55" s="149"/>
      <c r="G55" s="149"/>
      <c r="H55" s="61" t="s">
        <v>19</v>
      </c>
      <c r="I55" s="3">
        <f t="shared" ref="I55:P59" si="29">I62+I69+I76+I83+I90+I97+I104+I111+I118+I125+I132+I139+I146+I153+I160+I167+I174+I181+I188+I195+I202+I209+I216+I223+I230+I237+I244-I195-I132-I97-I69</f>
        <v>0</v>
      </c>
      <c r="J55" s="3">
        <f t="shared" si="29"/>
        <v>0</v>
      </c>
      <c r="K55" s="3">
        <f t="shared" si="29"/>
        <v>0</v>
      </c>
      <c r="L55" s="3">
        <f t="shared" si="29"/>
        <v>0</v>
      </c>
      <c r="M55" s="3">
        <f t="shared" si="29"/>
        <v>0</v>
      </c>
      <c r="N55" s="17">
        <f t="shared" si="29"/>
        <v>0</v>
      </c>
      <c r="O55" s="17">
        <f t="shared" si="29"/>
        <v>0</v>
      </c>
      <c r="P55" s="17">
        <f t="shared" si="29"/>
        <v>0</v>
      </c>
    </row>
    <row r="56" spans="3:16" ht="16.5" customHeight="1">
      <c r="C56" s="171"/>
      <c r="D56" s="145"/>
      <c r="E56" s="86"/>
      <c r="F56" s="149"/>
      <c r="G56" s="149"/>
      <c r="H56" s="61" t="s">
        <v>238</v>
      </c>
      <c r="I56" s="3">
        <f t="shared" si="29"/>
        <v>0</v>
      </c>
      <c r="J56" s="3">
        <f t="shared" si="29"/>
        <v>0</v>
      </c>
      <c r="K56" s="3">
        <f t="shared" si="29"/>
        <v>0</v>
      </c>
      <c r="L56" s="3">
        <f t="shared" si="29"/>
        <v>0</v>
      </c>
      <c r="M56" s="3">
        <f t="shared" si="29"/>
        <v>0</v>
      </c>
      <c r="N56" s="17">
        <f t="shared" si="29"/>
        <v>0</v>
      </c>
      <c r="O56" s="17">
        <f t="shared" si="29"/>
        <v>0</v>
      </c>
      <c r="P56" s="17">
        <f t="shared" si="29"/>
        <v>0</v>
      </c>
    </row>
    <row r="57" spans="3:16" ht="42" customHeight="1">
      <c r="C57" s="171"/>
      <c r="D57" s="145"/>
      <c r="E57" s="86"/>
      <c r="F57" s="149"/>
      <c r="G57" s="149"/>
      <c r="H57" s="61" t="s">
        <v>20</v>
      </c>
      <c r="I57" s="3">
        <f t="shared" si="29"/>
        <v>0</v>
      </c>
      <c r="J57" s="3">
        <f t="shared" si="29"/>
        <v>0</v>
      </c>
      <c r="K57" s="3">
        <f t="shared" si="29"/>
        <v>0</v>
      </c>
      <c r="L57" s="3">
        <f t="shared" si="29"/>
        <v>0</v>
      </c>
      <c r="M57" s="3">
        <f t="shared" si="29"/>
        <v>0</v>
      </c>
      <c r="N57" s="17">
        <f t="shared" si="29"/>
        <v>0</v>
      </c>
      <c r="O57" s="17">
        <f t="shared" si="29"/>
        <v>0</v>
      </c>
      <c r="P57" s="17">
        <f t="shared" si="29"/>
        <v>0</v>
      </c>
    </row>
    <row r="58" spans="3:16" ht="17.25" customHeight="1">
      <c r="C58" s="171"/>
      <c r="D58" s="145"/>
      <c r="E58" s="86"/>
      <c r="F58" s="149"/>
      <c r="G58" s="149"/>
      <c r="H58" s="61" t="s">
        <v>239</v>
      </c>
      <c r="I58" s="3">
        <f t="shared" si="29"/>
        <v>48853.3</v>
      </c>
      <c r="J58" s="30" t="s">
        <v>236</v>
      </c>
      <c r="K58" s="30" t="s">
        <v>236</v>
      </c>
      <c r="L58" s="3">
        <f t="shared" si="29"/>
        <v>44317.8</v>
      </c>
      <c r="M58" s="3">
        <f t="shared" si="29"/>
        <v>44317.8</v>
      </c>
      <c r="N58" s="3">
        <f t="shared" si="29"/>
        <v>90.716082639248526</v>
      </c>
      <c r="O58" s="17" t="s">
        <v>236</v>
      </c>
      <c r="P58" s="17" t="s">
        <v>236</v>
      </c>
    </row>
    <row r="59" spans="3:16" ht="18" customHeight="1">
      <c r="C59" s="171"/>
      <c r="D59" s="145"/>
      <c r="E59" s="87"/>
      <c r="F59" s="149"/>
      <c r="G59" s="149"/>
      <c r="H59" s="61" t="s">
        <v>242</v>
      </c>
      <c r="I59" s="3">
        <f t="shared" si="29"/>
        <v>12228.3</v>
      </c>
      <c r="J59" s="30" t="s">
        <v>236</v>
      </c>
      <c r="K59" s="30" t="s">
        <v>236</v>
      </c>
      <c r="L59" s="3">
        <f t="shared" si="29"/>
        <v>12481.4</v>
      </c>
      <c r="M59" s="3">
        <f t="shared" si="29"/>
        <v>12481.4</v>
      </c>
      <c r="N59" s="3">
        <f t="shared" si="29"/>
        <v>102.06978893223098</v>
      </c>
      <c r="O59" s="17" t="s">
        <v>236</v>
      </c>
      <c r="P59" s="17" t="s">
        <v>236</v>
      </c>
    </row>
    <row r="60" spans="3:16" s="29" customFormat="1" ht="16.5" customHeight="1">
      <c r="C60" s="172" t="s">
        <v>261</v>
      </c>
      <c r="D60" s="173" t="s">
        <v>507</v>
      </c>
      <c r="E60" s="149" t="s">
        <v>3</v>
      </c>
      <c r="F60" s="81" t="s">
        <v>322</v>
      </c>
      <c r="G60" s="81" t="s">
        <v>323</v>
      </c>
      <c r="H60" s="69" t="s">
        <v>96</v>
      </c>
      <c r="I60" s="30">
        <f>I61+I63+I65+I66</f>
        <v>165806.20000000001</v>
      </c>
      <c r="J60" s="30" t="s">
        <v>236</v>
      </c>
      <c r="K60" s="30" t="s">
        <v>236</v>
      </c>
      <c r="L60" s="30">
        <f>L61+L63+L65+L66</f>
        <v>160215.1</v>
      </c>
      <c r="M60" s="30">
        <f>M61+M63+M65+M66</f>
        <v>160215.1</v>
      </c>
      <c r="N60" s="31">
        <f>L60/I60*100</f>
        <v>96.627930680517366</v>
      </c>
      <c r="O60" s="31" t="s">
        <v>236</v>
      </c>
      <c r="P60" s="31" t="s">
        <v>236</v>
      </c>
    </row>
    <row r="61" spans="3:16" s="29" customFormat="1" ht="16.5" customHeight="1">
      <c r="C61" s="172"/>
      <c r="D61" s="173"/>
      <c r="E61" s="149"/>
      <c r="F61" s="82"/>
      <c r="G61" s="82"/>
      <c r="H61" s="69" t="s">
        <v>97</v>
      </c>
      <c r="I61" s="32">
        <v>104724.6</v>
      </c>
      <c r="J61" s="32">
        <v>104724.6</v>
      </c>
      <c r="K61" s="30">
        <v>103415.9</v>
      </c>
      <c r="L61" s="30">
        <v>103415.9</v>
      </c>
      <c r="M61" s="30">
        <v>103415.9</v>
      </c>
      <c r="N61" s="31">
        <f>L61/I61*100</f>
        <v>98.750341371559301</v>
      </c>
      <c r="O61" s="31">
        <f>L61/J61*100</f>
        <v>98.750341371559301</v>
      </c>
      <c r="P61" s="31">
        <f>L61/K61*100</f>
        <v>100</v>
      </c>
    </row>
    <row r="62" spans="3:16" s="29" customFormat="1" ht="18" customHeight="1">
      <c r="C62" s="172"/>
      <c r="D62" s="173"/>
      <c r="E62" s="149"/>
      <c r="F62" s="82"/>
      <c r="G62" s="82"/>
      <c r="H62" s="69" t="s">
        <v>19</v>
      </c>
      <c r="I62" s="33">
        <v>0</v>
      </c>
      <c r="J62" s="33">
        <v>0</v>
      </c>
      <c r="K62" s="33">
        <v>0</v>
      </c>
      <c r="L62" s="30">
        <v>0</v>
      </c>
      <c r="M62" s="30">
        <v>0</v>
      </c>
      <c r="N62" s="31">
        <v>0</v>
      </c>
      <c r="O62" s="31">
        <v>0</v>
      </c>
      <c r="P62" s="31">
        <v>0</v>
      </c>
    </row>
    <row r="63" spans="3:16" s="29" customFormat="1">
      <c r="C63" s="172"/>
      <c r="D63" s="173"/>
      <c r="E63" s="149"/>
      <c r="F63" s="82"/>
      <c r="G63" s="82"/>
      <c r="H63" s="69" t="s">
        <v>238</v>
      </c>
      <c r="I63" s="33">
        <v>0</v>
      </c>
      <c r="J63" s="33">
        <v>0</v>
      </c>
      <c r="K63" s="33">
        <v>0</v>
      </c>
      <c r="L63" s="30">
        <v>0</v>
      </c>
      <c r="M63" s="30">
        <v>0</v>
      </c>
      <c r="N63" s="31">
        <v>0</v>
      </c>
      <c r="O63" s="31">
        <v>0</v>
      </c>
      <c r="P63" s="31">
        <v>0</v>
      </c>
    </row>
    <row r="64" spans="3:16" s="29" customFormat="1" ht="30">
      <c r="C64" s="172"/>
      <c r="D64" s="173"/>
      <c r="E64" s="149"/>
      <c r="F64" s="82"/>
      <c r="G64" s="82"/>
      <c r="H64" s="69" t="s">
        <v>20</v>
      </c>
      <c r="I64" s="33">
        <v>0</v>
      </c>
      <c r="J64" s="33">
        <v>0</v>
      </c>
      <c r="K64" s="33">
        <v>0</v>
      </c>
      <c r="L64" s="30">
        <v>0</v>
      </c>
      <c r="M64" s="30">
        <v>0</v>
      </c>
      <c r="N64" s="31">
        <v>0</v>
      </c>
      <c r="O64" s="31">
        <v>0</v>
      </c>
      <c r="P64" s="31">
        <v>0</v>
      </c>
    </row>
    <row r="65" spans="3:16" s="29" customFormat="1">
      <c r="C65" s="172"/>
      <c r="D65" s="173"/>
      <c r="E65" s="149"/>
      <c r="F65" s="82"/>
      <c r="G65" s="82"/>
      <c r="H65" s="69" t="s">
        <v>239</v>
      </c>
      <c r="I65" s="32">
        <v>48853.3</v>
      </c>
      <c r="J65" s="32" t="s">
        <v>236</v>
      </c>
      <c r="K65" s="32" t="s">
        <v>236</v>
      </c>
      <c r="L65" s="30">
        <v>44317.8</v>
      </c>
      <c r="M65" s="30">
        <v>44317.8</v>
      </c>
      <c r="N65" s="31">
        <f>L65/I65*100</f>
        <v>90.716082639248526</v>
      </c>
      <c r="O65" s="31" t="s">
        <v>236</v>
      </c>
      <c r="P65" s="31" t="s">
        <v>236</v>
      </c>
    </row>
    <row r="66" spans="3:16" s="29" customFormat="1" ht="17.25" customHeight="1">
      <c r="C66" s="172"/>
      <c r="D66" s="173"/>
      <c r="E66" s="149"/>
      <c r="F66" s="83"/>
      <c r="G66" s="83"/>
      <c r="H66" s="69" t="s">
        <v>242</v>
      </c>
      <c r="I66" s="32">
        <v>12228.3</v>
      </c>
      <c r="J66" s="32" t="s">
        <v>236</v>
      </c>
      <c r="K66" s="32" t="s">
        <v>236</v>
      </c>
      <c r="L66" s="30">
        <v>12481.4</v>
      </c>
      <c r="M66" s="30">
        <v>12481.4</v>
      </c>
      <c r="N66" s="31">
        <f>L66/I66*100</f>
        <v>102.06978893223098</v>
      </c>
      <c r="O66" s="31" t="s">
        <v>236</v>
      </c>
      <c r="P66" s="31" t="s">
        <v>236</v>
      </c>
    </row>
    <row r="67" spans="3:16" s="29" customFormat="1" ht="19.5" customHeight="1">
      <c r="C67" s="172" t="s">
        <v>262</v>
      </c>
      <c r="D67" s="173" t="s">
        <v>98</v>
      </c>
      <c r="E67" s="149" t="s">
        <v>0</v>
      </c>
      <c r="F67" s="149">
        <v>2018</v>
      </c>
      <c r="G67" s="149">
        <v>2020</v>
      </c>
      <c r="H67" s="69" t="s">
        <v>96</v>
      </c>
      <c r="I67" s="30">
        <f>I68+I70+I72+I73</f>
        <v>184</v>
      </c>
      <c r="J67" s="30" t="s">
        <v>236</v>
      </c>
      <c r="K67" s="30" t="s">
        <v>236</v>
      </c>
      <c r="L67" s="30">
        <f>L68+L70+L72+L73</f>
        <v>184</v>
      </c>
      <c r="M67" s="30">
        <f>M68+M70+M72+M73</f>
        <v>184</v>
      </c>
      <c r="N67" s="31">
        <f>L67/I67*100</f>
        <v>100</v>
      </c>
      <c r="O67" s="31" t="s">
        <v>236</v>
      </c>
      <c r="P67" s="31" t="s">
        <v>236</v>
      </c>
    </row>
    <row r="68" spans="3:16" s="29" customFormat="1" ht="17.25" customHeight="1">
      <c r="C68" s="172"/>
      <c r="D68" s="173"/>
      <c r="E68" s="149"/>
      <c r="F68" s="149"/>
      <c r="G68" s="149"/>
      <c r="H68" s="69" t="s">
        <v>97</v>
      </c>
      <c r="I68" s="32">
        <v>184</v>
      </c>
      <c r="J68" s="32">
        <f>J75+J82+J89</f>
        <v>184</v>
      </c>
      <c r="K68" s="32">
        <f>K75+K82+K89</f>
        <v>184</v>
      </c>
      <c r="L68" s="32">
        <f>L75+L82+L89</f>
        <v>184</v>
      </c>
      <c r="M68" s="32">
        <f>M75+M82+M89</f>
        <v>184</v>
      </c>
      <c r="N68" s="31">
        <f>L68/I68*100</f>
        <v>100</v>
      </c>
      <c r="O68" s="31">
        <f>L68/J68*100</f>
        <v>100</v>
      </c>
      <c r="P68" s="31">
        <f>L68/K68*100</f>
        <v>100</v>
      </c>
    </row>
    <row r="69" spans="3:16" s="29" customFormat="1" ht="16.5" customHeight="1">
      <c r="C69" s="172"/>
      <c r="D69" s="173"/>
      <c r="E69" s="149"/>
      <c r="F69" s="149"/>
      <c r="G69" s="149"/>
      <c r="H69" s="69" t="s">
        <v>19</v>
      </c>
      <c r="I69" s="33">
        <v>0</v>
      </c>
      <c r="J69" s="33">
        <v>0</v>
      </c>
      <c r="K69" s="33">
        <v>0</v>
      </c>
      <c r="L69" s="32">
        <f t="shared" ref="L69:M73" si="30">L76+L83+L90</f>
        <v>0</v>
      </c>
      <c r="M69" s="32">
        <f t="shared" si="30"/>
        <v>0</v>
      </c>
      <c r="N69" s="31">
        <v>0</v>
      </c>
      <c r="O69" s="31">
        <v>0</v>
      </c>
      <c r="P69" s="31">
        <v>0</v>
      </c>
    </row>
    <row r="70" spans="3:16" s="29" customFormat="1" ht="18" customHeight="1">
      <c r="C70" s="172"/>
      <c r="D70" s="173"/>
      <c r="E70" s="149"/>
      <c r="F70" s="149"/>
      <c r="G70" s="149"/>
      <c r="H70" s="69" t="s">
        <v>238</v>
      </c>
      <c r="I70" s="33">
        <v>0</v>
      </c>
      <c r="J70" s="33">
        <v>0</v>
      </c>
      <c r="K70" s="33">
        <v>0</v>
      </c>
      <c r="L70" s="32">
        <f t="shared" si="30"/>
        <v>0</v>
      </c>
      <c r="M70" s="32">
        <f t="shared" si="30"/>
        <v>0</v>
      </c>
      <c r="N70" s="31">
        <v>0</v>
      </c>
      <c r="O70" s="31">
        <v>0</v>
      </c>
      <c r="P70" s="31">
        <v>0</v>
      </c>
    </row>
    <row r="71" spans="3:16" s="29" customFormat="1" ht="18" customHeight="1">
      <c r="C71" s="172"/>
      <c r="D71" s="173"/>
      <c r="E71" s="149"/>
      <c r="F71" s="149"/>
      <c r="G71" s="149"/>
      <c r="H71" s="69" t="s">
        <v>20</v>
      </c>
      <c r="I71" s="33">
        <v>0</v>
      </c>
      <c r="J71" s="33">
        <v>0</v>
      </c>
      <c r="K71" s="33">
        <v>0</v>
      </c>
      <c r="L71" s="32">
        <f t="shared" si="30"/>
        <v>0</v>
      </c>
      <c r="M71" s="32">
        <f t="shared" si="30"/>
        <v>0</v>
      </c>
      <c r="N71" s="31">
        <v>0</v>
      </c>
      <c r="O71" s="31">
        <v>0</v>
      </c>
      <c r="P71" s="31">
        <v>0</v>
      </c>
    </row>
    <row r="72" spans="3:16" s="29" customFormat="1" ht="18" customHeight="1">
      <c r="C72" s="172"/>
      <c r="D72" s="173"/>
      <c r="E72" s="149"/>
      <c r="F72" s="149"/>
      <c r="G72" s="149"/>
      <c r="H72" s="69" t="s">
        <v>239</v>
      </c>
      <c r="I72" s="32"/>
      <c r="J72" s="32" t="s">
        <v>236</v>
      </c>
      <c r="K72" s="32" t="s">
        <v>236</v>
      </c>
      <c r="L72" s="32">
        <f t="shared" si="30"/>
        <v>0</v>
      </c>
      <c r="M72" s="32">
        <f t="shared" si="30"/>
        <v>0</v>
      </c>
      <c r="N72" s="31">
        <v>0</v>
      </c>
      <c r="O72" s="31" t="s">
        <v>236</v>
      </c>
      <c r="P72" s="31" t="s">
        <v>236</v>
      </c>
    </row>
    <row r="73" spans="3:16" s="29" customFormat="1" ht="15.75" customHeight="1">
      <c r="C73" s="172"/>
      <c r="D73" s="173"/>
      <c r="E73" s="149"/>
      <c r="F73" s="149"/>
      <c r="G73" s="149"/>
      <c r="H73" s="69" t="s">
        <v>242</v>
      </c>
      <c r="I73" s="32"/>
      <c r="J73" s="32" t="s">
        <v>236</v>
      </c>
      <c r="K73" s="32" t="s">
        <v>236</v>
      </c>
      <c r="L73" s="32">
        <f t="shared" si="30"/>
        <v>0</v>
      </c>
      <c r="M73" s="32">
        <f t="shared" si="30"/>
        <v>0</v>
      </c>
      <c r="N73" s="31">
        <v>0</v>
      </c>
      <c r="O73" s="31" t="s">
        <v>236</v>
      </c>
      <c r="P73" s="31" t="s">
        <v>236</v>
      </c>
    </row>
    <row r="74" spans="3:16" s="29" customFormat="1" ht="15.75" customHeight="1">
      <c r="C74" s="151" t="s">
        <v>99</v>
      </c>
      <c r="D74" s="150" t="s">
        <v>263</v>
      </c>
      <c r="E74" s="119" t="s">
        <v>89</v>
      </c>
      <c r="F74" s="119" t="s">
        <v>324</v>
      </c>
      <c r="G74" s="119" t="s">
        <v>325</v>
      </c>
      <c r="H74" s="69" t="s">
        <v>96</v>
      </c>
      <c r="I74" s="30">
        <f>I75+I77+I79+I80</f>
        <v>80</v>
      </c>
      <c r="J74" s="30" t="s">
        <v>236</v>
      </c>
      <c r="K74" s="30" t="s">
        <v>236</v>
      </c>
      <c r="L74" s="30">
        <f>L75+L77+L79+L80</f>
        <v>80</v>
      </c>
      <c r="M74" s="30">
        <f>M75+M77+M79+M80</f>
        <v>80</v>
      </c>
      <c r="N74" s="31">
        <f>L74/I74*100</f>
        <v>100</v>
      </c>
      <c r="O74" s="31" t="s">
        <v>236</v>
      </c>
      <c r="P74" s="31" t="s">
        <v>236</v>
      </c>
    </row>
    <row r="75" spans="3:16" s="29" customFormat="1">
      <c r="C75" s="151"/>
      <c r="D75" s="150"/>
      <c r="E75" s="119"/>
      <c r="F75" s="119"/>
      <c r="G75" s="119"/>
      <c r="H75" s="69" t="s">
        <v>97</v>
      </c>
      <c r="I75" s="32">
        <v>80</v>
      </c>
      <c r="J75" s="32">
        <v>80</v>
      </c>
      <c r="K75" s="32">
        <v>80</v>
      </c>
      <c r="L75" s="30">
        <v>80</v>
      </c>
      <c r="M75" s="30">
        <v>80</v>
      </c>
      <c r="N75" s="31">
        <f>L75/I75*100</f>
        <v>100</v>
      </c>
      <c r="O75" s="31">
        <f>L75/J75*100</f>
        <v>100</v>
      </c>
      <c r="P75" s="31">
        <f>L75/K75*100</f>
        <v>100</v>
      </c>
    </row>
    <row r="76" spans="3:16" s="29" customFormat="1" ht="15" customHeight="1">
      <c r="C76" s="151"/>
      <c r="D76" s="150"/>
      <c r="E76" s="119"/>
      <c r="F76" s="119"/>
      <c r="G76" s="119"/>
      <c r="H76" s="69" t="s">
        <v>19</v>
      </c>
      <c r="I76" s="33">
        <v>0</v>
      </c>
      <c r="J76" s="33">
        <v>0</v>
      </c>
      <c r="K76" s="33">
        <v>0</v>
      </c>
      <c r="L76" s="30">
        <v>0</v>
      </c>
      <c r="M76" s="30">
        <v>0</v>
      </c>
      <c r="N76" s="31">
        <v>0</v>
      </c>
      <c r="O76" s="31">
        <v>0</v>
      </c>
      <c r="P76" s="31">
        <v>0</v>
      </c>
    </row>
    <row r="77" spans="3:16" s="29" customFormat="1" ht="15.75" customHeight="1">
      <c r="C77" s="151"/>
      <c r="D77" s="150"/>
      <c r="E77" s="119"/>
      <c r="F77" s="119"/>
      <c r="G77" s="119"/>
      <c r="H77" s="69" t="s">
        <v>238</v>
      </c>
      <c r="I77" s="33">
        <v>0</v>
      </c>
      <c r="J77" s="33">
        <v>0</v>
      </c>
      <c r="K77" s="33">
        <v>0</v>
      </c>
      <c r="L77" s="30">
        <v>0</v>
      </c>
      <c r="M77" s="30">
        <v>0</v>
      </c>
      <c r="N77" s="31">
        <v>0</v>
      </c>
      <c r="O77" s="31">
        <v>0</v>
      </c>
      <c r="P77" s="31">
        <v>0</v>
      </c>
    </row>
    <row r="78" spans="3:16" s="29" customFormat="1" ht="15.75" customHeight="1">
      <c r="C78" s="151"/>
      <c r="D78" s="150"/>
      <c r="E78" s="119"/>
      <c r="F78" s="119"/>
      <c r="G78" s="119"/>
      <c r="H78" s="69" t="s">
        <v>20</v>
      </c>
      <c r="I78" s="33">
        <v>0</v>
      </c>
      <c r="J78" s="33">
        <v>0</v>
      </c>
      <c r="K78" s="33">
        <v>0</v>
      </c>
      <c r="L78" s="30">
        <v>0</v>
      </c>
      <c r="M78" s="30">
        <v>0</v>
      </c>
      <c r="N78" s="31">
        <v>0</v>
      </c>
      <c r="O78" s="31">
        <v>0</v>
      </c>
      <c r="P78" s="31">
        <v>0</v>
      </c>
    </row>
    <row r="79" spans="3:16" s="29" customFormat="1" ht="15.75" customHeight="1">
      <c r="C79" s="151"/>
      <c r="D79" s="150"/>
      <c r="E79" s="119"/>
      <c r="F79" s="119"/>
      <c r="G79" s="119"/>
      <c r="H79" s="69" t="s">
        <v>239</v>
      </c>
      <c r="I79" s="32"/>
      <c r="J79" s="32" t="s">
        <v>236</v>
      </c>
      <c r="K79" s="32" t="s">
        <v>236</v>
      </c>
      <c r="L79" s="30">
        <v>0</v>
      </c>
      <c r="M79" s="30">
        <v>0</v>
      </c>
      <c r="N79" s="31">
        <v>0</v>
      </c>
      <c r="O79" s="31" t="s">
        <v>236</v>
      </c>
      <c r="P79" s="31" t="s">
        <v>236</v>
      </c>
    </row>
    <row r="80" spans="3:16" s="29" customFormat="1" ht="16.5" customHeight="1">
      <c r="C80" s="151"/>
      <c r="D80" s="150"/>
      <c r="E80" s="119"/>
      <c r="F80" s="119"/>
      <c r="G80" s="119"/>
      <c r="H80" s="69" t="s">
        <v>242</v>
      </c>
      <c r="I80" s="32"/>
      <c r="J80" s="32" t="s">
        <v>236</v>
      </c>
      <c r="K80" s="32" t="s">
        <v>236</v>
      </c>
      <c r="L80" s="30">
        <v>0</v>
      </c>
      <c r="M80" s="30">
        <v>0</v>
      </c>
      <c r="N80" s="31">
        <v>0</v>
      </c>
      <c r="O80" s="31" t="s">
        <v>236</v>
      </c>
      <c r="P80" s="31" t="s">
        <v>236</v>
      </c>
    </row>
    <row r="81" spans="3:16" s="29" customFormat="1" ht="20.25" customHeight="1">
      <c r="C81" s="151" t="s">
        <v>264</v>
      </c>
      <c r="D81" s="150" t="s">
        <v>612</v>
      </c>
      <c r="E81" s="119" t="s">
        <v>89</v>
      </c>
      <c r="F81" s="119" t="s">
        <v>326</v>
      </c>
      <c r="G81" s="119" t="s">
        <v>327</v>
      </c>
      <c r="H81" s="69" t="s">
        <v>96</v>
      </c>
      <c r="I81" s="30">
        <f>I82+I84+I86+I87</f>
        <v>100</v>
      </c>
      <c r="J81" s="30" t="s">
        <v>236</v>
      </c>
      <c r="K81" s="30" t="s">
        <v>236</v>
      </c>
      <c r="L81" s="30">
        <f>L82+L84+L86+L87</f>
        <v>100</v>
      </c>
      <c r="M81" s="30">
        <f>M82+M84+M86+M87</f>
        <v>100</v>
      </c>
      <c r="N81" s="31">
        <f>L81/I81*100</f>
        <v>100</v>
      </c>
      <c r="O81" s="31" t="s">
        <v>236</v>
      </c>
      <c r="P81" s="31" t="s">
        <v>236</v>
      </c>
    </row>
    <row r="82" spans="3:16" s="29" customFormat="1">
      <c r="C82" s="151"/>
      <c r="D82" s="150"/>
      <c r="E82" s="119"/>
      <c r="F82" s="119"/>
      <c r="G82" s="119"/>
      <c r="H82" s="69" t="s">
        <v>97</v>
      </c>
      <c r="I82" s="32">
        <v>100</v>
      </c>
      <c r="J82" s="32">
        <v>100</v>
      </c>
      <c r="K82" s="32">
        <v>100</v>
      </c>
      <c r="L82" s="30">
        <v>100</v>
      </c>
      <c r="M82" s="30">
        <v>100</v>
      </c>
      <c r="N82" s="31">
        <f>L82/I82*100</f>
        <v>100</v>
      </c>
      <c r="O82" s="31">
        <f>L82/J82*100</f>
        <v>100</v>
      </c>
      <c r="P82" s="31">
        <f>L82/K82*100</f>
        <v>100</v>
      </c>
    </row>
    <row r="83" spans="3:16" s="29" customFormat="1" ht="15" customHeight="1">
      <c r="C83" s="151"/>
      <c r="D83" s="150"/>
      <c r="E83" s="119"/>
      <c r="F83" s="119"/>
      <c r="G83" s="119"/>
      <c r="H83" s="69" t="s">
        <v>19</v>
      </c>
      <c r="I83" s="33">
        <v>0</v>
      </c>
      <c r="J83" s="33">
        <v>0</v>
      </c>
      <c r="K83" s="33">
        <v>0</v>
      </c>
      <c r="L83" s="30">
        <v>0</v>
      </c>
      <c r="M83" s="30">
        <v>0</v>
      </c>
      <c r="N83" s="31">
        <v>0</v>
      </c>
      <c r="O83" s="31">
        <v>0</v>
      </c>
      <c r="P83" s="31">
        <v>0</v>
      </c>
    </row>
    <row r="84" spans="3:16" s="29" customFormat="1" ht="15.75" customHeight="1">
      <c r="C84" s="151"/>
      <c r="D84" s="150"/>
      <c r="E84" s="119"/>
      <c r="F84" s="119"/>
      <c r="G84" s="119"/>
      <c r="H84" s="69" t="s">
        <v>238</v>
      </c>
      <c r="I84" s="33">
        <v>0</v>
      </c>
      <c r="J84" s="33">
        <v>0</v>
      </c>
      <c r="K84" s="33">
        <v>0</v>
      </c>
      <c r="L84" s="30">
        <v>0</v>
      </c>
      <c r="M84" s="30">
        <v>0</v>
      </c>
      <c r="N84" s="31">
        <v>0</v>
      </c>
      <c r="O84" s="31">
        <v>0</v>
      </c>
      <c r="P84" s="31">
        <v>0</v>
      </c>
    </row>
    <row r="85" spans="3:16" s="29" customFormat="1" ht="15.75" customHeight="1">
      <c r="C85" s="151"/>
      <c r="D85" s="150"/>
      <c r="E85" s="119"/>
      <c r="F85" s="119"/>
      <c r="G85" s="119"/>
      <c r="H85" s="69" t="s">
        <v>20</v>
      </c>
      <c r="I85" s="33">
        <v>0</v>
      </c>
      <c r="J85" s="33">
        <v>0</v>
      </c>
      <c r="K85" s="33">
        <v>0</v>
      </c>
      <c r="L85" s="30">
        <v>0</v>
      </c>
      <c r="M85" s="30">
        <v>0</v>
      </c>
      <c r="N85" s="31">
        <v>0</v>
      </c>
      <c r="O85" s="31">
        <v>0</v>
      </c>
      <c r="P85" s="31">
        <v>0</v>
      </c>
    </row>
    <row r="86" spans="3:16" s="29" customFormat="1" ht="15.75" customHeight="1">
      <c r="C86" s="151"/>
      <c r="D86" s="150"/>
      <c r="E86" s="119"/>
      <c r="F86" s="119"/>
      <c r="G86" s="119"/>
      <c r="H86" s="69" t="s">
        <v>239</v>
      </c>
      <c r="I86" s="32"/>
      <c r="J86" s="32" t="s">
        <v>236</v>
      </c>
      <c r="K86" s="32" t="s">
        <v>236</v>
      </c>
      <c r="L86" s="30">
        <v>0</v>
      </c>
      <c r="M86" s="30">
        <v>0</v>
      </c>
      <c r="N86" s="31">
        <v>0</v>
      </c>
      <c r="O86" s="31" t="s">
        <v>236</v>
      </c>
      <c r="P86" s="31" t="s">
        <v>236</v>
      </c>
    </row>
    <row r="87" spans="3:16" s="29" customFormat="1" ht="18" customHeight="1">
      <c r="C87" s="151"/>
      <c r="D87" s="150"/>
      <c r="E87" s="119"/>
      <c r="F87" s="119"/>
      <c r="G87" s="119"/>
      <c r="H87" s="69" t="s">
        <v>242</v>
      </c>
      <c r="I87" s="32"/>
      <c r="J87" s="32" t="s">
        <v>236</v>
      </c>
      <c r="K87" s="32" t="s">
        <v>236</v>
      </c>
      <c r="L87" s="30">
        <v>0</v>
      </c>
      <c r="M87" s="30">
        <v>0</v>
      </c>
      <c r="N87" s="31">
        <v>0</v>
      </c>
      <c r="O87" s="31" t="s">
        <v>236</v>
      </c>
      <c r="P87" s="31" t="s">
        <v>236</v>
      </c>
    </row>
    <row r="88" spans="3:16" ht="15" customHeight="1">
      <c r="C88" s="99" t="s">
        <v>265</v>
      </c>
      <c r="D88" s="150" t="s">
        <v>266</v>
      </c>
      <c r="E88" s="81" t="s">
        <v>89</v>
      </c>
      <c r="F88" s="81" t="s">
        <v>328</v>
      </c>
      <c r="G88" s="81" t="s">
        <v>329</v>
      </c>
      <c r="H88" s="69" t="s">
        <v>96</v>
      </c>
      <c r="I88" s="30">
        <f>I89+I91+I93+I94</f>
        <v>4</v>
      </c>
      <c r="J88" s="30" t="s">
        <v>236</v>
      </c>
      <c r="K88" s="30" t="s">
        <v>236</v>
      </c>
      <c r="L88" s="30">
        <f>L89+L91+L93+L94</f>
        <v>4</v>
      </c>
      <c r="M88" s="30">
        <f>M89+M91+M93+M94</f>
        <v>4</v>
      </c>
      <c r="N88" s="31">
        <f>L88/I88*100</f>
        <v>100</v>
      </c>
      <c r="O88" s="31" t="s">
        <v>236</v>
      </c>
      <c r="P88" s="31" t="s">
        <v>236</v>
      </c>
    </row>
    <row r="89" spans="3:16">
      <c r="C89" s="100"/>
      <c r="D89" s="150"/>
      <c r="E89" s="82"/>
      <c r="F89" s="82"/>
      <c r="G89" s="82"/>
      <c r="H89" s="69" t="s">
        <v>97</v>
      </c>
      <c r="I89" s="32">
        <v>4</v>
      </c>
      <c r="J89" s="32">
        <v>4</v>
      </c>
      <c r="K89" s="32">
        <v>4</v>
      </c>
      <c r="L89" s="30">
        <v>4</v>
      </c>
      <c r="M89" s="30">
        <v>4</v>
      </c>
      <c r="N89" s="31">
        <f>L89/I89*100</f>
        <v>100</v>
      </c>
      <c r="O89" s="31">
        <f>L89/J89*100</f>
        <v>100</v>
      </c>
      <c r="P89" s="31">
        <f>L89/K89*100</f>
        <v>100</v>
      </c>
    </row>
    <row r="90" spans="3:16" ht="30">
      <c r="C90" s="100"/>
      <c r="D90" s="150"/>
      <c r="E90" s="82"/>
      <c r="F90" s="82"/>
      <c r="G90" s="82"/>
      <c r="H90" s="69" t="s">
        <v>19</v>
      </c>
      <c r="I90" s="33">
        <v>0</v>
      </c>
      <c r="J90" s="33">
        <v>0</v>
      </c>
      <c r="K90" s="33">
        <v>0</v>
      </c>
      <c r="L90" s="30">
        <v>0</v>
      </c>
      <c r="M90" s="30">
        <v>0</v>
      </c>
      <c r="N90" s="31">
        <v>0</v>
      </c>
      <c r="O90" s="31">
        <v>0</v>
      </c>
      <c r="P90" s="31">
        <v>0</v>
      </c>
    </row>
    <row r="91" spans="3:16">
      <c r="C91" s="100"/>
      <c r="D91" s="150"/>
      <c r="E91" s="82"/>
      <c r="F91" s="82"/>
      <c r="G91" s="82"/>
      <c r="H91" s="69" t="s">
        <v>238</v>
      </c>
      <c r="I91" s="33">
        <v>0</v>
      </c>
      <c r="J91" s="33">
        <v>0</v>
      </c>
      <c r="K91" s="33">
        <v>0</v>
      </c>
      <c r="L91" s="30">
        <v>0</v>
      </c>
      <c r="M91" s="30">
        <v>0</v>
      </c>
      <c r="N91" s="31">
        <v>0</v>
      </c>
      <c r="O91" s="31">
        <v>0</v>
      </c>
      <c r="P91" s="31">
        <v>0</v>
      </c>
    </row>
    <row r="92" spans="3:16" ht="30">
      <c r="C92" s="100"/>
      <c r="D92" s="150"/>
      <c r="E92" s="82"/>
      <c r="F92" s="82"/>
      <c r="G92" s="82"/>
      <c r="H92" s="69" t="s">
        <v>20</v>
      </c>
      <c r="I92" s="33">
        <v>0</v>
      </c>
      <c r="J92" s="33">
        <v>0</v>
      </c>
      <c r="K92" s="33">
        <v>0</v>
      </c>
      <c r="L92" s="30">
        <v>0</v>
      </c>
      <c r="M92" s="30">
        <v>0</v>
      </c>
      <c r="N92" s="31">
        <v>0</v>
      </c>
      <c r="O92" s="31">
        <v>0</v>
      </c>
      <c r="P92" s="31">
        <v>0</v>
      </c>
    </row>
    <row r="93" spans="3:16">
      <c r="C93" s="100"/>
      <c r="D93" s="150"/>
      <c r="E93" s="82"/>
      <c r="F93" s="82"/>
      <c r="G93" s="82"/>
      <c r="H93" s="69" t="s">
        <v>239</v>
      </c>
      <c r="I93" s="32"/>
      <c r="J93" s="32" t="s">
        <v>236</v>
      </c>
      <c r="K93" s="32" t="s">
        <v>236</v>
      </c>
      <c r="L93" s="30">
        <v>0</v>
      </c>
      <c r="M93" s="30">
        <v>0</v>
      </c>
      <c r="N93" s="31">
        <v>0</v>
      </c>
      <c r="O93" s="31" t="s">
        <v>236</v>
      </c>
      <c r="P93" s="31" t="s">
        <v>236</v>
      </c>
    </row>
    <row r="94" spans="3:16" ht="18" customHeight="1">
      <c r="C94" s="101"/>
      <c r="D94" s="150"/>
      <c r="E94" s="83"/>
      <c r="F94" s="83"/>
      <c r="G94" s="83"/>
      <c r="H94" s="69" t="s">
        <v>242</v>
      </c>
      <c r="I94" s="32"/>
      <c r="J94" s="32" t="s">
        <v>236</v>
      </c>
      <c r="K94" s="32" t="s">
        <v>236</v>
      </c>
      <c r="L94" s="30">
        <v>0</v>
      </c>
      <c r="M94" s="30">
        <v>0</v>
      </c>
      <c r="N94" s="31">
        <v>0</v>
      </c>
      <c r="O94" s="31" t="s">
        <v>236</v>
      </c>
      <c r="P94" s="31" t="s">
        <v>236</v>
      </c>
    </row>
    <row r="95" spans="3:16" s="29" customFormat="1" ht="15" customHeight="1">
      <c r="C95" s="77" t="s">
        <v>198</v>
      </c>
      <c r="D95" s="173" t="s">
        <v>197</v>
      </c>
      <c r="E95" s="121" t="s">
        <v>4</v>
      </c>
      <c r="F95" s="121">
        <v>2018</v>
      </c>
      <c r="G95" s="121">
        <v>2020</v>
      </c>
      <c r="H95" s="69" t="s">
        <v>96</v>
      </c>
      <c r="I95" s="30">
        <f>I96+I98+I100+I101</f>
        <v>360</v>
      </c>
      <c r="J95" s="30" t="s">
        <v>236</v>
      </c>
      <c r="K95" s="30" t="s">
        <v>236</v>
      </c>
      <c r="L95" s="30">
        <f>L96+L98+L100+L101</f>
        <v>360</v>
      </c>
      <c r="M95" s="30">
        <f>M96+M98+M100+M101</f>
        <v>360</v>
      </c>
      <c r="N95" s="31">
        <f>L95/I95*100</f>
        <v>100</v>
      </c>
      <c r="O95" s="31" t="s">
        <v>236</v>
      </c>
      <c r="P95" s="31" t="s">
        <v>236</v>
      </c>
    </row>
    <row r="96" spans="3:16" s="29" customFormat="1">
      <c r="C96" s="78"/>
      <c r="D96" s="173"/>
      <c r="E96" s="122"/>
      <c r="F96" s="122"/>
      <c r="G96" s="122"/>
      <c r="H96" s="69" t="s">
        <v>97</v>
      </c>
      <c r="I96" s="32">
        <f>I103+I110+I117+I124</f>
        <v>360</v>
      </c>
      <c r="J96" s="32">
        <f>J103+J110+J117+J124</f>
        <v>360</v>
      </c>
      <c r="K96" s="32">
        <f>K103+K110+K117+K124</f>
        <v>360</v>
      </c>
      <c r="L96" s="32">
        <f>L103+L110+L117+L124</f>
        <v>360</v>
      </c>
      <c r="M96" s="32">
        <f>M103+M110+M117+M124</f>
        <v>360</v>
      </c>
      <c r="N96" s="31">
        <f>L96/I96*100</f>
        <v>100</v>
      </c>
      <c r="O96" s="31">
        <f>L96/J96*100</f>
        <v>100</v>
      </c>
      <c r="P96" s="31">
        <f>L96/K96*100</f>
        <v>100</v>
      </c>
    </row>
    <row r="97" spans="3:16" s="29" customFormat="1" ht="30">
      <c r="C97" s="78"/>
      <c r="D97" s="173"/>
      <c r="E97" s="122"/>
      <c r="F97" s="122"/>
      <c r="G97" s="122"/>
      <c r="H97" s="69" t="s">
        <v>19</v>
      </c>
      <c r="I97" s="33">
        <v>0</v>
      </c>
      <c r="J97" s="33">
        <v>0</v>
      </c>
      <c r="K97" s="33">
        <v>0</v>
      </c>
      <c r="L97" s="30">
        <v>0</v>
      </c>
      <c r="M97" s="30">
        <v>0</v>
      </c>
      <c r="N97" s="31">
        <v>0</v>
      </c>
      <c r="O97" s="31">
        <v>0</v>
      </c>
      <c r="P97" s="31">
        <v>0</v>
      </c>
    </row>
    <row r="98" spans="3:16" s="29" customFormat="1">
      <c r="C98" s="78"/>
      <c r="D98" s="173"/>
      <c r="E98" s="122"/>
      <c r="F98" s="122"/>
      <c r="G98" s="122"/>
      <c r="H98" s="69" t="s">
        <v>238</v>
      </c>
      <c r="I98" s="33">
        <v>0</v>
      </c>
      <c r="J98" s="33">
        <v>0</v>
      </c>
      <c r="K98" s="33">
        <v>0</v>
      </c>
      <c r="L98" s="30">
        <v>0</v>
      </c>
      <c r="M98" s="30">
        <v>0</v>
      </c>
      <c r="N98" s="31">
        <v>0</v>
      </c>
      <c r="O98" s="31">
        <v>0</v>
      </c>
      <c r="P98" s="31">
        <v>0</v>
      </c>
    </row>
    <row r="99" spans="3:16" s="29" customFormat="1" ht="30">
      <c r="C99" s="78"/>
      <c r="D99" s="173"/>
      <c r="E99" s="122"/>
      <c r="F99" s="122"/>
      <c r="G99" s="122"/>
      <c r="H99" s="69" t="s">
        <v>20</v>
      </c>
      <c r="I99" s="33">
        <v>0</v>
      </c>
      <c r="J99" s="33">
        <v>0</v>
      </c>
      <c r="K99" s="33">
        <v>0</v>
      </c>
      <c r="L99" s="30">
        <v>0</v>
      </c>
      <c r="M99" s="30">
        <v>0</v>
      </c>
      <c r="N99" s="31">
        <v>0</v>
      </c>
      <c r="O99" s="31">
        <v>0</v>
      </c>
      <c r="P99" s="31">
        <v>0</v>
      </c>
    </row>
    <row r="100" spans="3:16" s="29" customFormat="1">
      <c r="C100" s="78"/>
      <c r="D100" s="173"/>
      <c r="E100" s="122"/>
      <c r="F100" s="122"/>
      <c r="G100" s="122"/>
      <c r="H100" s="69" t="s">
        <v>239</v>
      </c>
      <c r="I100" s="32"/>
      <c r="J100" s="32" t="s">
        <v>236</v>
      </c>
      <c r="K100" s="32" t="s">
        <v>236</v>
      </c>
      <c r="L100" s="30">
        <v>0</v>
      </c>
      <c r="M100" s="30">
        <v>0</v>
      </c>
      <c r="N100" s="31">
        <v>0</v>
      </c>
      <c r="O100" s="31" t="s">
        <v>236</v>
      </c>
      <c r="P100" s="31" t="s">
        <v>236</v>
      </c>
    </row>
    <row r="101" spans="3:16" s="29" customFormat="1" ht="18" customHeight="1">
      <c r="C101" s="79"/>
      <c r="D101" s="173"/>
      <c r="E101" s="123"/>
      <c r="F101" s="123"/>
      <c r="G101" s="123"/>
      <c r="H101" s="69" t="s">
        <v>242</v>
      </c>
      <c r="I101" s="32"/>
      <c r="J101" s="32" t="s">
        <v>236</v>
      </c>
      <c r="K101" s="32" t="s">
        <v>236</v>
      </c>
      <c r="L101" s="30">
        <v>0</v>
      </c>
      <c r="M101" s="30">
        <v>0</v>
      </c>
      <c r="N101" s="31">
        <v>0</v>
      </c>
      <c r="O101" s="31" t="s">
        <v>236</v>
      </c>
      <c r="P101" s="31" t="s">
        <v>236</v>
      </c>
    </row>
    <row r="102" spans="3:16" s="29" customFormat="1" ht="15" customHeight="1">
      <c r="C102" s="151" t="s">
        <v>199</v>
      </c>
      <c r="D102" s="150" t="s">
        <v>200</v>
      </c>
      <c r="E102" s="119" t="s">
        <v>90</v>
      </c>
      <c r="F102" s="119" t="s">
        <v>330</v>
      </c>
      <c r="G102" s="119" t="s">
        <v>331</v>
      </c>
      <c r="H102" s="69" t="s">
        <v>96</v>
      </c>
      <c r="I102" s="30">
        <f>I103+I105+I107+I108</f>
        <v>40</v>
      </c>
      <c r="J102" s="30" t="s">
        <v>236</v>
      </c>
      <c r="K102" s="30" t="s">
        <v>236</v>
      </c>
      <c r="L102" s="30">
        <f>L103+L105+L107+L108</f>
        <v>40</v>
      </c>
      <c r="M102" s="30">
        <f>M103+M105+M107+M108</f>
        <v>40</v>
      </c>
      <c r="N102" s="31">
        <f>L102/I102*100</f>
        <v>100</v>
      </c>
      <c r="O102" s="31" t="s">
        <v>236</v>
      </c>
      <c r="P102" s="31" t="s">
        <v>236</v>
      </c>
    </row>
    <row r="103" spans="3:16" s="29" customFormat="1">
      <c r="C103" s="151"/>
      <c r="D103" s="150"/>
      <c r="E103" s="119"/>
      <c r="F103" s="119"/>
      <c r="G103" s="119"/>
      <c r="H103" s="69" t="s">
        <v>97</v>
      </c>
      <c r="I103" s="32">
        <v>40</v>
      </c>
      <c r="J103" s="32">
        <v>40</v>
      </c>
      <c r="K103" s="32">
        <v>40</v>
      </c>
      <c r="L103" s="30">
        <v>40</v>
      </c>
      <c r="M103" s="30">
        <v>40</v>
      </c>
      <c r="N103" s="31">
        <f>L103/I103*100</f>
        <v>100</v>
      </c>
      <c r="O103" s="31">
        <f>L103/J103*100</f>
        <v>100</v>
      </c>
      <c r="P103" s="31">
        <f>L103/K103*100</f>
        <v>100</v>
      </c>
    </row>
    <row r="104" spans="3:16" s="29" customFormat="1" ht="30">
      <c r="C104" s="151"/>
      <c r="D104" s="150"/>
      <c r="E104" s="119"/>
      <c r="F104" s="119"/>
      <c r="G104" s="119"/>
      <c r="H104" s="69" t="s">
        <v>19</v>
      </c>
      <c r="I104" s="33">
        <v>0</v>
      </c>
      <c r="J104" s="33">
        <v>0</v>
      </c>
      <c r="K104" s="33">
        <v>0</v>
      </c>
      <c r="L104" s="30">
        <v>0</v>
      </c>
      <c r="M104" s="30">
        <v>0</v>
      </c>
      <c r="N104" s="31">
        <v>0</v>
      </c>
      <c r="O104" s="31">
        <v>0</v>
      </c>
      <c r="P104" s="31">
        <v>0</v>
      </c>
    </row>
    <row r="105" spans="3:16" s="29" customFormat="1">
      <c r="C105" s="151"/>
      <c r="D105" s="150"/>
      <c r="E105" s="119"/>
      <c r="F105" s="119"/>
      <c r="G105" s="119"/>
      <c r="H105" s="69" t="s">
        <v>238</v>
      </c>
      <c r="I105" s="33">
        <v>0</v>
      </c>
      <c r="J105" s="33">
        <v>0</v>
      </c>
      <c r="K105" s="33">
        <v>0</v>
      </c>
      <c r="L105" s="30">
        <v>0</v>
      </c>
      <c r="M105" s="30">
        <v>0</v>
      </c>
      <c r="N105" s="31">
        <v>0</v>
      </c>
      <c r="O105" s="31">
        <v>0</v>
      </c>
      <c r="P105" s="31">
        <v>0</v>
      </c>
    </row>
    <row r="106" spans="3:16" s="29" customFormat="1" ht="30">
      <c r="C106" s="151"/>
      <c r="D106" s="150"/>
      <c r="E106" s="119"/>
      <c r="F106" s="119"/>
      <c r="G106" s="119"/>
      <c r="H106" s="69" t="s">
        <v>20</v>
      </c>
      <c r="I106" s="33">
        <v>0</v>
      </c>
      <c r="J106" s="33">
        <v>0</v>
      </c>
      <c r="K106" s="33">
        <v>0</v>
      </c>
      <c r="L106" s="30">
        <v>0</v>
      </c>
      <c r="M106" s="30">
        <v>0</v>
      </c>
      <c r="N106" s="31">
        <v>0</v>
      </c>
      <c r="O106" s="31">
        <v>0</v>
      </c>
      <c r="P106" s="31">
        <v>0</v>
      </c>
    </row>
    <row r="107" spans="3:16" s="29" customFormat="1">
      <c r="C107" s="151"/>
      <c r="D107" s="150"/>
      <c r="E107" s="119"/>
      <c r="F107" s="119"/>
      <c r="G107" s="119"/>
      <c r="H107" s="69" t="s">
        <v>239</v>
      </c>
      <c r="I107" s="32"/>
      <c r="J107" s="32" t="s">
        <v>236</v>
      </c>
      <c r="K107" s="32" t="s">
        <v>236</v>
      </c>
      <c r="L107" s="30">
        <v>0</v>
      </c>
      <c r="M107" s="30">
        <v>0</v>
      </c>
      <c r="N107" s="31">
        <v>0</v>
      </c>
      <c r="O107" s="31" t="s">
        <v>236</v>
      </c>
      <c r="P107" s="31" t="s">
        <v>236</v>
      </c>
    </row>
    <row r="108" spans="3:16" s="29" customFormat="1" ht="18" customHeight="1">
      <c r="C108" s="151"/>
      <c r="D108" s="150"/>
      <c r="E108" s="119"/>
      <c r="F108" s="119"/>
      <c r="G108" s="119"/>
      <c r="H108" s="69" t="s">
        <v>242</v>
      </c>
      <c r="I108" s="32"/>
      <c r="J108" s="32" t="s">
        <v>236</v>
      </c>
      <c r="K108" s="32" t="s">
        <v>236</v>
      </c>
      <c r="L108" s="30">
        <v>0</v>
      </c>
      <c r="M108" s="30">
        <v>0</v>
      </c>
      <c r="N108" s="31">
        <v>0</v>
      </c>
      <c r="O108" s="31" t="s">
        <v>236</v>
      </c>
      <c r="P108" s="31" t="s">
        <v>236</v>
      </c>
    </row>
    <row r="109" spans="3:16" s="29" customFormat="1" ht="18.75" customHeight="1">
      <c r="C109" s="151" t="s">
        <v>201</v>
      </c>
      <c r="D109" s="150" t="s">
        <v>267</v>
      </c>
      <c r="E109" s="119" t="s">
        <v>2</v>
      </c>
      <c r="F109" s="121">
        <v>2018</v>
      </c>
      <c r="G109" s="121">
        <v>2020</v>
      </c>
      <c r="H109" s="69" t="s">
        <v>96</v>
      </c>
      <c r="I109" s="30">
        <f>I110+I112+I114+I115</f>
        <v>200</v>
      </c>
      <c r="J109" s="30" t="s">
        <v>236</v>
      </c>
      <c r="K109" s="30" t="s">
        <v>236</v>
      </c>
      <c r="L109" s="30">
        <f>L110+L112+L114+L115</f>
        <v>200</v>
      </c>
      <c r="M109" s="30">
        <f>M110+M112+M114+M115</f>
        <v>200</v>
      </c>
      <c r="N109" s="31">
        <f>L109/I109*100</f>
        <v>100</v>
      </c>
      <c r="O109" s="31" t="s">
        <v>236</v>
      </c>
      <c r="P109" s="31" t="s">
        <v>236</v>
      </c>
    </row>
    <row r="110" spans="3:16" s="29" customFormat="1">
      <c r="C110" s="151"/>
      <c r="D110" s="150"/>
      <c r="E110" s="119"/>
      <c r="F110" s="122"/>
      <c r="G110" s="122"/>
      <c r="H110" s="69" t="s">
        <v>97</v>
      </c>
      <c r="I110" s="32">
        <v>200</v>
      </c>
      <c r="J110" s="32">
        <v>200</v>
      </c>
      <c r="K110" s="32">
        <v>200</v>
      </c>
      <c r="L110" s="30">
        <v>200</v>
      </c>
      <c r="M110" s="30">
        <v>200</v>
      </c>
      <c r="N110" s="31">
        <f>L110/I110*100</f>
        <v>100</v>
      </c>
      <c r="O110" s="31">
        <f>L110/J110*100</f>
        <v>100</v>
      </c>
      <c r="P110" s="31">
        <f>L110/K110*100</f>
        <v>100</v>
      </c>
    </row>
    <row r="111" spans="3:16" s="29" customFormat="1" ht="18" customHeight="1">
      <c r="C111" s="151"/>
      <c r="D111" s="150"/>
      <c r="E111" s="119"/>
      <c r="F111" s="122"/>
      <c r="G111" s="122"/>
      <c r="H111" s="69" t="s">
        <v>19</v>
      </c>
      <c r="I111" s="33">
        <v>0</v>
      </c>
      <c r="J111" s="33">
        <v>0</v>
      </c>
      <c r="K111" s="33">
        <v>0</v>
      </c>
      <c r="L111" s="30">
        <v>0</v>
      </c>
      <c r="M111" s="30">
        <v>0</v>
      </c>
      <c r="N111" s="31">
        <v>0</v>
      </c>
      <c r="O111" s="31">
        <v>0</v>
      </c>
      <c r="P111" s="31">
        <v>0</v>
      </c>
    </row>
    <row r="112" spans="3:16" s="29" customFormat="1" ht="18" customHeight="1">
      <c r="C112" s="151"/>
      <c r="D112" s="150"/>
      <c r="E112" s="119"/>
      <c r="F112" s="122"/>
      <c r="G112" s="122"/>
      <c r="H112" s="69" t="s">
        <v>238</v>
      </c>
      <c r="I112" s="33">
        <v>0</v>
      </c>
      <c r="J112" s="33">
        <v>0</v>
      </c>
      <c r="K112" s="33">
        <v>0</v>
      </c>
      <c r="L112" s="30">
        <v>0</v>
      </c>
      <c r="M112" s="30">
        <v>0</v>
      </c>
      <c r="N112" s="31">
        <v>0</v>
      </c>
      <c r="O112" s="31">
        <v>0</v>
      </c>
      <c r="P112" s="31">
        <v>0</v>
      </c>
    </row>
    <row r="113" spans="3:16" s="29" customFormat="1" ht="30">
      <c r="C113" s="151"/>
      <c r="D113" s="150"/>
      <c r="E113" s="119"/>
      <c r="F113" s="122"/>
      <c r="G113" s="122"/>
      <c r="H113" s="69" t="s">
        <v>20</v>
      </c>
      <c r="I113" s="33">
        <v>0</v>
      </c>
      <c r="J113" s="33">
        <v>0</v>
      </c>
      <c r="K113" s="33">
        <v>0</v>
      </c>
      <c r="L113" s="30">
        <v>0</v>
      </c>
      <c r="M113" s="30">
        <v>0</v>
      </c>
      <c r="N113" s="31">
        <v>0</v>
      </c>
      <c r="O113" s="31">
        <v>0</v>
      </c>
      <c r="P113" s="31">
        <v>0</v>
      </c>
    </row>
    <row r="114" spans="3:16" s="29" customFormat="1" ht="18" customHeight="1">
      <c r="C114" s="151"/>
      <c r="D114" s="150"/>
      <c r="E114" s="119"/>
      <c r="F114" s="122"/>
      <c r="G114" s="122"/>
      <c r="H114" s="69" t="s">
        <v>239</v>
      </c>
      <c r="I114" s="32"/>
      <c r="J114" s="32" t="s">
        <v>236</v>
      </c>
      <c r="K114" s="32" t="s">
        <v>236</v>
      </c>
      <c r="L114" s="30">
        <v>0</v>
      </c>
      <c r="M114" s="30">
        <v>0</v>
      </c>
      <c r="N114" s="31">
        <v>0</v>
      </c>
      <c r="O114" s="31" t="s">
        <v>236</v>
      </c>
      <c r="P114" s="31" t="s">
        <v>236</v>
      </c>
    </row>
    <row r="115" spans="3:16" s="29" customFormat="1" ht="17.25" customHeight="1">
      <c r="C115" s="151"/>
      <c r="D115" s="150"/>
      <c r="E115" s="119"/>
      <c r="F115" s="123"/>
      <c r="G115" s="123"/>
      <c r="H115" s="69" t="s">
        <v>242</v>
      </c>
      <c r="I115" s="32"/>
      <c r="J115" s="32" t="s">
        <v>236</v>
      </c>
      <c r="K115" s="32" t="s">
        <v>236</v>
      </c>
      <c r="L115" s="30">
        <v>0</v>
      </c>
      <c r="M115" s="30">
        <v>0</v>
      </c>
      <c r="N115" s="31">
        <v>0</v>
      </c>
      <c r="O115" s="31" t="s">
        <v>236</v>
      </c>
      <c r="P115" s="31" t="s">
        <v>236</v>
      </c>
    </row>
    <row r="116" spans="3:16" s="29" customFormat="1" ht="15.75" customHeight="1">
      <c r="C116" s="151" t="s">
        <v>268</v>
      </c>
      <c r="D116" s="150" t="s">
        <v>600</v>
      </c>
      <c r="E116" s="119" t="s">
        <v>106</v>
      </c>
      <c r="F116" s="119" t="s">
        <v>332</v>
      </c>
      <c r="G116" s="119" t="s">
        <v>333</v>
      </c>
      <c r="H116" s="69" t="s">
        <v>96</v>
      </c>
      <c r="I116" s="30">
        <f>I117+I119+I121+I122</f>
        <v>40</v>
      </c>
      <c r="J116" s="30" t="s">
        <v>236</v>
      </c>
      <c r="K116" s="30" t="s">
        <v>236</v>
      </c>
      <c r="L116" s="30">
        <f>L117+L119+L121+L122</f>
        <v>40</v>
      </c>
      <c r="M116" s="30">
        <f>M117+M119+M121+M122</f>
        <v>40</v>
      </c>
      <c r="N116" s="31">
        <f>L116/I116*100</f>
        <v>100</v>
      </c>
      <c r="O116" s="31" t="s">
        <v>236</v>
      </c>
      <c r="P116" s="31" t="s">
        <v>236</v>
      </c>
    </row>
    <row r="117" spans="3:16" s="29" customFormat="1" ht="14.25" customHeight="1">
      <c r="C117" s="151"/>
      <c r="D117" s="150"/>
      <c r="E117" s="119"/>
      <c r="F117" s="119"/>
      <c r="G117" s="119"/>
      <c r="H117" s="69" t="s">
        <v>97</v>
      </c>
      <c r="I117" s="32">
        <v>40</v>
      </c>
      <c r="J117" s="32">
        <v>40</v>
      </c>
      <c r="K117" s="32">
        <v>40</v>
      </c>
      <c r="L117" s="30">
        <v>40</v>
      </c>
      <c r="M117" s="30">
        <v>40</v>
      </c>
      <c r="N117" s="31">
        <f>L117/I117*100</f>
        <v>100</v>
      </c>
      <c r="O117" s="31">
        <f>L117/J117*100</f>
        <v>100</v>
      </c>
      <c r="P117" s="31">
        <f>L117/K117*100</f>
        <v>100</v>
      </c>
    </row>
    <row r="118" spans="3:16" s="29" customFormat="1" ht="18" customHeight="1">
      <c r="C118" s="151"/>
      <c r="D118" s="150"/>
      <c r="E118" s="119"/>
      <c r="F118" s="119"/>
      <c r="G118" s="119"/>
      <c r="H118" s="69" t="s">
        <v>19</v>
      </c>
      <c r="I118" s="33">
        <v>0</v>
      </c>
      <c r="J118" s="33">
        <v>0</v>
      </c>
      <c r="K118" s="33">
        <v>0</v>
      </c>
      <c r="L118" s="30">
        <v>0</v>
      </c>
      <c r="M118" s="30">
        <v>0</v>
      </c>
      <c r="N118" s="31">
        <v>0</v>
      </c>
      <c r="O118" s="31">
        <v>0</v>
      </c>
      <c r="P118" s="31">
        <v>0</v>
      </c>
    </row>
    <row r="119" spans="3:16" s="29" customFormat="1" ht="17.25" customHeight="1">
      <c r="C119" s="151"/>
      <c r="D119" s="150"/>
      <c r="E119" s="119"/>
      <c r="F119" s="119"/>
      <c r="G119" s="119"/>
      <c r="H119" s="69" t="s">
        <v>238</v>
      </c>
      <c r="I119" s="33">
        <v>0</v>
      </c>
      <c r="J119" s="33">
        <v>0</v>
      </c>
      <c r="K119" s="33">
        <v>0</v>
      </c>
      <c r="L119" s="30">
        <v>0</v>
      </c>
      <c r="M119" s="30">
        <v>0</v>
      </c>
      <c r="N119" s="31">
        <v>0</v>
      </c>
      <c r="O119" s="31">
        <v>0</v>
      </c>
      <c r="P119" s="31">
        <v>0</v>
      </c>
    </row>
    <row r="120" spans="3:16" s="29" customFormat="1" ht="17.25" customHeight="1">
      <c r="C120" s="151"/>
      <c r="D120" s="150"/>
      <c r="E120" s="119"/>
      <c r="F120" s="119"/>
      <c r="G120" s="119"/>
      <c r="H120" s="69" t="s">
        <v>20</v>
      </c>
      <c r="I120" s="33">
        <v>0</v>
      </c>
      <c r="J120" s="33">
        <v>0</v>
      </c>
      <c r="K120" s="33">
        <v>0</v>
      </c>
      <c r="L120" s="30">
        <v>0</v>
      </c>
      <c r="M120" s="30">
        <v>0</v>
      </c>
      <c r="N120" s="31">
        <v>0</v>
      </c>
      <c r="O120" s="31">
        <v>0</v>
      </c>
      <c r="P120" s="31">
        <v>0</v>
      </c>
    </row>
    <row r="121" spans="3:16" s="29" customFormat="1" ht="17.25" customHeight="1">
      <c r="C121" s="151"/>
      <c r="D121" s="150"/>
      <c r="E121" s="119"/>
      <c r="F121" s="119"/>
      <c r="G121" s="119"/>
      <c r="H121" s="69" t="s">
        <v>239</v>
      </c>
      <c r="I121" s="32"/>
      <c r="J121" s="32" t="s">
        <v>236</v>
      </c>
      <c r="K121" s="32" t="s">
        <v>236</v>
      </c>
      <c r="L121" s="30">
        <v>0</v>
      </c>
      <c r="M121" s="30">
        <v>0</v>
      </c>
      <c r="N121" s="31">
        <v>0</v>
      </c>
      <c r="O121" s="31" t="s">
        <v>236</v>
      </c>
      <c r="P121" s="31" t="s">
        <v>236</v>
      </c>
    </row>
    <row r="122" spans="3:16" s="29" customFormat="1" ht="18.75" customHeight="1">
      <c r="C122" s="151"/>
      <c r="D122" s="150"/>
      <c r="E122" s="119"/>
      <c r="F122" s="119"/>
      <c r="G122" s="119"/>
      <c r="H122" s="69" t="s">
        <v>242</v>
      </c>
      <c r="I122" s="32"/>
      <c r="J122" s="32" t="s">
        <v>236</v>
      </c>
      <c r="K122" s="32" t="s">
        <v>236</v>
      </c>
      <c r="L122" s="30">
        <v>0</v>
      </c>
      <c r="M122" s="30">
        <v>0</v>
      </c>
      <c r="N122" s="31">
        <v>0</v>
      </c>
      <c r="O122" s="31" t="s">
        <v>236</v>
      </c>
      <c r="P122" s="31" t="s">
        <v>236</v>
      </c>
    </row>
    <row r="123" spans="3:16" s="29" customFormat="1" ht="18" customHeight="1">
      <c r="C123" s="151" t="s">
        <v>269</v>
      </c>
      <c r="D123" s="150" t="s">
        <v>107</v>
      </c>
      <c r="E123" s="119" t="s">
        <v>514</v>
      </c>
      <c r="F123" s="119" t="s">
        <v>334</v>
      </c>
      <c r="G123" s="119" t="s">
        <v>335</v>
      </c>
      <c r="H123" s="69" t="s">
        <v>96</v>
      </c>
      <c r="I123" s="30">
        <f>I124+I126+I128+I129</f>
        <v>80</v>
      </c>
      <c r="J123" s="30" t="s">
        <v>236</v>
      </c>
      <c r="K123" s="30" t="s">
        <v>236</v>
      </c>
      <c r="L123" s="30">
        <f>L124+L126+L128+L129</f>
        <v>80</v>
      </c>
      <c r="M123" s="30">
        <f>M124+M126+M128+M129</f>
        <v>80</v>
      </c>
      <c r="N123" s="31">
        <f>L123/I123*100</f>
        <v>100</v>
      </c>
      <c r="O123" s="31" t="s">
        <v>236</v>
      </c>
      <c r="P123" s="31" t="s">
        <v>236</v>
      </c>
    </row>
    <row r="124" spans="3:16" s="29" customFormat="1" ht="18" customHeight="1">
      <c r="C124" s="151"/>
      <c r="D124" s="150"/>
      <c r="E124" s="119"/>
      <c r="F124" s="119"/>
      <c r="G124" s="119"/>
      <c r="H124" s="69" t="s">
        <v>97</v>
      </c>
      <c r="I124" s="32">
        <v>80</v>
      </c>
      <c r="J124" s="32">
        <v>80</v>
      </c>
      <c r="K124" s="32">
        <v>80</v>
      </c>
      <c r="L124" s="30">
        <v>80</v>
      </c>
      <c r="M124" s="30">
        <v>80</v>
      </c>
      <c r="N124" s="31">
        <f>L124/I124*100</f>
        <v>100</v>
      </c>
      <c r="O124" s="31">
        <f>L124/J124*100</f>
        <v>100</v>
      </c>
      <c r="P124" s="31">
        <f>L124/K124*100</f>
        <v>100</v>
      </c>
    </row>
    <row r="125" spans="3:16" s="29" customFormat="1" ht="20.25" customHeight="1">
      <c r="C125" s="151"/>
      <c r="D125" s="150"/>
      <c r="E125" s="119"/>
      <c r="F125" s="119"/>
      <c r="G125" s="119"/>
      <c r="H125" s="69" t="s">
        <v>19</v>
      </c>
      <c r="I125" s="33">
        <v>0</v>
      </c>
      <c r="J125" s="33">
        <v>0</v>
      </c>
      <c r="K125" s="33">
        <v>0</v>
      </c>
      <c r="L125" s="30">
        <v>0</v>
      </c>
      <c r="M125" s="30">
        <v>0</v>
      </c>
      <c r="N125" s="31">
        <v>0</v>
      </c>
      <c r="O125" s="31">
        <v>0</v>
      </c>
      <c r="P125" s="31">
        <v>0</v>
      </c>
    </row>
    <row r="126" spans="3:16" s="29" customFormat="1" ht="19.5" customHeight="1">
      <c r="C126" s="151"/>
      <c r="D126" s="150"/>
      <c r="E126" s="119"/>
      <c r="F126" s="119"/>
      <c r="G126" s="119"/>
      <c r="H126" s="69" t="s">
        <v>238</v>
      </c>
      <c r="I126" s="33">
        <v>0</v>
      </c>
      <c r="J126" s="33">
        <v>0</v>
      </c>
      <c r="K126" s="33">
        <v>0</v>
      </c>
      <c r="L126" s="30">
        <v>0</v>
      </c>
      <c r="M126" s="30">
        <v>0</v>
      </c>
      <c r="N126" s="31">
        <v>0</v>
      </c>
      <c r="O126" s="31">
        <v>0</v>
      </c>
      <c r="P126" s="31">
        <v>0</v>
      </c>
    </row>
    <row r="127" spans="3:16" s="29" customFormat="1" ht="30">
      <c r="C127" s="151"/>
      <c r="D127" s="150"/>
      <c r="E127" s="119"/>
      <c r="F127" s="119"/>
      <c r="G127" s="119"/>
      <c r="H127" s="69" t="s">
        <v>20</v>
      </c>
      <c r="I127" s="33">
        <v>0</v>
      </c>
      <c r="J127" s="33">
        <v>0</v>
      </c>
      <c r="K127" s="33">
        <v>0</v>
      </c>
      <c r="L127" s="30">
        <v>0</v>
      </c>
      <c r="M127" s="30">
        <v>0</v>
      </c>
      <c r="N127" s="31">
        <v>0</v>
      </c>
      <c r="O127" s="31">
        <v>0</v>
      </c>
      <c r="P127" s="31">
        <v>0</v>
      </c>
    </row>
    <row r="128" spans="3:16" s="29" customFormat="1" ht="18" customHeight="1">
      <c r="C128" s="151"/>
      <c r="D128" s="150"/>
      <c r="E128" s="119"/>
      <c r="F128" s="119"/>
      <c r="G128" s="119"/>
      <c r="H128" s="69" t="s">
        <v>239</v>
      </c>
      <c r="I128" s="32"/>
      <c r="J128" s="32" t="s">
        <v>236</v>
      </c>
      <c r="K128" s="32" t="s">
        <v>236</v>
      </c>
      <c r="L128" s="30">
        <v>0</v>
      </c>
      <c r="M128" s="30">
        <v>0</v>
      </c>
      <c r="N128" s="31">
        <v>0</v>
      </c>
      <c r="O128" s="31" t="s">
        <v>236</v>
      </c>
      <c r="P128" s="31" t="s">
        <v>236</v>
      </c>
    </row>
    <row r="129" spans="3:16" s="29" customFormat="1" ht="20.25" customHeight="1">
      <c r="C129" s="151"/>
      <c r="D129" s="150"/>
      <c r="E129" s="119"/>
      <c r="F129" s="119"/>
      <c r="G129" s="119"/>
      <c r="H129" s="69" t="s">
        <v>242</v>
      </c>
      <c r="I129" s="32"/>
      <c r="J129" s="32" t="s">
        <v>236</v>
      </c>
      <c r="K129" s="32" t="s">
        <v>236</v>
      </c>
      <c r="L129" s="30">
        <v>0</v>
      </c>
      <c r="M129" s="30">
        <v>0</v>
      </c>
      <c r="N129" s="31">
        <v>0</v>
      </c>
      <c r="O129" s="31" t="s">
        <v>236</v>
      </c>
      <c r="P129" s="31" t="s">
        <v>236</v>
      </c>
    </row>
    <row r="130" spans="3:16" s="29" customFormat="1" ht="21" customHeight="1">
      <c r="C130" s="172" t="s">
        <v>270</v>
      </c>
      <c r="D130" s="173" t="s">
        <v>108</v>
      </c>
      <c r="E130" s="149" t="s">
        <v>3</v>
      </c>
      <c r="F130" s="149">
        <v>2018</v>
      </c>
      <c r="G130" s="149">
        <v>2020</v>
      </c>
      <c r="H130" s="69" t="s">
        <v>96</v>
      </c>
      <c r="I130" s="30">
        <f>I131+I133+I135+I136</f>
        <v>1760</v>
      </c>
      <c r="J130" s="30" t="s">
        <v>236</v>
      </c>
      <c r="K130" s="30" t="s">
        <v>236</v>
      </c>
      <c r="L130" s="30">
        <f>L131+L133+L135+L136</f>
        <v>1760</v>
      </c>
      <c r="M130" s="30">
        <f>M131+M133+M135+M136</f>
        <v>1760</v>
      </c>
      <c r="N130" s="31">
        <f>L130/I130*100</f>
        <v>100</v>
      </c>
      <c r="O130" s="31" t="s">
        <v>236</v>
      </c>
      <c r="P130" s="31" t="s">
        <v>236</v>
      </c>
    </row>
    <row r="131" spans="3:16" s="29" customFormat="1" ht="24" customHeight="1">
      <c r="C131" s="172"/>
      <c r="D131" s="173"/>
      <c r="E131" s="149"/>
      <c r="F131" s="149"/>
      <c r="G131" s="149"/>
      <c r="H131" s="69" t="s">
        <v>97</v>
      </c>
      <c r="I131" s="32">
        <f>I138+I145+I152+I159+I166+I173+I180+I187</f>
        <v>1760</v>
      </c>
      <c r="J131" s="32">
        <f t="shared" ref="J131:M131" si="31">J138+J145+J152+J159+J166+J173+J180+J187</f>
        <v>1760</v>
      </c>
      <c r="K131" s="32">
        <f t="shared" si="31"/>
        <v>1760</v>
      </c>
      <c r="L131" s="32">
        <f t="shared" si="31"/>
        <v>1760</v>
      </c>
      <c r="M131" s="32">
        <f t="shared" si="31"/>
        <v>1760</v>
      </c>
      <c r="N131" s="31">
        <f>L131/I131*100</f>
        <v>100</v>
      </c>
      <c r="O131" s="31">
        <f>L131/J131*100</f>
        <v>100</v>
      </c>
      <c r="P131" s="31">
        <f>L131/K131*100</f>
        <v>100</v>
      </c>
    </row>
    <row r="132" spans="3:16" s="29" customFormat="1" ht="18.75" customHeight="1">
      <c r="C132" s="172"/>
      <c r="D132" s="173"/>
      <c r="E132" s="149"/>
      <c r="F132" s="149"/>
      <c r="G132" s="149"/>
      <c r="H132" s="69" t="s">
        <v>19</v>
      </c>
      <c r="I132" s="33">
        <v>0</v>
      </c>
      <c r="J132" s="33">
        <v>0</v>
      </c>
      <c r="K132" s="33">
        <v>0</v>
      </c>
      <c r="L132" s="30">
        <v>0</v>
      </c>
      <c r="M132" s="30">
        <v>0</v>
      </c>
      <c r="N132" s="31">
        <v>0</v>
      </c>
      <c r="O132" s="31">
        <v>0</v>
      </c>
      <c r="P132" s="31">
        <v>0</v>
      </c>
    </row>
    <row r="133" spans="3:16" s="29" customFormat="1">
      <c r="C133" s="172"/>
      <c r="D133" s="173"/>
      <c r="E133" s="149"/>
      <c r="F133" s="149"/>
      <c r="G133" s="149"/>
      <c r="H133" s="69" t="s">
        <v>238</v>
      </c>
      <c r="I133" s="33">
        <v>0</v>
      </c>
      <c r="J133" s="33">
        <v>0</v>
      </c>
      <c r="K133" s="33">
        <v>0</v>
      </c>
      <c r="L133" s="30">
        <v>0</v>
      </c>
      <c r="M133" s="30">
        <v>0</v>
      </c>
      <c r="N133" s="31">
        <v>0</v>
      </c>
      <c r="O133" s="31">
        <v>0</v>
      </c>
      <c r="P133" s="31">
        <v>0</v>
      </c>
    </row>
    <row r="134" spans="3:16" s="29" customFormat="1" ht="30">
      <c r="C134" s="172"/>
      <c r="D134" s="173"/>
      <c r="E134" s="149"/>
      <c r="F134" s="149"/>
      <c r="G134" s="149"/>
      <c r="H134" s="69" t="s">
        <v>20</v>
      </c>
      <c r="I134" s="33">
        <v>0</v>
      </c>
      <c r="J134" s="33">
        <v>0</v>
      </c>
      <c r="K134" s="33">
        <v>0</v>
      </c>
      <c r="L134" s="30">
        <v>0</v>
      </c>
      <c r="M134" s="30">
        <v>0</v>
      </c>
      <c r="N134" s="31">
        <v>0</v>
      </c>
      <c r="O134" s="31">
        <v>0</v>
      </c>
      <c r="P134" s="31">
        <v>0</v>
      </c>
    </row>
    <row r="135" spans="3:16" s="29" customFormat="1" ht="18" customHeight="1">
      <c r="C135" s="172"/>
      <c r="D135" s="173"/>
      <c r="E135" s="149"/>
      <c r="F135" s="149"/>
      <c r="G135" s="149"/>
      <c r="H135" s="69" t="s">
        <v>239</v>
      </c>
      <c r="I135" s="32"/>
      <c r="J135" s="32" t="s">
        <v>236</v>
      </c>
      <c r="K135" s="32" t="s">
        <v>236</v>
      </c>
      <c r="L135" s="30">
        <v>0</v>
      </c>
      <c r="M135" s="30">
        <v>0</v>
      </c>
      <c r="N135" s="31">
        <v>0</v>
      </c>
      <c r="O135" s="31" t="s">
        <v>236</v>
      </c>
      <c r="P135" s="31" t="s">
        <v>236</v>
      </c>
    </row>
    <row r="136" spans="3:16" s="29" customFormat="1">
      <c r="C136" s="172"/>
      <c r="D136" s="173"/>
      <c r="E136" s="149"/>
      <c r="F136" s="149"/>
      <c r="G136" s="149"/>
      <c r="H136" s="69" t="s">
        <v>242</v>
      </c>
      <c r="I136" s="32"/>
      <c r="J136" s="32" t="s">
        <v>236</v>
      </c>
      <c r="K136" s="32" t="s">
        <v>236</v>
      </c>
      <c r="L136" s="30">
        <v>0</v>
      </c>
      <c r="M136" s="30">
        <v>0</v>
      </c>
      <c r="N136" s="31">
        <v>0</v>
      </c>
      <c r="O136" s="31" t="s">
        <v>236</v>
      </c>
      <c r="P136" s="31" t="s">
        <v>236</v>
      </c>
    </row>
    <row r="137" spans="3:16" s="29" customFormat="1" ht="15.75" customHeight="1">
      <c r="C137" s="151" t="s">
        <v>271</v>
      </c>
      <c r="D137" s="150" t="s">
        <v>613</v>
      </c>
      <c r="E137" s="119" t="s">
        <v>1</v>
      </c>
      <c r="F137" s="119" t="s">
        <v>336</v>
      </c>
      <c r="G137" s="119" t="s">
        <v>336</v>
      </c>
      <c r="H137" s="69" t="s">
        <v>96</v>
      </c>
      <c r="I137" s="30">
        <f>I138+I140+I142+I143</f>
        <v>396.9</v>
      </c>
      <c r="J137" s="30" t="s">
        <v>236</v>
      </c>
      <c r="K137" s="30" t="s">
        <v>236</v>
      </c>
      <c r="L137" s="30">
        <f>L138+L140+L142+L143</f>
        <v>396.9</v>
      </c>
      <c r="M137" s="30">
        <f>M138+M140+M142+M143</f>
        <v>396.9</v>
      </c>
      <c r="N137" s="31">
        <f>L137/I137*100</f>
        <v>100</v>
      </c>
      <c r="O137" s="31" t="s">
        <v>236</v>
      </c>
      <c r="P137" s="31" t="s">
        <v>236</v>
      </c>
    </row>
    <row r="138" spans="3:16" s="29" customFormat="1" ht="18" customHeight="1">
      <c r="C138" s="151"/>
      <c r="D138" s="150"/>
      <c r="E138" s="119"/>
      <c r="F138" s="119"/>
      <c r="G138" s="119"/>
      <c r="H138" s="69" t="s">
        <v>97</v>
      </c>
      <c r="I138" s="32">
        <v>396.9</v>
      </c>
      <c r="J138" s="32">
        <v>396.9</v>
      </c>
      <c r="K138" s="32">
        <v>396.9</v>
      </c>
      <c r="L138" s="30">
        <v>396.9</v>
      </c>
      <c r="M138" s="30">
        <v>396.9</v>
      </c>
      <c r="N138" s="31">
        <f>L138/I138*100</f>
        <v>100</v>
      </c>
      <c r="O138" s="31">
        <f>L138/J138*100</f>
        <v>100</v>
      </c>
      <c r="P138" s="31">
        <f>L138/K138*100</f>
        <v>100</v>
      </c>
    </row>
    <row r="139" spans="3:16" s="29" customFormat="1" ht="30">
      <c r="C139" s="151"/>
      <c r="D139" s="150"/>
      <c r="E139" s="119"/>
      <c r="F139" s="119"/>
      <c r="G139" s="119"/>
      <c r="H139" s="69" t="s">
        <v>19</v>
      </c>
      <c r="I139" s="33">
        <v>0</v>
      </c>
      <c r="J139" s="33">
        <v>0</v>
      </c>
      <c r="K139" s="33">
        <v>0</v>
      </c>
      <c r="L139" s="30">
        <v>0</v>
      </c>
      <c r="M139" s="30">
        <v>0</v>
      </c>
      <c r="N139" s="31">
        <v>0</v>
      </c>
      <c r="O139" s="31">
        <v>0</v>
      </c>
      <c r="P139" s="31">
        <v>0</v>
      </c>
    </row>
    <row r="140" spans="3:16" s="29" customFormat="1">
      <c r="C140" s="151"/>
      <c r="D140" s="150"/>
      <c r="E140" s="119"/>
      <c r="F140" s="119"/>
      <c r="G140" s="119"/>
      <c r="H140" s="69" t="s">
        <v>238</v>
      </c>
      <c r="I140" s="33">
        <v>0</v>
      </c>
      <c r="J140" s="33">
        <v>0</v>
      </c>
      <c r="K140" s="33">
        <v>0</v>
      </c>
      <c r="L140" s="30">
        <v>0</v>
      </c>
      <c r="M140" s="30">
        <v>0</v>
      </c>
      <c r="N140" s="31">
        <v>0</v>
      </c>
      <c r="O140" s="31">
        <v>0</v>
      </c>
      <c r="P140" s="31">
        <v>0</v>
      </c>
    </row>
    <row r="141" spans="3:16" s="29" customFormat="1" ht="30">
      <c r="C141" s="151"/>
      <c r="D141" s="150"/>
      <c r="E141" s="119"/>
      <c r="F141" s="119"/>
      <c r="G141" s="119"/>
      <c r="H141" s="69" t="s">
        <v>20</v>
      </c>
      <c r="I141" s="33">
        <v>0</v>
      </c>
      <c r="J141" s="33">
        <v>0</v>
      </c>
      <c r="K141" s="33">
        <v>0</v>
      </c>
      <c r="L141" s="30">
        <v>0</v>
      </c>
      <c r="M141" s="30">
        <v>0</v>
      </c>
      <c r="N141" s="31">
        <v>0</v>
      </c>
      <c r="O141" s="31">
        <v>0</v>
      </c>
      <c r="P141" s="31">
        <v>0</v>
      </c>
    </row>
    <row r="142" spans="3:16" s="29" customFormat="1" ht="18" customHeight="1">
      <c r="C142" s="151"/>
      <c r="D142" s="150"/>
      <c r="E142" s="119"/>
      <c r="F142" s="119"/>
      <c r="G142" s="119"/>
      <c r="H142" s="69" t="s">
        <v>239</v>
      </c>
      <c r="I142" s="32"/>
      <c r="J142" s="32" t="s">
        <v>236</v>
      </c>
      <c r="K142" s="32" t="s">
        <v>236</v>
      </c>
      <c r="L142" s="30">
        <v>0</v>
      </c>
      <c r="M142" s="30">
        <v>0</v>
      </c>
      <c r="N142" s="31">
        <v>0</v>
      </c>
      <c r="O142" s="31" t="s">
        <v>236</v>
      </c>
      <c r="P142" s="31" t="s">
        <v>236</v>
      </c>
    </row>
    <row r="143" spans="3:16" s="29" customFormat="1">
      <c r="C143" s="151"/>
      <c r="D143" s="150"/>
      <c r="E143" s="119"/>
      <c r="F143" s="119"/>
      <c r="G143" s="119"/>
      <c r="H143" s="69" t="s">
        <v>242</v>
      </c>
      <c r="I143" s="32"/>
      <c r="J143" s="32" t="s">
        <v>236</v>
      </c>
      <c r="K143" s="32" t="s">
        <v>236</v>
      </c>
      <c r="L143" s="30">
        <v>0</v>
      </c>
      <c r="M143" s="30">
        <v>0</v>
      </c>
      <c r="N143" s="31">
        <v>0</v>
      </c>
      <c r="O143" s="31" t="s">
        <v>236</v>
      </c>
      <c r="P143" s="31" t="s">
        <v>236</v>
      </c>
    </row>
    <row r="144" spans="3:16" s="29" customFormat="1" ht="22.5" customHeight="1">
      <c r="C144" s="151" t="s">
        <v>185</v>
      </c>
      <c r="D144" s="150" t="s">
        <v>272</v>
      </c>
      <c r="E144" s="119" t="s">
        <v>109</v>
      </c>
      <c r="F144" s="119" t="s">
        <v>337</v>
      </c>
      <c r="G144" s="119">
        <v>2018</v>
      </c>
      <c r="H144" s="69" t="s">
        <v>96</v>
      </c>
      <c r="I144" s="30">
        <f>I145+I147+I149+I150</f>
        <v>120</v>
      </c>
      <c r="J144" s="30" t="s">
        <v>236</v>
      </c>
      <c r="K144" s="30" t="s">
        <v>236</v>
      </c>
      <c r="L144" s="30">
        <f>L145+L147+L149+L150</f>
        <v>120</v>
      </c>
      <c r="M144" s="30">
        <f>M145+M147+M149+M150</f>
        <v>120</v>
      </c>
      <c r="N144" s="31">
        <f>L144/I144*100</f>
        <v>100</v>
      </c>
      <c r="O144" s="31" t="s">
        <v>236</v>
      </c>
      <c r="P144" s="31" t="s">
        <v>236</v>
      </c>
    </row>
    <row r="145" spans="3:16" s="29" customFormat="1" ht="22.5" customHeight="1">
      <c r="C145" s="151"/>
      <c r="D145" s="150"/>
      <c r="E145" s="119"/>
      <c r="F145" s="119"/>
      <c r="G145" s="119"/>
      <c r="H145" s="69" t="s">
        <v>97</v>
      </c>
      <c r="I145" s="32">
        <v>120</v>
      </c>
      <c r="J145" s="32">
        <v>120</v>
      </c>
      <c r="K145" s="32">
        <v>120</v>
      </c>
      <c r="L145" s="30">
        <v>120</v>
      </c>
      <c r="M145" s="30">
        <v>120</v>
      </c>
      <c r="N145" s="31">
        <f>L145/I145*100</f>
        <v>100</v>
      </c>
      <c r="O145" s="31">
        <f>L145/J145*100</f>
        <v>100</v>
      </c>
      <c r="P145" s="31">
        <f>L145/K145*100</f>
        <v>100</v>
      </c>
    </row>
    <row r="146" spans="3:16" s="29" customFormat="1" ht="30">
      <c r="C146" s="151"/>
      <c r="D146" s="150"/>
      <c r="E146" s="119"/>
      <c r="F146" s="119"/>
      <c r="G146" s="119"/>
      <c r="H146" s="69" t="s">
        <v>19</v>
      </c>
      <c r="I146" s="33">
        <v>0</v>
      </c>
      <c r="J146" s="33">
        <v>0</v>
      </c>
      <c r="K146" s="33">
        <v>0</v>
      </c>
      <c r="L146" s="30">
        <v>0</v>
      </c>
      <c r="M146" s="30">
        <v>0</v>
      </c>
      <c r="N146" s="31">
        <v>0</v>
      </c>
      <c r="O146" s="31">
        <v>0</v>
      </c>
      <c r="P146" s="31">
        <v>0</v>
      </c>
    </row>
    <row r="147" spans="3:16" s="29" customFormat="1">
      <c r="C147" s="151"/>
      <c r="D147" s="150"/>
      <c r="E147" s="119"/>
      <c r="F147" s="119"/>
      <c r="G147" s="119"/>
      <c r="H147" s="69" t="s">
        <v>238</v>
      </c>
      <c r="I147" s="33">
        <v>0</v>
      </c>
      <c r="J147" s="33">
        <v>0</v>
      </c>
      <c r="K147" s="33">
        <v>0</v>
      </c>
      <c r="L147" s="30">
        <v>0</v>
      </c>
      <c r="M147" s="30">
        <v>0</v>
      </c>
      <c r="N147" s="31">
        <v>0</v>
      </c>
      <c r="O147" s="31">
        <v>0</v>
      </c>
      <c r="P147" s="31">
        <v>0</v>
      </c>
    </row>
    <row r="148" spans="3:16" s="29" customFormat="1" ht="30">
      <c r="C148" s="151"/>
      <c r="D148" s="150"/>
      <c r="E148" s="119"/>
      <c r="F148" s="119"/>
      <c r="G148" s="119"/>
      <c r="H148" s="69" t="s">
        <v>20</v>
      </c>
      <c r="I148" s="33">
        <v>0</v>
      </c>
      <c r="J148" s="33">
        <v>0</v>
      </c>
      <c r="K148" s="33">
        <v>0</v>
      </c>
      <c r="L148" s="30">
        <v>0</v>
      </c>
      <c r="M148" s="30">
        <v>0</v>
      </c>
      <c r="N148" s="31">
        <v>0</v>
      </c>
      <c r="O148" s="31">
        <v>0</v>
      </c>
      <c r="P148" s="31">
        <v>0</v>
      </c>
    </row>
    <row r="149" spans="3:16" s="29" customFormat="1" ht="18" customHeight="1">
      <c r="C149" s="151"/>
      <c r="D149" s="150"/>
      <c r="E149" s="119"/>
      <c r="F149" s="119"/>
      <c r="G149" s="119"/>
      <c r="H149" s="69" t="s">
        <v>239</v>
      </c>
      <c r="I149" s="32"/>
      <c r="J149" s="32" t="s">
        <v>236</v>
      </c>
      <c r="K149" s="32" t="s">
        <v>236</v>
      </c>
      <c r="L149" s="30">
        <v>0</v>
      </c>
      <c r="M149" s="30">
        <v>0</v>
      </c>
      <c r="N149" s="31">
        <v>0</v>
      </c>
      <c r="O149" s="31" t="s">
        <v>236</v>
      </c>
      <c r="P149" s="31" t="s">
        <v>236</v>
      </c>
    </row>
    <row r="150" spans="3:16" s="29" customFormat="1">
      <c r="C150" s="151"/>
      <c r="D150" s="150"/>
      <c r="E150" s="119"/>
      <c r="F150" s="119"/>
      <c r="G150" s="119"/>
      <c r="H150" s="69" t="s">
        <v>242</v>
      </c>
      <c r="I150" s="32"/>
      <c r="J150" s="32" t="s">
        <v>236</v>
      </c>
      <c r="K150" s="32" t="s">
        <v>236</v>
      </c>
      <c r="L150" s="30">
        <v>0</v>
      </c>
      <c r="M150" s="30">
        <v>0</v>
      </c>
      <c r="N150" s="31">
        <v>0</v>
      </c>
      <c r="O150" s="31" t="s">
        <v>236</v>
      </c>
      <c r="P150" s="31" t="s">
        <v>236</v>
      </c>
    </row>
    <row r="151" spans="3:16" s="29" customFormat="1" ht="21" customHeight="1">
      <c r="C151" s="151" t="s">
        <v>273</v>
      </c>
      <c r="D151" s="150" t="s">
        <v>274</v>
      </c>
      <c r="E151" s="119" t="s">
        <v>275</v>
      </c>
      <c r="F151" s="119">
        <v>2018</v>
      </c>
      <c r="G151" s="119">
        <v>2018</v>
      </c>
      <c r="H151" s="69" t="s">
        <v>96</v>
      </c>
      <c r="I151" s="30">
        <f>I152+I154+I156+I157</f>
        <v>100</v>
      </c>
      <c r="J151" s="30" t="s">
        <v>236</v>
      </c>
      <c r="K151" s="30" t="s">
        <v>236</v>
      </c>
      <c r="L151" s="30">
        <f t="shared" ref="L151:M151" si="32">L152+L154+L156+L157</f>
        <v>100</v>
      </c>
      <c r="M151" s="30">
        <f t="shared" si="32"/>
        <v>100</v>
      </c>
      <c r="N151" s="31">
        <f>L151/I151*100</f>
        <v>100</v>
      </c>
      <c r="O151" s="31" t="s">
        <v>236</v>
      </c>
      <c r="P151" s="31" t="s">
        <v>236</v>
      </c>
    </row>
    <row r="152" spans="3:16" s="29" customFormat="1">
      <c r="C152" s="184"/>
      <c r="D152" s="150"/>
      <c r="E152" s="119"/>
      <c r="F152" s="119"/>
      <c r="G152" s="119"/>
      <c r="H152" s="69" t="s">
        <v>97</v>
      </c>
      <c r="I152" s="32">
        <v>100</v>
      </c>
      <c r="J152" s="32">
        <v>100</v>
      </c>
      <c r="K152" s="32">
        <v>100</v>
      </c>
      <c r="L152" s="30">
        <v>100</v>
      </c>
      <c r="M152" s="30">
        <v>100</v>
      </c>
      <c r="N152" s="31">
        <f>L152/I152*100</f>
        <v>100</v>
      </c>
      <c r="O152" s="31">
        <f>L152/J152*100</f>
        <v>100</v>
      </c>
      <c r="P152" s="31">
        <f>L152/K152*100</f>
        <v>100</v>
      </c>
    </row>
    <row r="153" spans="3:16" s="29" customFormat="1" ht="30">
      <c r="C153" s="184"/>
      <c r="D153" s="150"/>
      <c r="E153" s="119"/>
      <c r="F153" s="119"/>
      <c r="G153" s="119"/>
      <c r="H153" s="69" t="s">
        <v>19</v>
      </c>
      <c r="I153" s="33">
        <v>0</v>
      </c>
      <c r="J153" s="33">
        <v>0</v>
      </c>
      <c r="K153" s="33">
        <v>0</v>
      </c>
      <c r="L153" s="30">
        <v>0</v>
      </c>
      <c r="M153" s="30">
        <v>0</v>
      </c>
      <c r="N153" s="31">
        <v>0</v>
      </c>
      <c r="O153" s="31">
        <v>0</v>
      </c>
      <c r="P153" s="31">
        <v>0</v>
      </c>
    </row>
    <row r="154" spans="3:16" s="29" customFormat="1">
      <c r="C154" s="184"/>
      <c r="D154" s="150"/>
      <c r="E154" s="119"/>
      <c r="F154" s="119"/>
      <c r="G154" s="119"/>
      <c r="H154" s="69" t="s">
        <v>238</v>
      </c>
      <c r="I154" s="33">
        <v>0</v>
      </c>
      <c r="J154" s="33">
        <v>0</v>
      </c>
      <c r="K154" s="33">
        <v>0</v>
      </c>
      <c r="L154" s="30">
        <v>0</v>
      </c>
      <c r="M154" s="30">
        <v>0</v>
      </c>
      <c r="N154" s="31">
        <v>0</v>
      </c>
      <c r="O154" s="31">
        <v>0</v>
      </c>
      <c r="P154" s="31">
        <v>0</v>
      </c>
    </row>
    <row r="155" spans="3:16" s="29" customFormat="1" ht="30">
      <c r="C155" s="184"/>
      <c r="D155" s="150"/>
      <c r="E155" s="119"/>
      <c r="F155" s="119"/>
      <c r="G155" s="119"/>
      <c r="H155" s="69" t="s">
        <v>20</v>
      </c>
      <c r="I155" s="33">
        <v>0</v>
      </c>
      <c r="J155" s="33">
        <v>0</v>
      </c>
      <c r="K155" s="33">
        <v>0</v>
      </c>
      <c r="L155" s="30">
        <v>0</v>
      </c>
      <c r="M155" s="30">
        <v>0</v>
      </c>
      <c r="N155" s="31">
        <v>0</v>
      </c>
      <c r="O155" s="31">
        <v>0</v>
      </c>
      <c r="P155" s="31">
        <v>0</v>
      </c>
    </row>
    <row r="156" spans="3:16" s="29" customFormat="1" ht="18" customHeight="1">
      <c r="C156" s="184"/>
      <c r="D156" s="150"/>
      <c r="E156" s="119"/>
      <c r="F156" s="119"/>
      <c r="G156" s="119"/>
      <c r="H156" s="69" t="s">
        <v>239</v>
      </c>
      <c r="I156" s="32"/>
      <c r="J156" s="32" t="s">
        <v>236</v>
      </c>
      <c r="K156" s="32" t="s">
        <v>236</v>
      </c>
      <c r="L156" s="30">
        <v>0</v>
      </c>
      <c r="M156" s="30">
        <v>0</v>
      </c>
      <c r="N156" s="31">
        <v>0</v>
      </c>
      <c r="O156" s="31" t="s">
        <v>236</v>
      </c>
      <c r="P156" s="31" t="s">
        <v>236</v>
      </c>
    </row>
    <row r="157" spans="3:16" s="29" customFormat="1" ht="18.75" customHeight="1">
      <c r="C157" s="184"/>
      <c r="D157" s="150"/>
      <c r="E157" s="119"/>
      <c r="F157" s="119"/>
      <c r="G157" s="119"/>
      <c r="H157" s="69" t="s">
        <v>242</v>
      </c>
      <c r="I157" s="32"/>
      <c r="J157" s="32" t="s">
        <v>236</v>
      </c>
      <c r="K157" s="32" t="s">
        <v>236</v>
      </c>
      <c r="L157" s="30">
        <v>0</v>
      </c>
      <c r="M157" s="30">
        <v>0</v>
      </c>
      <c r="N157" s="31">
        <v>0</v>
      </c>
      <c r="O157" s="31" t="s">
        <v>236</v>
      </c>
      <c r="P157" s="31" t="s">
        <v>236</v>
      </c>
    </row>
    <row r="158" spans="3:16" s="29" customFormat="1" ht="15" customHeight="1">
      <c r="C158" s="151" t="s">
        <v>186</v>
      </c>
      <c r="D158" s="80" t="s">
        <v>614</v>
      </c>
      <c r="E158" s="119" t="s">
        <v>106</v>
      </c>
      <c r="F158" s="119" t="s">
        <v>338</v>
      </c>
      <c r="G158" s="119" t="s">
        <v>339</v>
      </c>
      <c r="H158" s="69" t="s">
        <v>96</v>
      </c>
      <c r="I158" s="30">
        <f>I159+I161+I163+I164</f>
        <v>80</v>
      </c>
      <c r="J158" s="30" t="s">
        <v>236</v>
      </c>
      <c r="K158" s="30" t="s">
        <v>236</v>
      </c>
      <c r="L158" s="30">
        <f>L159+L161+L163+L164</f>
        <v>80</v>
      </c>
      <c r="M158" s="30">
        <f>M159+M161+M163+M164</f>
        <v>80</v>
      </c>
      <c r="N158" s="31">
        <f>L158/I158*100</f>
        <v>100</v>
      </c>
      <c r="O158" s="31" t="s">
        <v>236</v>
      </c>
      <c r="P158" s="31" t="s">
        <v>236</v>
      </c>
    </row>
    <row r="159" spans="3:16" s="29" customFormat="1">
      <c r="C159" s="151"/>
      <c r="D159" s="80"/>
      <c r="E159" s="119"/>
      <c r="F159" s="119"/>
      <c r="G159" s="119"/>
      <c r="H159" s="69" t="s">
        <v>97</v>
      </c>
      <c r="I159" s="32">
        <v>80</v>
      </c>
      <c r="J159" s="32">
        <v>80</v>
      </c>
      <c r="K159" s="32">
        <v>80</v>
      </c>
      <c r="L159" s="30">
        <v>80</v>
      </c>
      <c r="M159" s="30">
        <v>80</v>
      </c>
      <c r="N159" s="31">
        <f>L159/I159*100</f>
        <v>100</v>
      </c>
      <c r="O159" s="31">
        <f>L159/J159*100</f>
        <v>100</v>
      </c>
      <c r="P159" s="31">
        <f>L159/K159*100</f>
        <v>100</v>
      </c>
    </row>
    <row r="160" spans="3:16" s="29" customFormat="1" ht="30">
      <c r="C160" s="151"/>
      <c r="D160" s="80"/>
      <c r="E160" s="119"/>
      <c r="F160" s="119"/>
      <c r="G160" s="119"/>
      <c r="H160" s="69" t="s">
        <v>19</v>
      </c>
      <c r="I160" s="33">
        <v>0</v>
      </c>
      <c r="J160" s="33">
        <v>0</v>
      </c>
      <c r="K160" s="33">
        <v>0</v>
      </c>
      <c r="L160" s="30">
        <v>0</v>
      </c>
      <c r="M160" s="30">
        <v>0</v>
      </c>
      <c r="N160" s="31">
        <v>0</v>
      </c>
      <c r="O160" s="31">
        <v>0</v>
      </c>
      <c r="P160" s="31">
        <v>0</v>
      </c>
    </row>
    <row r="161" spans="3:16" s="29" customFormat="1">
      <c r="C161" s="151"/>
      <c r="D161" s="80"/>
      <c r="E161" s="119"/>
      <c r="F161" s="119"/>
      <c r="G161" s="119"/>
      <c r="H161" s="69" t="s">
        <v>238</v>
      </c>
      <c r="I161" s="33">
        <v>0</v>
      </c>
      <c r="J161" s="33">
        <v>0</v>
      </c>
      <c r="K161" s="33">
        <v>0</v>
      </c>
      <c r="L161" s="30">
        <v>0</v>
      </c>
      <c r="M161" s="30">
        <v>0</v>
      </c>
      <c r="N161" s="31">
        <v>0</v>
      </c>
      <c r="O161" s="31">
        <v>0</v>
      </c>
      <c r="P161" s="31">
        <v>0</v>
      </c>
    </row>
    <row r="162" spans="3:16" s="29" customFormat="1" ht="30">
      <c r="C162" s="151"/>
      <c r="D162" s="80"/>
      <c r="E162" s="119"/>
      <c r="F162" s="119"/>
      <c r="G162" s="119"/>
      <c r="H162" s="69" t="s">
        <v>20</v>
      </c>
      <c r="I162" s="33">
        <v>0</v>
      </c>
      <c r="J162" s="33">
        <v>0</v>
      </c>
      <c r="K162" s="33">
        <v>0</v>
      </c>
      <c r="L162" s="30">
        <v>0</v>
      </c>
      <c r="M162" s="30">
        <v>0</v>
      </c>
      <c r="N162" s="31">
        <v>0</v>
      </c>
      <c r="O162" s="31">
        <v>0</v>
      </c>
      <c r="P162" s="31">
        <v>0</v>
      </c>
    </row>
    <row r="163" spans="3:16" s="29" customFormat="1" ht="18" customHeight="1">
      <c r="C163" s="151"/>
      <c r="D163" s="80"/>
      <c r="E163" s="119"/>
      <c r="F163" s="119"/>
      <c r="G163" s="119"/>
      <c r="H163" s="69" t="s">
        <v>239</v>
      </c>
      <c r="I163" s="32"/>
      <c r="J163" s="32" t="s">
        <v>236</v>
      </c>
      <c r="K163" s="32" t="s">
        <v>236</v>
      </c>
      <c r="L163" s="30">
        <v>0</v>
      </c>
      <c r="M163" s="30">
        <v>0</v>
      </c>
      <c r="N163" s="31">
        <v>0</v>
      </c>
      <c r="O163" s="31" t="s">
        <v>236</v>
      </c>
      <c r="P163" s="31" t="s">
        <v>236</v>
      </c>
    </row>
    <row r="164" spans="3:16" s="29" customFormat="1">
      <c r="C164" s="151"/>
      <c r="D164" s="80"/>
      <c r="E164" s="119"/>
      <c r="F164" s="119"/>
      <c r="G164" s="119"/>
      <c r="H164" s="69" t="s">
        <v>242</v>
      </c>
      <c r="I164" s="32"/>
      <c r="J164" s="32" t="s">
        <v>236</v>
      </c>
      <c r="K164" s="32" t="s">
        <v>236</v>
      </c>
      <c r="L164" s="30">
        <v>0</v>
      </c>
      <c r="M164" s="30">
        <v>0</v>
      </c>
      <c r="N164" s="31">
        <v>0</v>
      </c>
      <c r="O164" s="31" t="s">
        <v>236</v>
      </c>
      <c r="P164" s="31" t="s">
        <v>236</v>
      </c>
    </row>
    <row r="165" spans="3:16" s="29" customFormat="1" ht="15.75" customHeight="1">
      <c r="C165" s="151" t="s">
        <v>187</v>
      </c>
      <c r="D165" s="150" t="s">
        <v>276</v>
      </c>
      <c r="E165" s="119" t="s">
        <v>106</v>
      </c>
      <c r="F165" s="119">
        <v>2018</v>
      </c>
      <c r="G165" s="119">
        <v>2018</v>
      </c>
      <c r="H165" s="69" t="s">
        <v>96</v>
      </c>
      <c r="I165" s="30">
        <f>I166+I168+I170+I171</f>
        <v>100</v>
      </c>
      <c r="J165" s="30" t="s">
        <v>236</v>
      </c>
      <c r="K165" s="30" t="s">
        <v>236</v>
      </c>
      <c r="L165" s="30">
        <f>L166+L168+L170+L171</f>
        <v>100</v>
      </c>
      <c r="M165" s="30">
        <f>M166+M168+M170+M171</f>
        <v>100</v>
      </c>
      <c r="N165" s="31">
        <f>L165/I165*100</f>
        <v>100</v>
      </c>
      <c r="O165" s="31" t="s">
        <v>236</v>
      </c>
      <c r="P165" s="31" t="s">
        <v>236</v>
      </c>
    </row>
    <row r="166" spans="3:16" s="29" customFormat="1" ht="13.5" customHeight="1">
      <c r="C166" s="183"/>
      <c r="D166" s="150"/>
      <c r="E166" s="119"/>
      <c r="F166" s="119"/>
      <c r="G166" s="119"/>
      <c r="H166" s="69" t="s">
        <v>97</v>
      </c>
      <c r="I166" s="32">
        <v>100</v>
      </c>
      <c r="J166" s="32">
        <v>100</v>
      </c>
      <c r="K166" s="32">
        <v>100</v>
      </c>
      <c r="L166" s="30">
        <v>100</v>
      </c>
      <c r="M166" s="30">
        <v>100</v>
      </c>
      <c r="N166" s="31">
        <f>L166/I166*100</f>
        <v>100</v>
      </c>
      <c r="O166" s="31">
        <f>L166/J166*100</f>
        <v>100</v>
      </c>
      <c r="P166" s="31">
        <f>L166/K166*100</f>
        <v>100</v>
      </c>
    </row>
    <row r="167" spans="3:16" s="29" customFormat="1" ht="30">
      <c r="C167" s="183"/>
      <c r="D167" s="150"/>
      <c r="E167" s="119"/>
      <c r="F167" s="119"/>
      <c r="G167" s="119"/>
      <c r="H167" s="69" t="s">
        <v>19</v>
      </c>
      <c r="I167" s="33">
        <v>0</v>
      </c>
      <c r="J167" s="33">
        <v>0</v>
      </c>
      <c r="K167" s="33">
        <v>0</v>
      </c>
      <c r="L167" s="30">
        <v>0</v>
      </c>
      <c r="M167" s="30">
        <v>0</v>
      </c>
      <c r="N167" s="31">
        <v>0</v>
      </c>
      <c r="O167" s="31">
        <v>0</v>
      </c>
      <c r="P167" s="31">
        <v>0</v>
      </c>
    </row>
    <row r="168" spans="3:16" s="29" customFormat="1">
      <c r="C168" s="183"/>
      <c r="D168" s="150"/>
      <c r="E168" s="119"/>
      <c r="F168" s="119"/>
      <c r="G168" s="119"/>
      <c r="H168" s="69" t="s">
        <v>238</v>
      </c>
      <c r="I168" s="33">
        <v>0</v>
      </c>
      <c r="J168" s="33">
        <v>0</v>
      </c>
      <c r="K168" s="33">
        <v>0</v>
      </c>
      <c r="L168" s="30">
        <v>0</v>
      </c>
      <c r="M168" s="30">
        <v>0</v>
      </c>
      <c r="N168" s="31">
        <v>0</v>
      </c>
      <c r="O168" s="31">
        <v>0</v>
      </c>
      <c r="P168" s="31">
        <v>0</v>
      </c>
    </row>
    <row r="169" spans="3:16" s="29" customFormat="1" ht="30">
      <c r="C169" s="183"/>
      <c r="D169" s="150"/>
      <c r="E169" s="119"/>
      <c r="F169" s="119"/>
      <c r="G169" s="119"/>
      <c r="H169" s="69" t="s">
        <v>20</v>
      </c>
      <c r="I169" s="33">
        <v>0</v>
      </c>
      <c r="J169" s="33">
        <v>0</v>
      </c>
      <c r="K169" s="33">
        <v>0</v>
      </c>
      <c r="L169" s="30">
        <v>0</v>
      </c>
      <c r="M169" s="30">
        <v>0</v>
      </c>
      <c r="N169" s="31">
        <v>0</v>
      </c>
      <c r="O169" s="31">
        <v>0</v>
      </c>
      <c r="P169" s="31">
        <v>0</v>
      </c>
    </row>
    <row r="170" spans="3:16" s="29" customFormat="1" ht="18" customHeight="1">
      <c r="C170" s="183"/>
      <c r="D170" s="150"/>
      <c r="E170" s="119"/>
      <c r="F170" s="119"/>
      <c r="G170" s="119"/>
      <c r="H170" s="69" t="s">
        <v>239</v>
      </c>
      <c r="I170" s="32"/>
      <c r="J170" s="32" t="s">
        <v>236</v>
      </c>
      <c r="K170" s="32" t="s">
        <v>236</v>
      </c>
      <c r="L170" s="30">
        <v>0</v>
      </c>
      <c r="M170" s="30">
        <v>0</v>
      </c>
      <c r="N170" s="31">
        <v>0</v>
      </c>
      <c r="O170" s="31" t="s">
        <v>236</v>
      </c>
      <c r="P170" s="31" t="s">
        <v>236</v>
      </c>
    </row>
    <row r="171" spans="3:16" s="29" customFormat="1">
      <c r="C171" s="183"/>
      <c r="D171" s="150"/>
      <c r="E171" s="119"/>
      <c r="F171" s="119"/>
      <c r="G171" s="119"/>
      <c r="H171" s="69" t="s">
        <v>242</v>
      </c>
      <c r="I171" s="32"/>
      <c r="J171" s="32" t="s">
        <v>236</v>
      </c>
      <c r="K171" s="32" t="s">
        <v>236</v>
      </c>
      <c r="L171" s="30">
        <v>0</v>
      </c>
      <c r="M171" s="30">
        <v>0</v>
      </c>
      <c r="N171" s="31">
        <v>0</v>
      </c>
      <c r="O171" s="31" t="s">
        <v>236</v>
      </c>
      <c r="P171" s="31" t="s">
        <v>236</v>
      </c>
    </row>
    <row r="172" spans="3:16" s="29" customFormat="1" ht="15" customHeight="1">
      <c r="C172" s="151" t="s">
        <v>277</v>
      </c>
      <c r="D172" s="150" t="s">
        <v>615</v>
      </c>
      <c r="E172" s="119" t="s">
        <v>278</v>
      </c>
      <c r="F172" s="119">
        <v>2018</v>
      </c>
      <c r="G172" s="119">
        <v>2018</v>
      </c>
      <c r="H172" s="69" t="s">
        <v>96</v>
      </c>
      <c r="I172" s="30">
        <f>I173+I175+I177+I178</f>
        <v>80</v>
      </c>
      <c r="J172" s="30" t="s">
        <v>236</v>
      </c>
      <c r="K172" s="30" t="s">
        <v>236</v>
      </c>
      <c r="L172" s="30">
        <f>L173+L175+L177+L178</f>
        <v>80</v>
      </c>
      <c r="M172" s="30">
        <f>M173+M175+M177+M178</f>
        <v>80</v>
      </c>
      <c r="N172" s="31">
        <f>L172/I172*100</f>
        <v>100</v>
      </c>
      <c r="O172" s="31" t="s">
        <v>236</v>
      </c>
      <c r="P172" s="31" t="s">
        <v>236</v>
      </c>
    </row>
    <row r="173" spans="3:16" s="29" customFormat="1" ht="18" customHeight="1">
      <c r="C173" s="183"/>
      <c r="D173" s="150"/>
      <c r="E173" s="119"/>
      <c r="F173" s="119"/>
      <c r="G173" s="119"/>
      <c r="H173" s="69" t="s">
        <v>97</v>
      </c>
      <c r="I173" s="32">
        <v>80</v>
      </c>
      <c r="J173" s="32">
        <v>80</v>
      </c>
      <c r="K173" s="32">
        <v>80</v>
      </c>
      <c r="L173" s="30">
        <v>80</v>
      </c>
      <c r="M173" s="30">
        <v>80</v>
      </c>
      <c r="N173" s="31">
        <f>L173/I173*100</f>
        <v>100</v>
      </c>
      <c r="O173" s="31">
        <f>L173/J173*100</f>
        <v>100</v>
      </c>
      <c r="P173" s="31">
        <f>L173/K173*100</f>
        <v>100</v>
      </c>
    </row>
    <row r="174" spans="3:16" s="29" customFormat="1" ht="18" customHeight="1">
      <c r="C174" s="183"/>
      <c r="D174" s="150"/>
      <c r="E174" s="119"/>
      <c r="F174" s="119"/>
      <c r="G174" s="119"/>
      <c r="H174" s="69" t="s">
        <v>19</v>
      </c>
      <c r="I174" s="33">
        <v>0</v>
      </c>
      <c r="J174" s="33">
        <v>0</v>
      </c>
      <c r="K174" s="33">
        <v>0</v>
      </c>
      <c r="L174" s="30">
        <v>0</v>
      </c>
      <c r="M174" s="30">
        <v>0</v>
      </c>
      <c r="N174" s="31">
        <v>0</v>
      </c>
      <c r="O174" s="31">
        <v>0</v>
      </c>
      <c r="P174" s="31">
        <v>0</v>
      </c>
    </row>
    <row r="175" spans="3:16" s="29" customFormat="1">
      <c r="C175" s="183"/>
      <c r="D175" s="150"/>
      <c r="E175" s="119"/>
      <c r="F175" s="119"/>
      <c r="G175" s="119"/>
      <c r="H175" s="69" t="s">
        <v>238</v>
      </c>
      <c r="I175" s="33">
        <v>0</v>
      </c>
      <c r="J175" s="33">
        <v>0</v>
      </c>
      <c r="K175" s="33">
        <v>0</v>
      </c>
      <c r="L175" s="30">
        <v>0</v>
      </c>
      <c r="M175" s="30">
        <v>0</v>
      </c>
      <c r="N175" s="31">
        <v>0</v>
      </c>
      <c r="O175" s="31">
        <v>0</v>
      </c>
      <c r="P175" s="31">
        <v>0</v>
      </c>
    </row>
    <row r="176" spans="3:16" s="29" customFormat="1" ht="30">
      <c r="C176" s="183"/>
      <c r="D176" s="150"/>
      <c r="E176" s="119"/>
      <c r="F176" s="119"/>
      <c r="G176" s="119"/>
      <c r="H176" s="69" t="s">
        <v>20</v>
      </c>
      <c r="I176" s="33">
        <v>0</v>
      </c>
      <c r="J176" s="33">
        <v>0</v>
      </c>
      <c r="K176" s="33">
        <v>0</v>
      </c>
      <c r="L176" s="30">
        <v>0</v>
      </c>
      <c r="M176" s="30">
        <v>0</v>
      </c>
      <c r="N176" s="31">
        <v>0</v>
      </c>
      <c r="O176" s="31">
        <v>0</v>
      </c>
      <c r="P176" s="31">
        <v>0</v>
      </c>
    </row>
    <row r="177" spans="3:16" s="29" customFormat="1" ht="18" customHeight="1">
      <c r="C177" s="183"/>
      <c r="D177" s="150"/>
      <c r="E177" s="119"/>
      <c r="F177" s="119"/>
      <c r="G177" s="119"/>
      <c r="H177" s="69" t="s">
        <v>239</v>
      </c>
      <c r="I177" s="32"/>
      <c r="J177" s="32" t="s">
        <v>236</v>
      </c>
      <c r="K177" s="32" t="s">
        <v>236</v>
      </c>
      <c r="L177" s="30">
        <v>0</v>
      </c>
      <c r="M177" s="30">
        <v>0</v>
      </c>
      <c r="N177" s="31">
        <v>0</v>
      </c>
      <c r="O177" s="31" t="s">
        <v>236</v>
      </c>
      <c r="P177" s="31" t="s">
        <v>236</v>
      </c>
    </row>
    <row r="178" spans="3:16" s="29" customFormat="1">
      <c r="C178" s="183"/>
      <c r="D178" s="150"/>
      <c r="E178" s="119"/>
      <c r="F178" s="119"/>
      <c r="G178" s="119"/>
      <c r="H178" s="69" t="s">
        <v>242</v>
      </c>
      <c r="I178" s="32"/>
      <c r="J178" s="32" t="s">
        <v>236</v>
      </c>
      <c r="K178" s="32" t="s">
        <v>236</v>
      </c>
      <c r="L178" s="30">
        <v>0</v>
      </c>
      <c r="M178" s="30">
        <v>0</v>
      </c>
      <c r="N178" s="31">
        <v>0</v>
      </c>
      <c r="O178" s="31" t="s">
        <v>236</v>
      </c>
      <c r="P178" s="31" t="s">
        <v>236</v>
      </c>
    </row>
    <row r="179" spans="3:16" s="29" customFormat="1" ht="20.25" customHeight="1">
      <c r="C179" s="151" t="s">
        <v>279</v>
      </c>
      <c r="D179" s="150" t="s">
        <v>280</v>
      </c>
      <c r="E179" s="119" t="s">
        <v>514</v>
      </c>
      <c r="F179" s="119">
        <v>2018</v>
      </c>
      <c r="G179" s="119">
        <v>2020</v>
      </c>
      <c r="H179" s="69" t="s">
        <v>96</v>
      </c>
      <c r="I179" s="30">
        <f>I180+I182+I184+I185</f>
        <v>560</v>
      </c>
      <c r="J179" s="30" t="s">
        <v>236</v>
      </c>
      <c r="K179" s="30" t="s">
        <v>236</v>
      </c>
      <c r="L179" s="30">
        <f>L180+L182+L184+L185</f>
        <v>560</v>
      </c>
      <c r="M179" s="30">
        <f>M180+M182+M184+M185</f>
        <v>560</v>
      </c>
      <c r="N179" s="31">
        <f>L179/I179*100</f>
        <v>100</v>
      </c>
      <c r="O179" s="31" t="s">
        <v>236</v>
      </c>
      <c r="P179" s="31" t="s">
        <v>236</v>
      </c>
    </row>
    <row r="180" spans="3:16" s="29" customFormat="1" ht="20.25" customHeight="1">
      <c r="C180" s="183"/>
      <c r="D180" s="150"/>
      <c r="E180" s="119"/>
      <c r="F180" s="119"/>
      <c r="G180" s="119"/>
      <c r="H180" s="69" t="s">
        <v>97</v>
      </c>
      <c r="I180" s="32">
        <v>560</v>
      </c>
      <c r="J180" s="32">
        <v>560</v>
      </c>
      <c r="K180" s="32">
        <v>560</v>
      </c>
      <c r="L180" s="30">
        <v>560</v>
      </c>
      <c r="M180" s="30">
        <v>560</v>
      </c>
      <c r="N180" s="31">
        <f>L180/I180*100</f>
        <v>100</v>
      </c>
      <c r="O180" s="31">
        <f>L180/J180*100</f>
        <v>100</v>
      </c>
      <c r="P180" s="31">
        <f>L180/K180*100</f>
        <v>100</v>
      </c>
    </row>
    <row r="181" spans="3:16" s="29" customFormat="1" ht="30">
      <c r="C181" s="183"/>
      <c r="D181" s="150"/>
      <c r="E181" s="119"/>
      <c r="F181" s="119"/>
      <c r="G181" s="119"/>
      <c r="H181" s="69" t="s">
        <v>19</v>
      </c>
      <c r="I181" s="33">
        <v>0</v>
      </c>
      <c r="J181" s="33">
        <v>0</v>
      </c>
      <c r="K181" s="33">
        <v>0</v>
      </c>
      <c r="L181" s="30">
        <v>0</v>
      </c>
      <c r="M181" s="30">
        <v>0</v>
      </c>
      <c r="N181" s="31">
        <v>0</v>
      </c>
      <c r="O181" s="31">
        <v>0</v>
      </c>
      <c r="P181" s="31">
        <v>0</v>
      </c>
    </row>
    <row r="182" spans="3:16" s="29" customFormat="1" ht="22.5" customHeight="1">
      <c r="C182" s="183"/>
      <c r="D182" s="150"/>
      <c r="E182" s="119"/>
      <c r="F182" s="119"/>
      <c r="G182" s="119"/>
      <c r="H182" s="69" t="s">
        <v>238</v>
      </c>
      <c r="I182" s="33">
        <v>0</v>
      </c>
      <c r="J182" s="33">
        <v>0</v>
      </c>
      <c r="K182" s="33">
        <v>0</v>
      </c>
      <c r="L182" s="30">
        <v>0</v>
      </c>
      <c r="M182" s="30">
        <v>0</v>
      </c>
      <c r="N182" s="31">
        <v>0</v>
      </c>
      <c r="O182" s="31">
        <v>0</v>
      </c>
      <c r="P182" s="31">
        <v>0</v>
      </c>
    </row>
    <row r="183" spans="3:16" s="29" customFormat="1" ht="30">
      <c r="C183" s="183"/>
      <c r="D183" s="150"/>
      <c r="E183" s="119"/>
      <c r="F183" s="119"/>
      <c r="G183" s="119"/>
      <c r="H183" s="69" t="s">
        <v>20</v>
      </c>
      <c r="I183" s="33">
        <v>0</v>
      </c>
      <c r="J183" s="33">
        <v>0</v>
      </c>
      <c r="K183" s="33">
        <v>0</v>
      </c>
      <c r="L183" s="30">
        <v>0</v>
      </c>
      <c r="M183" s="30">
        <v>0</v>
      </c>
      <c r="N183" s="31">
        <v>0</v>
      </c>
      <c r="O183" s="31">
        <v>0</v>
      </c>
      <c r="P183" s="31">
        <v>0</v>
      </c>
    </row>
    <row r="184" spans="3:16" s="29" customFormat="1" ht="18" customHeight="1">
      <c r="C184" s="183"/>
      <c r="D184" s="150"/>
      <c r="E184" s="119"/>
      <c r="F184" s="119"/>
      <c r="G184" s="119"/>
      <c r="H184" s="69" t="s">
        <v>239</v>
      </c>
      <c r="I184" s="32"/>
      <c r="J184" s="32" t="s">
        <v>236</v>
      </c>
      <c r="K184" s="32" t="s">
        <v>236</v>
      </c>
      <c r="L184" s="30">
        <v>0</v>
      </c>
      <c r="M184" s="30">
        <v>0</v>
      </c>
      <c r="N184" s="31">
        <v>0</v>
      </c>
      <c r="O184" s="31" t="s">
        <v>236</v>
      </c>
      <c r="P184" s="31" t="s">
        <v>236</v>
      </c>
    </row>
    <row r="185" spans="3:16" s="29" customFormat="1" ht="17.25" customHeight="1">
      <c r="C185" s="183"/>
      <c r="D185" s="150"/>
      <c r="E185" s="119"/>
      <c r="F185" s="119"/>
      <c r="G185" s="119"/>
      <c r="H185" s="69" t="s">
        <v>242</v>
      </c>
      <c r="I185" s="32"/>
      <c r="J185" s="32" t="s">
        <v>236</v>
      </c>
      <c r="K185" s="32" t="s">
        <v>236</v>
      </c>
      <c r="L185" s="30">
        <v>0</v>
      </c>
      <c r="M185" s="30">
        <v>0</v>
      </c>
      <c r="N185" s="31">
        <v>0</v>
      </c>
      <c r="O185" s="31" t="s">
        <v>236</v>
      </c>
      <c r="P185" s="31" t="s">
        <v>236</v>
      </c>
    </row>
    <row r="186" spans="3:16">
      <c r="C186" s="99" t="s">
        <v>281</v>
      </c>
      <c r="D186" s="150" t="s">
        <v>620</v>
      </c>
      <c r="E186" s="81" t="s">
        <v>515</v>
      </c>
      <c r="F186" s="81">
        <v>2018</v>
      </c>
      <c r="G186" s="81">
        <v>2018</v>
      </c>
      <c r="H186" s="69" t="s">
        <v>96</v>
      </c>
      <c r="I186" s="30">
        <f>I187+I189+I191+I192</f>
        <v>323.10000000000002</v>
      </c>
      <c r="J186" s="30" t="s">
        <v>236</v>
      </c>
      <c r="K186" s="30" t="s">
        <v>236</v>
      </c>
      <c r="L186" s="30">
        <f>L187+L189+L191+L192</f>
        <v>323.10000000000002</v>
      </c>
      <c r="M186" s="30">
        <f>M187+M189+M191+M192</f>
        <v>323.10000000000002</v>
      </c>
      <c r="N186" s="31">
        <f>L186/I186*100</f>
        <v>100</v>
      </c>
      <c r="O186" s="31" t="s">
        <v>236</v>
      </c>
      <c r="P186" s="31" t="s">
        <v>236</v>
      </c>
    </row>
    <row r="187" spans="3:16">
      <c r="C187" s="100"/>
      <c r="D187" s="150"/>
      <c r="E187" s="82"/>
      <c r="F187" s="82"/>
      <c r="G187" s="82"/>
      <c r="H187" s="69" t="s">
        <v>97</v>
      </c>
      <c r="I187" s="32">
        <v>323.10000000000002</v>
      </c>
      <c r="J187" s="32">
        <v>323.10000000000002</v>
      </c>
      <c r="K187" s="32">
        <v>323.10000000000002</v>
      </c>
      <c r="L187" s="30">
        <v>323.10000000000002</v>
      </c>
      <c r="M187" s="30">
        <v>323.10000000000002</v>
      </c>
      <c r="N187" s="31">
        <f>L187/I187*100</f>
        <v>100</v>
      </c>
      <c r="O187" s="31">
        <f>L187/J187*100</f>
        <v>100</v>
      </c>
      <c r="P187" s="31">
        <f>L187/K187*100</f>
        <v>100</v>
      </c>
    </row>
    <row r="188" spans="3:16" ht="30">
      <c r="C188" s="100"/>
      <c r="D188" s="150"/>
      <c r="E188" s="82"/>
      <c r="F188" s="82"/>
      <c r="G188" s="82"/>
      <c r="H188" s="69" t="s">
        <v>19</v>
      </c>
      <c r="I188" s="33">
        <v>0</v>
      </c>
      <c r="J188" s="33">
        <v>0</v>
      </c>
      <c r="K188" s="33">
        <v>0</v>
      </c>
      <c r="L188" s="30">
        <v>0</v>
      </c>
      <c r="M188" s="30">
        <v>0</v>
      </c>
      <c r="N188" s="31">
        <v>0</v>
      </c>
      <c r="O188" s="31">
        <v>0</v>
      </c>
      <c r="P188" s="31">
        <v>0</v>
      </c>
    </row>
    <row r="189" spans="3:16">
      <c r="C189" s="100"/>
      <c r="D189" s="150"/>
      <c r="E189" s="82"/>
      <c r="F189" s="82"/>
      <c r="G189" s="82"/>
      <c r="H189" s="69" t="s">
        <v>238</v>
      </c>
      <c r="I189" s="33">
        <v>0</v>
      </c>
      <c r="J189" s="33">
        <v>0</v>
      </c>
      <c r="K189" s="33">
        <v>0</v>
      </c>
      <c r="L189" s="30">
        <v>0</v>
      </c>
      <c r="M189" s="30">
        <v>0</v>
      </c>
      <c r="N189" s="31">
        <v>0</v>
      </c>
      <c r="O189" s="31">
        <v>0</v>
      </c>
      <c r="P189" s="31">
        <v>0</v>
      </c>
    </row>
    <row r="190" spans="3:16" s="29" customFormat="1" ht="30">
      <c r="C190" s="100"/>
      <c r="D190" s="150"/>
      <c r="E190" s="82"/>
      <c r="F190" s="82"/>
      <c r="G190" s="82"/>
      <c r="H190" s="69" t="s">
        <v>20</v>
      </c>
      <c r="I190" s="33">
        <v>0</v>
      </c>
      <c r="J190" s="33">
        <v>0</v>
      </c>
      <c r="K190" s="33">
        <v>0</v>
      </c>
      <c r="L190" s="30">
        <v>0</v>
      </c>
      <c r="M190" s="30">
        <v>0</v>
      </c>
      <c r="N190" s="31">
        <v>0</v>
      </c>
      <c r="O190" s="31">
        <v>0</v>
      </c>
      <c r="P190" s="31">
        <v>0</v>
      </c>
    </row>
    <row r="191" spans="3:16" s="29" customFormat="1" ht="18" customHeight="1">
      <c r="C191" s="100"/>
      <c r="D191" s="150"/>
      <c r="E191" s="82"/>
      <c r="F191" s="82"/>
      <c r="G191" s="82"/>
      <c r="H191" s="69" t="s">
        <v>239</v>
      </c>
      <c r="I191" s="32"/>
      <c r="J191" s="32" t="s">
        <v>236</v>
      </c>
      <c r="K191" s="32" t="s">
        <v>236</v>
      </c>
      <c r="L191" s="30">
        <v>0</v>
      </c>
      <c r="M191" s="30">
        <v>0</v>
      </c>
      <c r="N191" s="31">
        <v>0</v>
      </c>
      <c r="O191" s="31" t="s">
        <v>236</v>
      </c>
      <c r="P191" s="31" t="s">
        <v>236</v>
      </c>
    </row>
    <row r="192" spans="3:16">
      <c r="C192" s="101"/>
      <c r="D192" s="150"/>
      <c r="E192" s="83"/>
      <c r="F192" s="83"/>
      <c r="G192" s="83"/>
      <c r="H192" s="69" t="s">
        <v>242</v>
      </c>
      <c r="I192" s="32"/>
      <c r="J192" s="32" t="s">
        <v>236</v>
      </c>
      <c r="K192" s="32" t="s">
        <v>236</v>
      </c>
      <c r="L192" s="30">
        <v>0</v>
      </c>
      <c r="M192" s="30">
        <v>0</v>
      </c>
      <c r="N192" s="31">
        <v>0</v>
      </c>
      <c r="O192" s="31" t="s">
        <v>236</v>
      </c>
      <c r="P192" s="31" t="s">
        <v>236</v>
      </c>
    </row>
    <row r="193" spans="3:16" s="29" customFormat="1" ht="16.5" customHeight="1">
      <c r="C193" s="109" t="s">
        <v>282</v>
      </c>
      <c r="D193" s="150" t="s">
        <v>516</v>
      </c>
      <c r="E193" s="149" t="s">
        <v>3</v>
      </c>
      <c r="F193" s="119">
        <v>2018</v>
      </c>
      <c r="G193" s="119">
        <v>2020</v>
      </c>
      <c r="H193" s="69" t="s">
        <v>96</v>
      </c>
      <c r="I193" s="30">
        <f>I194+I196+I198+I199</f>
        <v>1396</v>
      </c>
      <c r="J193" s="30" t="s">
        <v>236</v>
      </c>
      <c r="K193" s="30" t="s">
        <v>236</v>
      </c>
      <c r="L193" s="30">
        <f>L194+L196+L198+L199</f>
        <v>1392.4</v>
      </c>
      <c r="M193" s="30">
        <f>M194+M196+M198+M199</f>
        <v>1392.4</v>
      </c>
      <c r="N193" s="31">
        <f>L193/I193*100</f>
        <v>99.742120343839545</v>
      </c>
      <c r="O193" s="31" t="s">
        <v>236</v>
      </c>
      <c r="P193" s="31" t="s">
        <v>236</v>
      </c>
    </row>
    <row r="194" spans="3:16" s="29" customFormat="1" ht="15" customHeight="1">
      <c r="C194" s="109"/>
      <c r="D194" s="150"/>
      <c r="E194" s="149"/>
      <c r="F194" s="119"/>
      <c r="G194" s="119"/>
      <c r="H194" s="69" t="s">
        <v>97</v>
      </c>
      <c r="I194" s="32">
        <f>I201+I208+I215+I222+I229+I236+I243</f>
        <v>1396</v>
      </c>
      <c r="J194" s="32">
        <f t="shared" ref="J194:M194" si="33">J201+J208+J215+J222+J229+J236+J243</f>
        <v>1396</v>
      </c>
      <c r="K194" s="32">
        <f t="shared" si="33"/>
        <v>1392.4</v>
      </c>
      <c r="L194" s="32">
        <f t="shared" si="33"/>
        <v>1392.4</v>
      </c>
      <c r="M194" s="32">
        <f t="shared" si="33"/>
        <v>1392.4</v>
      </c>
      <c r="N194" s="31">
        <f>L194/I194*100</f>
        <v>99.742120343839545</v>
      </c>
      <c r="O194" s="31">
        <f>L194/J194*100</f>
        <v>99.742120343839545</v>
      </c>
      <c r="P194" s="31">
        <f>L194/K194*100</f>
        <v>100</v>
      </c>
    </row>
    <row r="195" spans="3:16" s="29" customFormat="1" ht="14.25" customHeight="1">
      <c r="C195" s="109"/>
      <c r="D195" s="150"/>
      <c r="E195" s="149"/>
      <c r="F195" s="119"/>
      <c r="G195" s="119"/>
      <c r="H195" s="69" t="s">
        <v>19</v>
      </c>
      <c r="I195" s="33">
        <v>0</v>
      </c>
      <c r="J195" s="33">
        <v>0</v>
      </c>
      <c r="K195" s="33">
        <v>0</v>
      </c>
      <c r="L195" s="30">
        <v>0</v>
      </c>
      <c r="M195" s="30">
        <v>0</v>
      </c>
      <c r="N195" s="31">
        <v>0</v>
      </c>
      <c r="O195" s="31">
        <v>0</v>
      </c>
      <c r="P195" s="31">
        <v>0</v>
      </c>
    </row>
    <row r="196" spans="3:16" s="29" customFormat="1">
      <c r="C196" s="109"/>
      <c r="D196" s="150"/>
      <c r="E196" s="149"/>
      <c r="F196" s="119"/>
      <c r="G196" s="119"/>
      <c r="H196" s="69" t="s">
        <v>238</v>
      </c>
      <c r="I196" s="33">
        <v>0</v>
      </c>
      <c r="J196" s="33">
        <v>0</v>
      </c>
      <c r="K196" s="33">
        <v>0</v>
      </c>
      <c r="L196" s="30">
        <v>0</v>
      </c>
      <c r="M196" s="30">
        <v>0</v>
      </c>
      <c r="N196" s="31">
        <v>0</v>
      </c>
      <c r="O196" s="31">
        <v>0</v>
      </c>
      <c r="P196" s="31">
        <v>0</v>
      </c>
    </row>
    <row r="197" spans="3:16" s="29" customFormat="1" ht="30">
      <c r="C197" s="109"/>
      <c r="D197" s="150"/>
      <c r="E197" s="149"/>
      <c r="F197" s="119"/>
      <c r="G197" s="119"/>
      <c r="H197" s="69" t="s">
        <v>20</v>
      </c>
      <c r="I197" s="33">
        <v>0</v>
      </c>
      <c r="J197" s="33">
        <v>0</v>
      </c>
      <c r="K197" s="33">
        <v>0</v>
      </c>
      <c r="L197" s="30">
        <v>0</v>
      </c>
      <c r="M197" s="30">
        <v>0</v>
      </c>
      <c r="N197" s="31">
        <v>0</v>
      </c>
      <c r="O197" s="31">
        <v>0</v>
      </c>
      <c r="P197" s="31">
        <v>0</v>
      </c>
    </row>
    <row r="198" spans="3:16" s="29" customFormat="1" ht="18" customHeight="1">
      <c r="C198" s="109"/>
      <c r="D198" s="150"/>
      <c r="E198" s="149"/>
      <c r="F198" s="119"/>
      <c r="G198" s="119"/>
      <c r="H198" s="69" t="s">
        <v>239</v>
      </c>
      <c r="I198" s="32"/>
      <c r="J198" s="32" t="s">
        <v>236</v>
      </c>
      <c r="K198" s="32" t="s">
        <v>236</v>
      </c>
      <c r="L198" s="30">
        <v>0</v>
      </c>
      <c r="M198" s="30">
        <v>0</v>
      </c>
      <c r="N198" s="31">
        <v>0</v>
      </c>
      <c r="O198" s="31" t="s">
        <v>236</v>
      </c>
      <c r="P198" s="31" t="s">
        <v>236</v>
      </c>
    </row>
    <row r="199" spans="3:16" s="29" customFormat="1" ht="18.75" customHeight="1">
      <c r="C199" s="109"/>
      <c r="D199" s="150"/>
      <c r="E199" s="149"/>
      <c r="F199" s="119"/>
      <c r="G199" s="119"/>
      <c r="H199" s="69" t="s">
        <v>242</v>
      </c>
      <c r="I199" s="32"/>
      <c r="J199" s="32" t="s">
        <v>236</v>
      </c>
      <c r="K199" s="32" t="s">
        <v>236</v>
      </c>
      <c r="L199" s="30">
        <v>0</v>
      </c>
      <c r="M199" s="30">
        <v>0</v>
      </c>
      <c r="N199" s="31">
        <v>0</v>
      </c>
      <c r="O199" s="31" t="s">
        <v>236</v>
      </c>
      <c r="P199" s="31" t="s">
        <v>236</v>
      </c>
    </row>
    <row r="200" spans="3:16" s="29" customFormat="1" ht="19.5" customHeight="1">
      <c r="C200" s="109" t="s">
        <v>25</v>
      </c>
      <c r="D200" s="150" t="s">
        <v>616</v>
      </c>
      <c r="E200" s="119" t="s">
        <v>1</v>
      </c>
      <c r="F200" s="119">
        <v>2018</v>
      </c>
      <c r="G200" s="119">
        <v>2018</v>
      </c>
      <c r="H200" s="69" t="s">
        <v>96</v>
      </c>
      <c r="I200" s="30">
        <f>I201+I203+I205+I206</f>
        <v>176</v>
      </c>
      <c r="J200" s="30" t="s">
        <v>236</v>
      </c>
      <c r="K200" s="30" t="s">
        <v>236</v>
      </c>
      <c r="L200" s="30">
        <f>L201+L203+L205+L206</f>
        <v>176</v>
      </c>
      <c r="M200" s="30">
        <f>M201+M203+M205+M206</f>
        <v>176</v>
      </c>
      <c r="N200" s="31">
        <f>L200/I200*100</f>
        <v>100</v>
      </c>
      <c r="O200" s="31" t="s">
        <v>236</v>
      </c>
      <c r="P200" s="31" t="s">
        <v>236</v>
      </c>
    </row>
    <row r="201" spans="3:16" s="29" customFormat="1" ht="15" customHeight="1">
      <c r="C201" s="109"/>
      <c r="D201" s="150"/>
      <c r="E201" s="119"/>
      <c r="F201" s="119"/>
      <c r="G201" s="119"/>
      <c r="H201" s="69" t="s">
        <v>97</v>
      </c>
      <c r="I201" s="32">
        <v>176</v>
      </c>
      <c r="J201" s="32">
        <v>176</v>
      </c>
      <c r="K201" s="32">
        <v>176</v>
      </c>
      <c r="L201" s="30">
        <v>176</v>
      </c>
      <c r="M201" s="30">
        <v>176</v>
      </c>
      <c r="N201" s="31">
        <f>L201/I201*100</f>
        <v>100</v>
      </c>
      <c r="O201" s="31">
        <f>L201/J201*100</f>
        <v>100</v>
      </c>
      <c r="P201" s="31">
        <f>L201/K201*100</f>
        <v>100</v>
      </c>
    </row>
    <row r="202" spans="3:16" s="29" customFormat="1" ht="14.25" customHeight="1">
      <c r="C202" s="109"/>
      <c r="D202" s="150"/>
      <c r="E202" s="119"/>
      <c r="F202" s="119"/>
      <c r="G202" s="119"/>
      <c r="H202" s="69" t="s">
        <v>19</v>
      </c>
      <c r="I202" s="33">
        <v>0</v>
      </c>
      <c r="J202" s="33">
        <v>0</v>
      </c>
      <c r="K202" s="33">
        <v>0</v>
      </c>
      <c r="L202" s="30">
        <v>0</v>
      </c>
      <c r="M202" s="30">
        <v>0</v>
      </c>
      <c r="N202" s="31">
        <v>0</v>
      </c>
      <c r="O202" s="31">
        <v>0</v>
      </c>
      <c r="P202" s="31">
        <v>0</v>
      </c>
    </row>
    <row r="203" spans="3:16" s="29" customFormat="1">
      <c r="C203" s="109"/>
      <c r="D203" s="150"/>
      <c r="E203" s="119"/>
      <c r="F203" s="119"/>
      <c r="G203" s="119"/>
      <c r="H203" s="69" t="s">
        <v>238</v>
      </c>
      <c r="I203" s="33">
        <v>0</v>
      </c>
      <c r="J203" s="33">
        <v>0</v>
      </c>
      <c r="K203" s="33">
        <v>0</v>
      </c>
      <c r="L203" s="30">
        <v>0</v>
      </c>
      <c r="M203" s="30">
        <v>0</v>
      </c>
      <c r="N203" s="31">
        <v>0</v>
      </c>
      <c r="O203" s="31">
        <v>0</v>
      </c>
      <c r="P203" s="31">
        <v>0</v>
      </c>
    </row>
    <row r="204" spans="3:16" s="29" customFormat="1" ht="30">
      <c r="C204" s="109"/>
      <c r="D204" s="150"/>
      <c r="E204" s="119"/>
      <c r="F204" s="119"/>
      <c r="G204" s="119"/>
      <c r="H204" s="69" t="s">
        <v>20</v>
      </c>
      <c r="I204" s="33">
        <v>0</v>
      </c>
      <c r="J204" s="33">
        <v>0</v>
      </c>
      <c r="K204" s="33">
        <v>0</v>
      </c>
      <c r="L204" s="30">
        <v>0</v>
      </c>
      <c r="M204" s="30">
        <v>0</v>
      </c>
      <c r="N204" s="31">
        <v>0</v>
      </c>
      <c r="O204" s="31">
        <v>0</v>
      </c>
      <c r="P204" s="31">
        <v>0</v>
      </c>
    </row>
    <row r="205" spans="3:16" s="29" customFormat="1" ht="18" customHeight="1">
      <c r="C205" s="109"/>
      <c r="D205" s="150"/>
      <c r="E205" s="119"/>
      <c r="F205" s="119"/>
      <c r="G205" s="119"/>
      <c r="H205" s="69" t="s">
        <v>239</v>
      </c>
      <c r="I205" s="32"/>
      <c r="J205" s="32" t="s">
        <v>236</v>
      </c>
      <c r="K205" s="32" t="s">
        <v>236</v>
      </c>
      <c r="L205" s="30">
        <v>0</v>
      </c>
      <c r="M205" s="30">
        <v>0</v>
      </c>
      <c r="N205" s="31">
        <v>0</v>
      </c>
      <c r="O205" s="31" t="s">
        <v>236</v>
      </c>
      <c r="P205" s="31" t="s">
        <v>236</v>
      </c>
    </row>
    <row r="206" spans="3:16" s="29" customFormat="1" ht="18.75" customHeight="1">
      <c r="C206" s="109"/>
      <c r="D206" s="150"/>
      <c r="E206" s="119"/>
      <c r="F206" s="119"/>
      <c r="G206" s="119"/>
      <c r="H206" s="69" t="s">
        <v>242</v>
      </c>
      <c r="I206" s="32"/>
      <c r="J206" s="32" t="s">
        <v>236</v>
      </c>
      <c r="K206" s="32" t="s">
        <v>236</v>
      </c>
      <c r="L206" s="30">
        <v>0</v>
      </c>
      <c r="M206" s="30">
        <v>0</v>
      </c>
      <c r="N206" s="31">
        <v>0</v>
      </c>
      <c r="O206" s="31" t="s">
        <v>236</v>
      </c>
      <c r="P206" s="31" t="s">
        <v>236</v>
      </c>
    </row>
    <row r="207" spans="3:16" s="29" customFormat="1" ht="15" customHeight="1">
      <c r="C207" s="109" t="s">
        <v>26</v>
      </c>
      <c r="D207" s="150" t="s">
        <v>34</v>
      </c>
      <c r="E207" s="119" t="s">
        <v>100</v>
      </c>
      <c r="F207" s="119">
        <v>2018</v>
      </c>
      <c r="G207" s="119">
        <v>2020</v>
      </c>
      <c r="H207" s="69" t="s">
        <v>96</v>
      </c>
      <c r="I207" s="30">
        <f>I208+I210+I212+I213</f>
        <v>80</v>
      </c>
      <c r="J207" s="30" t="s">
        <v>236</v>
      </c>
      <c r="K207" s="30" t="s">
        <v>236</v>
      </c>
      <c r="L207" s="30">
        <f>L208+L210+L212+L213</f>
        <v>80</v>
      </c>
      <c r="M207" s="30">
        <f>M208+M210+M212+M213</f>
        <v>80</v>
      </c>
      <c r="N207" s="31">
        <f>L207/I207*100</f>
        <v>100</v>
      </c>
      <c r="O207" s="31" t="s">
        <v>236</v>
      </c>
      <c r="P207" s="31" t="s">
        <v>236</v>
      </c>
    </row>
    <row r="208" spans="3:16" s="29" customFormat="1" ht="15" customHeight="1">
      <c r="C208" s="109"/>
      <c r="D208" s="150"/>
      <c r="E208" s="119"/>
      <c r="F208" s="119"/>
      <c r="G208" s="119"/>
      <c r="H208" s="69" t="s">
        <v>97</v>
      </c>
      <c r="I208" s="32">
        <v>80</v>
      </c>
      <c r="J208" s="32">
        <v>80</v>
      </c>
      <c r="K208" s="32">
        <v>80</v>
      </c>
      <c r="L208" s="30">
        <v>80</v>
      </c>
      <c r="M208" s="30">
        <v>80</v>
      </c>
      <c r="N208" s="31">
        <f>L208/I208*100</f>
        <v>100</v>
      </c>
      <c r="O208" s="31">
        <f>L208/J208*100</f>
        <v>100</v>
      </c>
      <c r="P208" s="31">
        <f>L208/K208*100</f>
        <v>100</v>
      </c>
    </row>
    <row r="209" spans="3:16" s="29" customFormat="1" ht="15" customHeight="1">
      <c r="C209" s="109"/>
      <c r="D209" s="150"/>
      <c r="E209" s="119"/>
      <c r="F209" s="119"/>
      <c r="G209" s="119"/>
      <c r="H209" s="69" t="s">
        <v>19</v>
      </c>
      <c r="I209" s="33">
        <v>0</v>
      </c>
      <c r="J209" s="33">
        <v>0</v>
      </c>
      <c r="K209" s="33">
        <v>0</v>
      </c>
      <c r="L209" s="30">
        <v>0</v>
      </c>
      <c r="M209" s="30">
        <v>0</v>
      </c>
      <c r="N209" s="31">
        <v>0</v>
      </c>
      <c r="O209" s="31">
        <v>0</v>
      </c>
      <c r="P209" s="31">
        <v>0</v>
      </c>
    </row>
    <row r="210" spans="3:16" s="29" customFormat="1">
      <c r="C210" s="109"/>
      <c r="D210" s="150"/>
      <c r="E210" s="119"/>
      <c r="F210" s="119"/>
      <c r="G210" s="119"/>
      <c r="H210" s="69" t="s">
        <v>238</v>
      </c>
      <c r="I210" s="33">
        <v>0</v>
      </c>
      <c r="J210" s="33">
        <v>0</v>
      </c>
      <c r="K210" s="33">
        <v>0</v>
      </c>
      <c r="L210" s="30">
        <v>0</v>
      </c>
      <c r="M210" s="30">
        <v>0</v>
      </c>
      <c r="N210" s="31">
        <v>0</v>
      </c>
      <c r="O210" s="31">
        <v>0</v>
      </c>
      <c r="P210" s="31">
        <v>0</v>
      </c>
    </row>
    <row r="211" spans="3:16" s="29" customFormat="1" ht="30">
      <c r="C211" s="109"/>
      <c r="D211" s="150"/>
      <c r="E211" s="119"/>
      <c r="F211" s="119"/>
      <c r="G211" s="119"/>
      <c r="H211" s="69" t="s">
        <v>20</v>
      </c>
      <c r="I211" s="33">
        <v>0</v>
      </c>
      <c r="J211" s="33">
        <v>0</v>
      </c>
      <c r="K211" s="33">
        <v>0</v>
      </c>
      <c r="L211" s="30">
        <v>0</v>
      </c>
      <c r="M211" s="30">
        <v>0</v>
      </c>
      <c r="N211" s="31">
        <v>0</v>
      </c>
      <c r="O211" s="31">
        <v>0</v>
      </c>
      <c r="P211" s="31">
        <v>0</v>
      </c>
    </row>
    <row r="212" spans="3:16" s="29" customFormat="1" ht="18" customHeight="1">
      <c r="C212" s="109"/>
      <c r="D212" s="150"/>
      <c r="E212" s="119"/>
      <c r="F212" s="119"/>
      <c r="G212" s="119"/>
      <c r="H212" s="69" t="s">
        <v>239</v>
      </c>
      <c r="I212" s="32"/>
      <c r="J212" s="32" t="s">
        <v>236</v>
      </c>
      <c r="K212" s="32" t="s">
        <v>236</v>
      </c>
      <c r="L212" s="30">
        <v>0</v>
      </c>
      <c r="M212" s="30">
        <v>0</v>
      </c>
      <c r="N212" s="31">
        <v>0</v>
      </c>
      <c r="O212" s="31" t="s">
        <v>236</v>
      </c>
      <c r="P212" s="31" t="s">
        <v>236</v>
      </c>
    </row>
    <row r="213" spans="3:16" s="29" customFormat="1">
      <c r="C213" s="109"/>
      <c r="D213" s="150"/>
      <c r="E213" s="119"/>
      <c r="F213" s="119"/>
      <c r="G213" s="119"/>
      <c r="H213" s="69" t="s">
        <v>242</v>
      </c>
      <c r="I213" s="32"/>
      <c r="J213" s="32" t="s">
        <v>236</v>
      </c>
      <c r="K213" s="32" t="s">
        <v>236</v>
      </c>
      <c r="L213" s="30">
        <v>0</v>
      </c>
      <c r="M213" s="30">
        <v>0</v>
      </c>
      <c r="N213" s="31">
        <v>0</v>
      </c>
      <c r="O213" s="31" t="s">
        <v>236</v>
      </c>
      <c r="P213" s="31" t="s">
        <v>236</v>
      </c>
    </row>
    <row r="214" spans="3:16" s="29" customFormat="1" ht="17.25" customHeight="1">
      <c r="C214" s="109" t="s">
        <v>27</v>
      </c>
      <c r="D214" s="150" t="s">
        <v>110</v>
      </c>
      <c r="E214" s="81" t="s">
        <v>283</v>
      </c>
      <c r="F214" s="119">
        <v>2018</v>
      </c>
      <c r="G214" s="119">
        <v>2018</v>
      </c>
      <c r="H214" s="69" t="s">
        <v>96</v>
      </c>
      <c r="I214" s="30">
        <f>I215+I217+I219+I220</f>
        <v>160</v>
      </c>
      <c r="J214" s="30" t="s">
        <v>236</v>
      </c>
      <c r="K214" s="30" t="s">
        <v>236</v>
      </c>
      <c r="L214" s="30">
        <f>L215+L217+L219+L220</f>
        <v>160</v>
      </c>
      <c r="M214" s="30">
        <f>M215+M217+M219+M220</f>
        <v>160</v>
      </c>
      <c r="N214" s="31">
        <f>L214/I214*100</f>
        <v>100</v>
      </c>
      <c r="O214" s="31" t="s">
        <v>236</v>
      </c>
      <c r="P214" s="31" t="s">
        <v>236</v>
      </c>
    </row>
    <row r="215" spans="3:16" s="29" customFormat="1" ht="15.75" customHeight="1">
      <c r="C215" s="109"/>
      <c r="D215" s="150"/>
      <c r="E215" s="82"/>
      <c r="F215" s="119"/>
      <c r="G215" s="119"/>
      <c r="H215" s="69" t="s">
        <v>97</v>
      </c>
      <c r="I215" s="32">
        <v>160</v>
      </c>
      <c r="J215" s="32">
        <v>160</v>
      </c>
      <c r="K215" s="32">
        <v>160</v>
      </c>
      <c r="L215" s="30">
        <v>160</v>
      </c>
      <c r="M215" s="30">
        <v>160</v>
      </c>
      <c r="N215" s="31">
        <f>L215/I215*100</f>
        <v>100</v>
      </c>
      <c r="O215" s="31">
        <f>L215/J215*100</f>
        <v>100</v>
      </c>
      <c r="P215" s="31">
        <f>L215/K215*100</f>
        <v>100</v>
      </c>
    </row>
    <row r="216" spans="3:16" s="29" customFormat="1" ht="17.25" customHeight="1">
      <c r="C216" s="109"/>
      <c r="D216" s="150"/>
      <c r="E216" s="82"/>
      <c r="F216" s="119"/>
      <c r="G216" s="119"/>
      <c r="H216" s="69" t="s">
        <v>19</v>
      </c>
      <c r="I216" s="33">
        <v>0</v>
      </c>
      <c r="J216" s="33">
        <v>0</v>
      </c>
      <c r="K216" s="33">
        <v>0</v>
      </c>
      <c r="L216" s="30">
        <v>0</v>
      </c>
      <c r="M216" s="30">
        <v>0</v>
      </c>
      <c r="N216" s="31">
        <v>0</v>
      </c>
      <c r="O216" s="31">
        <v>0</v>
      </c>
      <c r="P216" s="31">
        <v>0</v>
      </c>
    </row>
    <row r="217" spans="3:16" s="29" customFormat="1" ht="17.25" customHeight="1">
      <c r="C217" s="109"/>
      <c r="D217" s="150"/>
      <c r="E217" s="82"/>
      <c r="F217" s="119"/>
      <c r="G217" s="119"/>
      <c r="H217" s="69" t="s">
        <v>238</v>
      </c>
      <c r="I217" s="33">
        <v>0</v>
      </c>
      <c r="J217" s="33">
        <v>0</v>
      </c>
      <c r="K217" s="33">
        <v>0</v>
      </c>
      <c r="L217" s="30">
        <v>0</v>
      </c>
      <c r="M217" s="30">
        <v>0</v>
      </c>
      <c r="N217" s="31">
        <v>0</v>
      </c>
      <c r="O217" s="31">
        <v>0</v>
      </c>
      <c r="P217" s="31">
        <v>0</v>
      </c>
    </row>
    <row r="218" spans="3:16" s="29" customFormat="1" ht="18" customHeight="1">
      <c r="C218" s="109"/>
      <c r="D218" s="150"/>
      <c r="E218" s="82"/>
      <c r="F218" s="119"/>
      <c r="G218" s="119"/>
      <c r="H218" s="69" t="s">
        <v>20</v>
      </c>
      <c r="I218" s="33">
        <v>0</v>
      </c>
      <c r="J218" s="33">
        <v>0</v>
      </c>
      <c r="K218" s="33">
        <v>0</v>
      </c>
      <c r="L218" s="30">
        <v>0</v>
      </c>
      <c r="M218" s="30">
        <v>0</v>
      </c>
      <c r="N218" s="31">
        <v>0</v>
      </c>
      <c r="O218" s="31">
        <v>0</v>
      </c>
      <c r="P218" s="31">
        <v>0</v>
      </c>
    </row>
    <row r="219" spans="3:16" s="29" customFormat="1" ht="18" customHeight="1">
      <c r="C219" s="109"/>
      <c r="D219" s="150"/>
      <c r="E219" s="82"/>
      <c r="F219" s="119"/>
      <c r="G219" s="119"/>
      <c r="H219" s="69" t="s">
        <v>239</v>
      </c>
      <c r="I219" s="32"/>
      <c r="J219" s="32" t="s">
        <v>236</v>
      </c>
      <c r="K219" s="32" t="s">
        <v>236</v>
      </c>
      <c r="L219" s="30">
        <v>0</v>
      </c>
      <c r="M219" s="30">
        <v>0</v>
      </c>
      <c r="N219" s="31">
        <v>0</v>
      </c>
      <c r="O219" s="31" t="s">
        <v>236</v>
      </c>
      <c r="P219" s="31" t="s">
        <v>236</v>
      </c>
    </row>
    <row r="220" spans="3:16" s="29" customFormat="1" ht="17.25" customHeight="1">
      <c r="C220" s="109"/>
      <c r="D220" s="150"/>
      <c r="E220" s="83"/>
      <c r="F220" s="119"/>
      <c r="G220" s="119"/>
      <c r="H220" s="69" t="s">
        <v>242</v>
      </c>
      <c r="I220" s="32"/>
      <c r="J220" s="32" t="s">
        <v>236</v>
      </c>
      <c r="K220" s="32" t="s">
        <v>236</v>
      </c>
      <c r="L220" s="30">
        <v>0</v>
      </c>
      <c r="M220" s="30">
        <v>0</v>
      </c>
      <c r="N220" s="31">
        <v>0</v>
      </c>
      <c r="O220" s="31" t="s">
        <v>236</v>
      </c>
      <c r="P220" s="31" t="s">
        <v>236</v>
      </c>
    </row>
    <row r="221" spans="3:16" s="29" customFormat="1" ht="18" customHeight="1">
      <c r="C221" s="135" t="s">
        <v>28</v>
      </c>
      <c r="D221" s="80" t="s">
        <v>284</v>
      </c>
      <c r="E221" s="81" t="s">
        <v>517</v>
      </c>
      <c r="F221" s="81">
        <v>2018</v>
      </c>
      <c r="G221" s="81">
        <v>2020</v>
      </c>
      <c r="H221" s="69" t="s">
        <v>96</v>
      </c>
      <c r="I221" s="30">
        <f>I222+I224+I226+I227</f>
        <v>120</v>
      </c>
      <c r="J221" s="30" t="s">
        <v>236</v>
      </c>
      <c r="K221" s="30" t="s">
        <v>236</v>
      </c>
      <c r="L221" s="30">
        <f>L222+L224+L226+L227</f>
        <v>120</v>
      </c>
      <c r="M221" s="30">
        <f>M222+M224+M226+M227</f>
        <v>120</v>
      </c>
      <c r="N221" s="31">
        <f>L221/I221*100</f>
        <v>100</v>
      </c>
      <c r="O221" s="31" t="s">
        <v>236</v>
      </c>
      <c r="P221" s="31" t="s">
        <v>236</v>
      </c>
    </row>
    <row r="222" spans="3:16" s="29" customFormat="1">
      <c r="C222" s="136"/>
      <c r="D222" s="80"/>
      <c r="E222" s="82"/>
      <c r="F222" s="82"/>
      <c r="G222" s="82"/>
      <c r="H222" s="69" t="s">
        <v>97</v>
      </c>
      <c r="I222" s="32">
        <v>120</v>
      </c>
      <c r="J222" s="32">
        <v>120</v>
      </c>
      <c r="K222" s="32">
        <v>120</v>
      </c>
      <c r="L222" s="30">
        <v>120</v>
      </c>
      <c r="M222" s="30">
        <v>120</v>
      </c>
      <c r="N222" s="31">
        <f>L222/I222*100</f>
        <v>100</v>
      </c>
      <c r="O222" s="31">
        <f>L222/J222*100</f>
        <v>100</v>
      </c>
      <c r="P222" s="31">
        <f>L222/K222*100</f>
        <v>100</v>
      </c>
    </row>
    <row r="223" spans="3:16" s="29" customFormat="1" ht="30">
      <c r="C223" s="136"/>
      <c r="D223" s="80"/>
      <c r="E223" s="82"/>
      <c r="F223" s="82"/>
      <c r="G223" s="82"/>
      <c r="H223" s="69" t="s">
        <v>19</v>
      </c>
      <c r="I223" s="33">
        <v>0</v>
      </c>
      <c r="J223" s="33">
        <v>0</v>
      </c>
      <c r="K223" s="33">
        <v>0</v>
      </c>
      <c r="L223" s="30">
        <v>0</v>
      </c>
      <c r="M223" s="30">
        <v>0</v>
      </c>
      <c r="N223" s="31">
        <v>0</v>
      </c>
      <c r="O223" s="31">
        <v>0</v>
      </c>
      <c r="P223" s="31">
        <v>0</v>
      </c>
    </row>
    <row r="224" spans="3:16" s="29" customFormat="1">
      <c r="C224" s="136"/>
      <c r="D224" s="80"/>
      <c r="E224" s="82"/>
      <c r="F224" s="82"/>
      <c r="G224" s="82"/>
      <c r="H224" s="69" t="s">
        <v>238</v>
      </c>
      <c r="I224" s="33">
        <v>0</v>
      </c>
      <c r="J224" s="33">
        <v>0</v>
      </c>
      <c r="K224" s="33">
        <v>0</v>
      </c>
      <c r="L224" s="30">
        <v>0</v>
      </c>
      <c r="M224" s="30">
        <v>0</v>
      </c>
      <c r="N224" s="31">
        <v>0</v>
      </c>
      <c r="O224" s="31">
        <v>0</v>
      </c>
      <c r="P224" s="31">
        <v>0</v>
      </c>
    </row>
    <row r="225" spans="3:16" s="29" customFormat="1" ht="30">
      <c r="C225" s="136"/>
      <c r="D225" s="80"/>
      <c r="E225" s="82"/>
      <c r="F225" s="82"/>
      <c r="G225" s="82"/>
      <c r="H225" s="69" t="s">
        <v>20</v>
      </c>
      <c r="I225" s="33">
        <v>0</v>
      </c>
      <c r="J225" s="33">
        <v>0</v>
      </c>
      <c r="K225" s="33">
        <v>0</v>
      </c>
      <c r="L225" s="30">
        <v>0</v>
      </c>
      <c r="M225" s="30">
        <v>0</v>
      </c>
      <c r="N225" s="31">
        <v>0</v>
      </c>
      <c r="O225" s="31">
        <v>0</v>
      </c>
      <c r="P225" s="31">
        <v>0</v>
      </c>
    </row>
    <row r="226" spans="3:16" s="29" customFormat="1" ht="18" customHeight="1">
      <c r="C226" s="136"/>
      <c r="D226" s="80"/>
      <c r="E226" s="82"/>
      <c r="F226" s="82"/>
      <c r="G226" s="82"/>
      <c r="H226" s="69" t="s">
        <v>239</v>
      </c>
      <c r="I226" s="32"/>
      <c r="J226" s="32" t="s">
        <v>236</v>
      </c>
      <c r="K226" s="32" t="s">
        <v>236</v>
      </c>
      <c r="L226" s="30">
        <v>0</v>
      </c>
      <c r="M226" s="30">
        <v>0</v>
      </c>
      <c r="N226" s="31">
        <v>0</v>
      </c>
      <c r="O226" s="31" t="s">
        <v>236</v>
      </c>
      <c r="P226" s="31" t="s">
        <v>236</v>
      </c>
    </row>
    <row r="227" spans="3:16" s="29" customFormat="1" ht="15.75" customHeight="1">
      <c r="C227" s="137"/>
      <c r="D227" s="80"/>
      <c r="E227" s="83"/>
      <c r="F227" s="83"/>
      <c r="G227" s="83"/>
      <c r="H227" s="69" t="s">
        <v>242</v>
      </c>
      <c r="I227" s="32"/>
      <c r="J227" s="32" t="s">
        <v>236</v>
      </c>
      <c r="K227" s="32" t="s">
        <v>236</v>
      </c>
      <c r="L227" s="30">
        <v>0</v>
      </c>
      <c r="M227" s="30">
        <v>0</v>
      </c>
      <c r="N227" s="31">
        <v>0</v>
      </c>
      <c r="O227" s="31" t="s">
        <v>236</v>
      </c>
      <c r="P227" s="31" t="s">
        <v>236</v>
      </c>
    </row>
    <row r="228" spans="3:16" s="29" customFormat="1" ht="17.25" customHeight="1">
      <c r="C228" s="109" t="s">
        <v>29</v>
      </c>
      <c r="D228" s="150" t="s">
        <v>617</v>
      </c>
      <c r="E228" s="81" t="s">
        <v>151</v>
      </c>
      <c r="F228" s="119">
        <v>2018</v>
      </c>
      <c r="G228" s="119">
        <v>2020</v>
      </c>
      <c r="H228" s="69" t="s">
        <v>96</v>
      </c>
      <c r="I228" s="30">
        <f>I229+I231+I233+I234</f>
        <v>160</v>
      </c>
      <c r="J228" s="30" t="s">
        <v>236</v>
      </c>
      <c r="K228" s="30" t="s">
        <v>236</v>
      </c>
      <c r="L228" s="30">
        <f>L229+L231+L233+L234</f>
        <v>160</v>
      </c>
      <c r="M228" s="30">
        <f>M229+M231+M233+M234</f>
        <v>160</v>
      </c>
      <c r="N228" s="31">
        <f>L228/I228*100</f>
        <v>100</v>
      </c>
      <c r="O228" s="31" t="s">
        <v>236</v>
      </c>
      <c r="P228" s="31" t="s">
        <v>236</v>
      </c>
    </row>
    <row r="229" spans="3:16" s="29" customFormat="1" ht="15.75" customHeight="1">
      <c r="C229" s="109"/>
      <c r="D229" s="150"/>
      <c r="E229" s="82"/>
      <c r="F229" s="119"/>
      <c r="G229" s="119"/>
      <c r="H229" s="69" t="s">
        <v>97</v>
      </c>
      <c r="I229" s="32">
        <v>160</v>
      </c>
      <c r="J229" s="32">
        <v>160</v>
      </c>
      <c r="K229" s="32">
        <v>160</v>
      </c>
      <c r="L229" s="30">
        <v>160</v>
      </c>
      <c r="M229" s="30">
        <v>160</v>
      </c>
      <c r="N229" s="31">
        <f>L229/I229*100</f>
        <v>100</v>
      </c>
      <c r="O229" s="31">
        <f>L229/J229*100</f>
        <v>100</v>
      </c>
      <c r="P229" s="31">
        <f>L229/K229*100</f>
        <v>100</v>
      </c>
    </row>
    <row r="230" spans="3:16" s="29" customFormat="1" ht="30.75" customHeight="1">
      <c r="C230" s="109"/>
      <c r="D230" s="150"/>
      <c r="E230" s="82"/>
      <c r="F230" s="119"/>
      <c r="G230" s="119"/>
      <c r="H230" s="69" t="s">
        <v>19</v>
      </c>
      <c r="I230" s="33">
        <v>0</v>
      </c>
      <c r="J230" s="33">
        <v>0</v>
      </c>
      <c r="K230" s="33">
        <v>0</v>
      </c>
      <c r="L230" s="30">
        <v>0</v>
      </c>
      <c r="M230" s="30">
        <v>0</v>
      </c>
      <c r="N230" s="31">
        <v>0</v>
      </c>
      <c r="O230" s="31">
        <v>0</v>
      </c>
      <c r="P230" s="31">
        <v>0</v>
      </c>
    </row>
    <row r="231" spans="3:16" s="29" customFormat="1" ht="17.25" customHeight="1">
      <c r="C231" s="109"/>
      <c r="D231" s="150"/>
      <c r="E231" s="82"/>
      <c r="F231" s="119"/>
      <c r="G231" s="119"/>
      <c r="H231" s="69" t="s">
        <v>238</v>
      </c>
      <c r="I231" s="33">
        <v>0</v>
      </c>
      <c r="J231" s="33">
        <v>0</v>
      </c>
      <c r="K231" s="33">
        <v>0</v>
      </c>
      <c r="L231" s="30">
        <v>0</v>
      </c>
      <c r="M231" s="30">
        <v>0</v>
      </c>
      <c r="N231" s="31">
        <v>0</v>
      </c>
      <c r="O231" s="31">
        <v>0</v>
      </c>
      <c r="P231" s="31">
        <v>0</v>
      </c>
    </row>
    <row r="232" spans="3:16" s="29" customFormat="1" ht="36" customHeight="1">
      <c r="C232" s="109"/>
      <c r="D232" s="150"/>
      <c r="E232" s="82"/>
      <c r="F232" s="119"/>
      <c r="G232" s="119"/>
      <c r="H232" s="69" t="s">
        <v>20</v>
      </c>
      <c r="I232" s="33">
        <v>0</v>
      </c>
      <c r="J232" s="33">
        <v>0</v>
      </c>
      <c r="K232" s="33">
        <v>0</v>
      </c>
      <c r="L232" s="30">
        <v>0</v>
      </c>
      <c r="M232" s="30">
        <v>0</v>
      </c>
      <c r="N232" s="31">
        <v>0</v>
      </c>
      <c r="O232" s="31">
        <v>0</v>
      </c>
      <c r="P232" s="31">
        <v>0</v>
      </c>
    </row>
    <row r="233" spans="3:16" s="29" customFormat="1" ht="18" customHeight="1">
      <c r="C233" s="109"/>
      <c r="D233" s="150"/>
      <c r="E233" s="82"/>
      <c r="F233" s="119"/>
      <c r="G233" s="119"/>
      <c r="H233" s="69" t="s">
        <v>239</v>
      </c>
      <c r="I233" s="32"/>
      <c r="J233" s="32" t="s">
        <v>236</v>
      </c>
      <c r="K233" s="32" t="s">
        <v>236</v>
      </c>
      <c r="L233" s="30">
        <v>0</v>
      </c>
      <c r="M233" s="30">
        <v>0</v>
      </c>
      <c r="N233" s="31">
        <v>0</v>
      </c>
      <c r="O233" s="31" t="s">
        <v>236</v>
      </c>
      <c r="P233" s="31" t="s">
        <v>236</v>
      </c>
    </row>
    <row r="234" spans="3:16" s="29" customFormat="1" ht="23.25" customHeight="1">
      <c r="C234" s="109"/>
      <c r="D234" s="150"/>
      <c r="E234" s="83"/>
      <c r="F234" s="119"/>
      <c r="G234" s="119"/>
      <c r="H234" s="69" t="s">
        <v>242</v>
      </c>
      <c r="I234" s="32"/>
      <c r="J234" s="32" t="s">
        <v>236</v>
      </c>
      <c r="K234" s="32" t="s">
        <v>236</v>
      </c>
      <c r="L234" s="30">
        <v>0</v>
      </c>
      <c r="M234" s="30">
        <v>0</v>
      </c>
      <c r="N234" s="31">
        <v>0</v>
      </c>
      <c r="O234" s="31" t="s">
        <v>236</v>
      </c>
      <c r="P234" s="31" t="s">
        <v>236</v>
      </c>
    </row>
    <row r="235" spans="3:16" s="29" customFormat="1" ht="16.5" customHeight="1">
      <c r="C235" s="109" t="s">
        <v>30</v>
      </c>
      <c r="D235" s="80" t="s">
        <v>618</v>
      </c>
      <c r="E235" s="81" t="s">
        <v>619</v>
      </c>
      <c r="F235" s="119">
        <v>2018</v>
      </c>
      <c r="G235" s="119">
        <v>2020</v>
      </c>
      <c r="H235" s="69" t="s">
        <v>96</v>
      </c>
      <c r="I235" s="30">
        <f>I236+I238+I240+I241</f>
        <v>50</v>
      </c>
      <c r="J235" s="30" t="s">
        <v>236</v>
      </c>
      <c r="K235" s="30" t="s">
        <v>236</v>
      </c>
      <c r="L235" s="30">
        <f>L236+L238+L240+L241</f>
        <v>46.4</v>
      </c>
      <c r="M235" s="30">
        <f>M236+M238+M240+M241</f>
        <v>46.4</v>
      </c>
      <c r="N235" s="31">
        <f>L235/I235*100</f>
        <v>92.8</v>
      </c>
      <c r="O235" s="31" t="s">
        <v>236</v>
      </c>
      <c r="P235" s="31" t="s">
        <v>236</v>
      </c>
    </row>
    <row r="236" spans="3:16" s="29" customFormat="1" ht="29.25" customHeight="1">
      <c r="C236" s="109"/>
      <c r="D236" s="80"/>
      <c r="E236" s="82"/>
      <c r="F236" s="119"/>
      <c r="G236" s="119"/>
      <c r="H236" s="69" t="s">
        <v>97</v>
      </c>
      <c r="I236" s="32">
        <v>50</v>
      </c>
      <c r="J236" s="32">
        <v>50</v>
      </c>
      <c r="K236" s="32">
        <v>46.4</v>
      </c>
      <c r="L236" s="30">
        <v>46.4</v>
      </c>
      <c r="M236" s="30">
        <v>46.4</v>
      </c>
      <c r="N236" s="31">
        <f>L236/I236*100</f>
        <v>92.8</v>
      </c>
      <c r="O236" s="31">
        <f>L236/J236*100</f>
        <v>92.8</v>
      </c>
      <c r="P236" s="31">
        <v>0</v>
      </c>
    </row>
    <row r="237" spans="3:16" s="29" customFormat="1" ht="31.5" customHeight="1">
      <c r="C237" s="109"/>
      <c r="D237" s="80"/>
      <c r="E237" s="82"/>
      <c r="F237" s="119"/>
      <c r="G237" s="119"/>
      <c r="H237" s="69" t="s">
        <v>19</v>
      </c>
      <c r="I237" s="33">
        <v>0</v>
      </c>
      <c r="J237" s="33">
        <v>0</v>
      </c>
      <c r="K237" s="33">
        <v>0</v>
      </c>
      <c r="L237" s="30">
        <v>0</v>
      </c>
      <c r="M237" s="30">
        <v>0</v>
      </c>
      <c r="N237" s="31">
        <v>0</v>
      </c>
      <c r="O237" s="31">
        <v>0</v>
      </c>
      <c r="P237" s="31">
        <v>0</v>
      </c>
    </row>
    <row r="238" spans="3:16" s="29" customFormat="1" ht="20.25" customHeight="1">
      <c r="C238" s="109"/>
      <c r="D238" s="80"/>
      <c r="E238" s="82"/>
      <c r="F238" s="119"/>
      <c r="G238" s="119"/>
      <c r="H238" s="69" t="s">
        <v>238</v>
      </c>
      <c r="I238" s="33">
        <v>0</v>
      </c>
      <c r="J238" s="33">
        <v>0</v>
      </c>
      <c r="K238" s="33">
        <v>0</v>
      </c>
      <c r="L238" s="30">
        <v>0</v>
      </c>
      <c r="M238" s="30">
        <v>0</v>
      </c>
      <c r="N238" s="31">
        <v>0</v>
      </c>
      <c r="O238" s="31">
        <v>0</v>
      </c>
      <c r="P238" s="31">
        <v>0</v>
      </c>
    </row>
    <row r="239" spans="3:16" s="29" customFormat="1" ht="33.75" customHeight="1">
      <c r="C239" s="109"/>
      <c r="D239" s="80"/>
      <c r="E239" s="82"/>
      <c r="F239" s="119"/>
      <c r="G239" s="119"/>
      <c r="H239" s="69" t="s">
        <v>20</v>
      </c>
      <c r="I239" s="33">
        <v>0</v>
      </c>
      <c r="J239" s="33">
        <v>0</v>
      </c>
      <c r="K239" s="33">
        <v>0</v>
      </c>
      <c r="L239" s="30">
        <v>0</v>
      </c>
      <c r="M239" s="30">
        <v>0</v>
      </c>
      <c r="N239" s="30">
        <v>0</v>
      </c>
      <c r="O239" s="31">
        <v>0</v>
      </c>
      <c r="P239" s="31">
        <v>0</v>
      </c>
    </row>
    <row r="240" spans="3:16" s="29" customFormat="1" ht="18" customHeight="1">
      <c r="C240" s="109"/>
      <c r="D240" s="80"/>
      <c r="E240" s="82"/>
      <c r="F240" s="119"/>
      <c r="G240" s="119"/>
      <c r="H240" s="69" t="s">
        <v>239</v>
      </c>
      <c r="I240" s="32"/>
      <c r="J240" s="32" t="s">
        <v>236</v>
      </c>
      <c r="K240" s="32" t="s">
        <v>236</v>
      </c>
      <c r="L240" s="30">
        <v>0</v>
      </c>
      <c r="M240" s="30">
        <v>0</v>
      </c>
      <c r="N240" s="30">
        <v>0</v>
      </c>
      <c r="O240" s="31" t="s">
        <v>236</v>
      </c>
      <c r="P240" s="31" t="s">
        <v>236</v>
      </c>
    </row>
    <row r="241" spans="3:16" s="29" customFormat="1" ht="21.75" customHeight="1">
      <c r="C241" s="109"/>
      <c r="D241" s="80"/>
      <c r="E241" s="83"/>
      <c r="F241" s="119"/>
      <c r="G241" s="119"/>
      <c r="H241" s="69" t="s">
        <v>242</v>
      </c>
      <c r="I241" s="32"/>
      <c r="J241" s="32" t="s">
        <v>236</v>
      </c>
      <c r="K241" s="32" t="s">
        <v>236</v>
      </c>
      <c r="L241" s="30">
        <v>0</v>
      </c>
      <c r="M241" s="30">
        <v>0</v>
      </c>
      <c r="N241" s="30">
        <v>0</v>
      </c>
      <c r="O241" s="31" t="s">
        <v>236</v>
      </c>
      <c r="P241" s="31" t="s">
        <v>236</v>
      </c>
    </row>
    <row r="242" spans="3:16" s="29" customFormat="1" ht="17.25" customHeight="1">
      <c r="C242" s="109" t="s">
        <v>285</v>
      </c>
      <c r="D242" s="150" t="s">
        <v>286</v>
      </c>
      <c r="E242" s="81" t="s">
        <v>287</v>
      </c>
      <c r="F242" s="119">
        <v>2018</v>
      </c>
      <c r="G242" s="119">
        <v>2020</v>
      </c>
      <c r="H242" s="69" t="s">
        <v>96</v>
      </c>
      <c r="I242" s="30">
        <f>I243+I245+I247+I248</f>
        <v>650</v>
      </c>
      <c r="J242" s="30" t="s">
        <v>236</v>
      </c>
      <c r="K242" s="30" t="s">
        <v>236</v>
      </c>
      <c r="L242" s="30">
        <f>L243+L245+L247+L248</f>
        <v>650</v>
      </c>
      <c r="M242" s="30">
        <f>M243+M245+M247+M248</f>
        <v>650</v>
      </c>
      <c r="N242" s="31">
        <f>L242/I242*100</f>
        <v>100</v>
      </c>
      <c r="O242" s="31" t="s">
        <v>236</v>
      </c>
      <c r="P242" s="31" t="s">
        <v>236</v>
      </c>
    </row>
    <row r="243" spans="3:16" s="29" customFormat="1" ht="15.75" customHeight="1">
      <c r="C243" s="109"/>
      <c r="D243" s="150"/>
      <c r="E243" s="82"/>
      <c r="F243" s="119"/>
      <c r="G243" s="119"/>
      <c r="H243" s="69" t="s">
        <v>97</v>
      </c>
      <c r="I243" s="32">
        <v>650</v>
      </c>
      <c r="J243" s="32">
        <v>650</v>
      </c>
      <c r="K243" s="32">
        <v>650</v>
      </c>
      <c r="L243" s="30">
        <v>650</v>
      </c>
      <c r="M243" s="30">
        <v>650</v>
      </c>
      <c r="N243" s="31">
        <f>L243/I243*100</f>
        <v>100</v>
      </c>
      <c r="O243" s="31">
        <f>L243/J243*100</f>
        <v>100</v>
      </c>
      <c r="P243" s="31">
        <f>L243/K243*100</f>
        <v>100</v>
      </c>
    </row>
    <row r="244" spans="3:16" s="29" customFormat="1" ht="17.25" customHeight="1">
      <c r="C244" s="109"/>
      <c r="D244" s="150"/>
      <c r="E244" s="82"/>
      <c r="F244" s="119"/>
      <c r="G244" s="119"/>
      <c r="H244" s="69" t="s">
        <v>19</v>
      </c>
      <c r="I244" s="33">
        <v>0</v>
      </c>
      <c r="J244" s="33">
        <v>0</v>
      </c>
      <c r="K244" s="33">
        <v>0</v>
      </c>
      <c r="L244" s="30">
        <v>0</v>
      </c>
      <c r="M244" s="30">
        <v>0</v>
      </c>
      <c r="N244" s="31">
        <v>0</v>
      </c>
      <c r="O244" s="31">
        <v>0</v>
      </c>
      <c r="P244" s="31">
        <v>0</v>
      </c>
    </row>
    <row r="245" spans="3:16" s="29" customFormat="1" ht="17.25" customHeight="1">
      <c r="C245" s="109"/>
      <c r="D245" s="150"/>
      <c r="E245" s="82"/>
      <c r="F245" s="119"/>
      <c r="G245" s="119"/>
      <c r="H245" s="69" t="s">
        <v>238</v>
      </c>
      <c r="I245" s="33">
        <v>0</v>
      </c>
      <c r="J245" s="33">
        <v>0</v>
      </c>
      <c r="K245" s="33">
        <v>0</v>
      </c>
      <c r="L245" s="30">
        <v>0</v>
      </c>
      <c r="M245" s="30">
        <v>0</v>
      </c>
      <c r="N245" s="31">
        <v>0</v>
      </c>
      <c r="O245" s="31">
        <v>0</v>
      </c>
      <c r="P245" s="31">
        <v>0</v>
      </c>
    </row>
    <row r="246" spans="3:16" s="29" customFormat="1" ht="36.75" customHeight="1">
      <c r="C246" s="109"/>
      <c r="D246" s="150"/>
      <c r="E246" s="82"/>
      <c r="F246" s="119"/>
      <c r="G246" s="119"/>
      <c r="H246" s="69" t="s">
        <v>20</v>
      </c>
      <c r="I246" s="33">
        <v>0</v>
      </c>
      <c r="J246" s="33">
        <v>0</v>
      </c>
      <c r="K246" s="33">
        <v>0</v>
      </c>
      <c r="L246" s="30">
        <v>0</v>
      </c>
      <c r="M246" s="30">
        <v>0</v>
      </c>
      <c r="N246" s="31">
        <v>0</v>
      </c>
      <c r="O246" s="31">
        <v>0</v>
      </c>
      <c r="P246" s="31">
        <v>0</v>
      </c>
    </row>
    <row r="247" spans="3:16" s="29" customFormat="1" ht="18" customHeight="1">
      <c r="C247" s="109"/>
      <c r="D247" s="150"/>
      <c r="E247" s="82"/>
      <c r="F247" s="119"/>
      <c r="G247" s="119"/>
      <c r="H247" s="69" t="s">
        <v>239</v>
      </c>
      <c r="I247" s="32"/>
      <c r="J247" s="32" t="s">
        <v>236</v>
      </c>
      <c r="K247" s="32" t="s">
        <v>236</v>
      </c>
      <c r="L247" s="30">
        <v>0</v>
      </c>
      <c r="M247" s="30">
        <v>0</v>
      </c>
      <c r="N247" s="31">
        <v>0</v>
      </c>
      <c r="O247" s="31" t="s">
        <v>236</v>
      </c>
      <c r="P247" s="31" t="s">
        <v>236</v>
      </c>
    </row>
    <row r="248" spans="3:16" s="29" customFormat="1" ht="17.25" customHeight="1">
      <c r="C248" s="109"/>
      <c r="D248" s="150"/>
      <c r="E248" s="83"/>
      <c r="F248" s="119"/>
      <c r="G248" s="119"/>
      <c r="H248" s="69" t="s">
        <v>242</v>
      </c>
      <c r="I248" s="32"/>
      <c r="J248" s="32" t="s">
        <v>236</v>
      </c>
      <c r="K248" s="32" t="s">
        <v>236</v>
      </c>
      <c r="L248" s="30">
        <v>0</v>
      </c>
      <c r="M248" s="30">
        <v>0</v>
      </c>
      <c r="N248" s="31">
        <v>0</v>
      </c>
      <c r="O248" s="31" t="s">
        <v>236</v>
      </c>
      <c r="P248" s="31" t="s">
        <v>236</v>
      </c>
    </row>
    <row r="249" spans="3:16" s="29" customFormat="1" ht="17.25" customHeight="1">
      <c r="C249" s="185"/>
      <c r="D249" s="145" t="s">
        <v>518</v>
      </c>
      <c r="E249" s="187" t="s">
        <v>31</v>
      </c>
      <c r="F249" s="189"/>
      <c r="G249" s="189"/>
      <c r="H249" s="61" t="s">
        <v>96</v>
      </c>
      <c r="I249" s="36">
        <f t="shared" ref="I249:I255" si="34">I256+I263+I312+I347+I368+I396+I424</f>
        <v>768697.2</v>
      </c>
      <c r="J249" s="34" t="s">
        <v>236</v>
      </c>
      <c r="K249" s="34" t="s">
        <v>236</v>
      </c>
      <c r="L249" s="34">
        <f>L250+L252+L254+L255</f>
        <v>788132.7</v>
      </c>
      <c r="M249" s="34">
        <f>M250+M252+M254+M255</f>
        <v>788132.7</v>
      </c>
      <c r="N249" s="35">
        <f t="shared" ref="N249:N253" si="35">L249/I249*100</f>
        <v>102.52836877771898</v>
      </c>
      <c r="O249" s="35" t="s">
        <v>236</v>
      </c>
      <c r="P249" s="35" t="s">
        <v>236</v>
      </c>
    </row>
    <row r="250" spans="3:16" s="29" customFormat="1" ht="15.75" customHeight="1">
      <c r="C250" s="185"/>
      <c r="D250" s="186"/>
      <c r="E250" s="188"/>
      <c r="F250" s="189"/>
      <c r="G250" s="189"/>
      <c r="H250" s="61" t="s">
        <v>97</v>
      </c>
      <c r="I250" s="36">
        <f t="shared" si="34"/>
        <v>397538.7</v>
      </c>
      <c r="J250" s="36">
        <f t="shared" ref="J250:M253" si="36">J257+J264+J313+J348+J369+J397+J425</f>
        <v>397538.7</v>
      </c>
      <c r="K250" s="36">
        <f t="shared" si="36"/>
        <v>395347.7</v>
      </c>
      <c r="L250" s="36">
        <f t="shared" si="36"/>
        <v>395347.7</v>
      </c>
      <c r="M250" s="36">
        <f t="shared" si="36"/>
        <v>395347.7</v>
      </c>
      <c r="N250" s="35">
        <f t="shared" si="35"/>
        <v>99.448858689732603</v>
      </c>
      <c r="O250" s="35">
        <f>L250/J250*100</f>
        <v>99.448858689732603</v>
      </c>
      <c r="P250" s="35">
        <f>L250/K250*100</f>
        <v>100</v>
      </c>
    </row>
    <row r="251" spans="3:16" s="29" customFormat="1" ht="31.5" customHeight="1">
      <c r="C251" s="185"/>
      <c r="D251" s="186"/>
      <c r="E251" s="188"/>
      <c r="F251" s="189"/>
      <c r="G251" s="189"/>
      <c r="H251" s="61" t="s">
        <v>19</v>
      </c>
      <c r="I251" s="36">
        <f t="shared" si="34"/>
        <v>5643.0999999999995</v>
      </c>
      <c r="J251" s="36">
        <f t="shared" si="36"/>
        <v>5643.0999999999995</v>
      </c>
      <c r="K251" s="36">
        <f t="shared" si="36"/>
        <v>5643.0999999999995</v>
      </c>
      <c r="L251" s="36">
        <f t="shared" si="36"/>
        <v>5643.0999999999995</v>
      </c>
      <c r="M251" s="36">
        <f t="shared" si="36"/>
        <v>5643.0999999999995</v>
      </c>
      <c r="N251" s="35">
        <f t="shared" si="35"/>
        <v>100</v>
      </c>
      <c r="O251" s="35">
        <f t="shared" ref="O251:O253" si="37">L251/J251*100</f>
        <v>100</v>
      </c>
      <c r="P251" s="35">
        <f t="shared" ref="P251:P253" si="38">L251/K251*100</f>
        <v>100</v>
      </c>
    </row>
    <row r="252" spans="3:16" s="29" customFormat="1" ht="17.25" customHeight="1">
      <c r="C252" s="185"/>
      <c r="D252" s="186"/>
      <c r="E252" s="188"/>
      <c r="F252" s="189"/>
      <c r="G252" s="189"/>
      <c r="H252" s="61" t="s">
        <v>238</v>
      </c>
      <c r="I252" s="36">
        <f t="shared" si="34"/>
        <v>45658</v>
      </c>
      <c r="J252" s="36">
        <f t="shared" si="36"/>
        <v>45658</v>
      </c>
      <c r="K252" s="36">
        <f t="shared" si="36"/>
        <v>45658</v>
      </c>
      <c r="L252" s="36">
        <f t="shared" si="36"/>
        <v>45658</v>
      </c>
      <c r="M252" s="36">
        <f t="shared" si="36"/>
        <v>45658</v>
      </c>
      <c r="N252" s="35">
        <f t="shared" si="35"/>
        <v>100</v>
      </c>
      <c r="O252" s="35">
        <f t="shared" si="37"/>
        <v>100</v>
      </c>
      <c r="P252" s="35">
        <f t="shared" si="38"/>
        <v>100</v>
      </c>
    </row>
    <row r="253" spans="3:16" s="29" customFormat="1" ht="42" customHeight="1">
      <c r="C253" s="185"/>
      <c r="D253" s="186"/>
      <c r="E253" s="188"/>
      <c r="F253" s="189"/>
      <c r="G253" s="189"/>
      <c r="H253" s="61" t="s">
        <v>20</v>
      </c>
      <c r="I253" s="36">
        <f t="shared" si="34"/>
        <v>45658</v>
      </c>
      <c r="J253" s="36">
        <f t="shared" si="36"/>
        <v>45658</v>
      </c>
      <c r="K253" s="36">
        <f t="shared" si="36"/>
        <v>45658</v>
      </c>
      <c r="L253" s="36">
        <f t="shared" si="36"/>
        <v>45658</v>
      </c>
      <c r="M253" s="36">
        <f t="shared" si="36"/>
        <v>45658</v>
      </c>
      <c r="N253" s="35">
        <f t="shared" si="35"/>
        <v>100</v>
      </c>
      <c r="O253" s="35">
        <f t="shared" si="37"/>
        <v>100</v>
      </c>
      <c r="P253" s="35">
        <f t="shared" si="38"/>
        <v>100</v>
      </c>
    </row>
    <row r="254" spans="3:16" s="29" customFormat="1" ht="18" customHeight="1">
      <c r="C254" s="185"/>
      <c r="D254" s="186"/>
      <c r="E254" s="188"/>
      <c r="F254" s="189"/>
      <c r="G254" s="189"/>
      <c r="H254" s="61" t="s">
        <v>239</v>
      </c>
      <c r="I254" s="36">
        <f t="shared" si="34"/>
        <v>76006.8</v>
      </c>
      <c r="J254" s="34" t="s">
        <v>236</v>
      </c>
      <c r="K254" s="34" t="s">
        <v>236</v>
      </c>
      <c r="L254" s="36">
        <f t="shared" ref="L254:N255" si="39">L261+L268+L317+L352+L373+L394+L429</f>
        <v>74640.399999999994</v>
      </c>
      <c r="M254" s="36">
        <f t="shared" si="39"/>
        <v>74640.399999999994</v>
      </c>
      <c r="N254" s="36">
        <f t="shared" si="39"/>
        <v>98.202266113031982</v>
      </c>
      <c r="O254" s="35" t="s">
        <v>236</v>
      </c>
      <c r="P254" s="35" t="s">
        <v>236</v>
      </c>
    </row>
    <row r="255" spans="3:16" s="29" customFormat="1" ht="17.25" customHeight="1">
      <c r="C255" s="185"/>
      <c r="D255" s="186"/>
      <c r="E255" s="188"/>
      <c r="F255" s="189"/>
      <c r="G255" s="189"/>
      <c r="H255" s="61" t="s">
        <v>242</v>
      </c>
      <c r="I255" s="36">
        <f t="shared" si="34"/>
        <v>249493.7</v>
      </c>
      <c r="J255" s="34" t="s">
        <v>236</v>
      </c>
      <c r="K255" s="34" t="s">
        <v>236</v>
      </c>
      <c r="L255" s="36">
        <f t="shared" si="39"/>
        <v>272486.59999999998</v>
      </c>
      <c r="M255" s="36">
        <f t="shared" si="39"/>
        <v>272486.59999999998</v>
      </c>
      <c r="N255" s="36">
        <f t="shared" si="39"/>
        <v>109.21582388653499</v>
      </c>
      <c r="O255" s="35" t="s">
        <v>236</v>
      </c>
      <c r="P255" s="35" t="s">
        <v>236</v>
      </c>
    </row>
    <row r="256" spans="3:16" s="29" customFormat="1" ht="15" customHeight="1">
      <c r="C256" s="190" t="s">
        <v>33</v>
      </c>
      <c r="D256" s="173" t="s">
        <v>508</v>
      </c>
      <c r="E256" s="121" t="s">
        <v>0</v>
      </c>
      <c r="F256" s="121">
        <v>2018</v>
      </c>
      <c r="G256" s="121">
        <v>2020</v>
      </c>
      <c r="H256" s="69" t="s">
        <v>96</v>
      </c>
      <c r="I256" s="30">
        <f>I257+I259+I261+I262</f>
        <v>704187</v>
      </c>
      <c r="J256" s="30" t="s">
        <v>236</v>
      </c>
      <c r="K256" s="30" t="s">
        <v>236</v>
      </c>
      <c r="L256" s="30">
        <f>L257+L259+L261+L262</f>
        <v>723622.5</v>
      </c>
      <c r="M256" s="30">
        <f>M257+M259+M261+M262</f>
        <v>723622.5</v>
      </c>
      <c r="N256" s="31">
        <f>L256/I256*100</f>
        <v>102.75999130912669</v>
      </c>
      <c r="O256" s="31" t="s">
        <v>236</v>
      </c>
      <c r="P256" s="31" t="s">
        <v>236</v>
      </c>
    </row>
    <row r="257" spans="3:16" s="29" customFormat="1">
      <c r="C257" s="191"/>
      <c r="D257" s="173"/>
      <c r="E257" s="122"/>
      <c r="F257" s="122"/>
      <c r="G257" s="122"/>
      <c r="H257" s="69" t="s">
        <v>97</v>
      </c>
      <c r="I257" s="32">
        <v>378686.5</v>
      </c>
      <c r="J257" s="32">
        <v>378686.5</v>
      </c>
      <c r="K257" s="32">
        <v>376495.5</v>
      </c>
      <c r="L257" s="30">
        <v>376495.5</v>
      </c>
      <c r="M257" s="30">
        <v>376495.5</v>
      </c>
      <c r="N257" s="31">
        <f>L257/I257*100</f>
        <v>99.421421149156359</v>
      </c>
      <c r="O257" s="31">
        <f>L257/J257*100</f>
        <v>99.421421149156359</v>
      </c>
      <c r="P257" s="31">
        <f>L257/K257*100</f>
        <v>100</v>
      </c>
    </row>
    <row r="258" spans="3:16" s="29" customFormat="1" ht="30">
      <c r="C258" s="191"/>
      <c r="D258" s="173"/>
      <c r="E258" s="122"/>
      <c r="F258" s="122"/>
      <c r="G258" s="122"/>
      <c r="H258" s="69" t="s">
        <v>19</v>
      </c>
      <c r="I258" s="33">
        <v>0</v>
      </c>
      <c r="J258" s="33">
        <v>0</v>
      </c>
      <c r="K258" s="33">
        <v>0</v>
      </c>
      <c r="L258" s="30">
        <v>0</v>
      </c>
      <c r="M258" s="30">
        <v>0</v>
      </c>
      <c r="N258" s="31">
        <v>0</v>
      </c>
      <c r="O258" s="31">
        <v>0</v>
      </c>
      <c r="P258" s="31">
        <v>0</v>
      </c>
    </row>
    <row r="259" spans="3:16" s="29" customFormat="1">
      <c r="C259" s="191"/>
      <c r="D259" s="173"/>
      <c r="E259" s="122"/>
      <c r="F259" s="122"/>
      <c r="G259" s="122"/>
      <c r="H259" s="69" t="s">
        <v>238</v>
      </c>
      <c r="I259" s="33">
        <v>0</v>
      </c>
      <c r="J259" s="33">
        <v>0</v>
      </c>
      <c r="K259" s="33">
        <v>0</v>
      </c>
      <c r="L259" s="30">
        <v>0</v>
      </c>
      <c r="M259" s="30">
        <v>0</v>
      </c>
      <c r="N259" s="31">
        <v>0</v>
      </c>
      <c r="O259" s="31">
        <v>0</v>
      </c>
      <c r="P259" s="31">
        <v>0</v>
      </c>
    </row>
    <row r="260" spans="3:16" s="29" customFormat="1" ht="17.25" customHeight="1">
      <c r="C260" s="191"/>
      <c r="D260" s="173"/>
      <c r="E260" s="122"/>
      <c r="F260" s="122"/>
      <c r="G260" s="122"/>
      <c r="H260" s="69" t="s">
        <v>20</v>
      </c>
      <c r="I260" s="33">
        <v>0</v>
      </c>
      <c r="J260" s="33">
        <v>0</v>
      </c>
      <c r="K260" s="33">
        <v>0</v>
      </c>
      <c r="L260" s="30">
        <v>0</v>
      </c>
      <c r="M260" s="30">
        <v>0</v>
      </c>
      <c r="N260" s="31">
        <v>0</v>
      </c>
      <c r="O260" s="31">
        <v>0</v>
      </c>
      <c r="P260" s="31">
        <v>0</v>
      </c>
    </row>
    <row r="261" spans="3:16" s="37" customFormat="1" ht="18.75" customHeight="1">
      <c r="C261" s="191"/>
      <c r="D261" s="173"/>
      <c r="E261" s="122"/>
      <c r="F261" s="122"/>
      <c r="G261" s="122"/>
      <c r="H261" s="69" t="s">
        <v>239</v>
      </c>
      <c r="I261" s="32">
        <v>76006.8</v>
      </c>
      <c r="J261" s="32" t="s">
        <v>236</v>
      </c>
      <c r="K261" s="32" t="s">
        <v>236</v>
      </c>
      <c r="L261" s="30">
        <v>74640.399999999994</v>
      </c>
      <c r="M261" s="30">
        <v>74640.399999999994</v>
      </c>
      <c r="N261" s="31">
        <f>L261/I261*100</f>
        <v>98.202266113031982</v>
      </c>
      <c r="O261" s="31" t="s">
        <v>236</v>
      </c>
      <c r="P261" s="31" t="s">
        <v>236</v>
      </c>
    </row>
    <row r="262" spans="3:16" s="29" customFormat="1" ht="17.25" customHeight="1">
      <c r="C262" s="191"/>
      <c r="D262" s="173"/>
      <c r="E262" s="122"/>
      <c r="F262" s="122"/>
      <c r="G262" s="122"/>
      <c r="H262" s="69" t="s">
        <v>242</v>
      </c>
      <c r="I262" s="32">
        <v>249493.7</v>
      </c>
      <c r="J262" s="32" t="s">
        <v>236</v>
      </c>
      <c r="K262" s="32" t="s">
        <v>236</v>
      </c>
      <c r="L262" s="30">
        <v>272486.59999999998</v>
      </c>
      <c r="M262" s="30">
        <v>272486.59999999998</v>
      </c>
      <c r="N262" s="31">
        <f>L262/I262*100</f>
        <v>109.21582388653499</v>
      </c>
      <c r="O262" s="31" t="s">
        <v>236</v>
      </c>
      <c r="P262" s="31" t="s">
        <v>236</v>
      </c>
    </row>
    <row r="263" spans="3:16" s="29" customFormat="1" ht="19.5" customHeight="1">
      <c r="C263" s="77" t="s">
        <v>235</v>
      </c>
      <c r="D263" s="150" t="s">
        <v>111</v>
      </c>
      <c r="E263" s="121" t="s">
        <v>0</v>
      </c>
      <c r="F263" s="121">
        <v>2018</v>
      </c>
      <c r="G263" s="121">
        <v>2020</v>
      </c>
      <c r="H263" s="69" t="s">
        <v>96</v>
      </c>
      <c r="I263" s="32">
        <f>I270+I277+I284+I291+I298+I305</f>
        <v>4460</v>
      </c>
      <c r="J263" s="30" t="s">
        <v>236</v>
      </c>
      <c r="K263" s="30" t="s">
        <v>236</v>
      </c>
      <c r="L263" s="30">
        <f>L264+L266+L268+L269</f>
        <v>4460</v>
      </c>
      <c r="M263" s="30">
        <f>M264+M266+M268+M269</f>
        <v>4460</v>
      </c>
      <c r="N263" s="31">
        <f>L263/I263*100</f>
        <v>100</v>
      </c>
      <c r="O263" s="31" t="s">
        <v>236</v>
      </c>
      <c r="P263" s="31" t="s">
        <v>236</v>
      </c>
    </row>
    <row r="264" spans="3:16" s="29" customFormat="1" ht="17.25" customHeight="1">
      <c r="C264" s="78"/>
      <c r="D264" s="150"/>
      <c r="E264" s="122"/>
      <c r="F264" s="122"/>
      <c r="G264" s="122"/>
      <c r="H264" s="69" t="s">
        <v>97</v>
      </c>
      <c r="I264" s="32">
        <f>I271+I278+I285+I292+I299+I306</f>
        <v>4460</v>
      </c>
      <c r="J264" s="32">
        <f t="shared" ref="J264:M264" si="40">J271+J278+J285+J292+J299+J306</f>
        <v>4460</v>
      </c>
      <c r="K264" s="32">
        <f t="shared" si="40"/>
        <v>4460</v>
      </c>
      <c r="L264" s="32">
        <f t="shared" si="40"/>
        <v>4460</v>
      </c>
      <c r="M264" s="32">
        <f t="shared" si="40"/>
        <v>4460</v>
      </c>
      <c r="N264" s="31">
        <f>L264/I264*100</f>
        <v>100</v>
      </c>
      <c r="O264" s="31">
        <f>L264/J264*100</f>
        <v>100</v>
      </c>
      <c r="P264" s="31">
        <f>L264/K264*100</f>
        <v>100</v>
      </c>
    </row>
    <row r="265" spans="3:16" s="29" customFormat="1" ht="16.5" customHeight="1">
      <c r="C265" s="78"/>
      <c r="D265" s="150"/>
      <c r="E265" s="122"/>
      <c r="F265" s="122"/>
      <c r="G265" s="122"/>
      <c r="H265" s="69" t="s">
        <v>19</v>
      </c>
      <c r="I265" s="32">
        <f>I272+I279+I286+I294</f>
        <v>0</v>
      </c>
      <c r="J265" s="33">
        <v>0</v>
      </c>
      <c r="K265" s="33">
        <v>0</v>
      </c>
      <c r="L265" s="30">
        <v>0</v>
      </c>
      <c r="M265" s="30">
        <v>0</v>
      </c>
      <c r="N265" s="31">
        <v>0</v>
      </c>
      <c r="O265" s="31">
        <v>0</v>
      </c>
      <c r="P265" s="31">
        <v>0</v>
      </c>
    </row>
    <row r="266" spans="3:16" s="29" customFormat="1" ht="17.25" customHeight="1">
      <c r="C266" s="78"/>
      <c r="D266" s="150"/>
      <c r="E266" s="122"/>
      <c r="F266" s="122"/>
      <c r="G266" s="122"/>
      <c r="H266" s="69" t="s">
        <v>238</v>
      </c>
      <c r="I266" s="32">
        <f>I273+I280+I287+I296</f>
        <v>0</v>
      </c>
      <c r="J266" s="33">
        <v>0</v>
      </c>
      <c r="K266" s="33">
        <v>0</v>
      </c>
      <c r="L266" s="30">
        <v>0</v>
      </c>
      <c r="M266" s="30">
        <v>0</v>
      </c>
      <c r="N266" s="31">
        <v>0</v>
      </c>
      <c r="O266" s="31">
        <v>0</v>
      </c>
      <c r="P266" s="31">
        <v>0</v>
      </c>
    </row>
    <row r="267" spans="3:16" s="37" customFormat="1" ht="18.75" customHeight="1">
      <c r="C267" s="78"/>
      <c r="D267" s="150"/>
      <c r="E267" s="122"/>
      <c r="F267" s="122"/>
      <c r="G267" s="122"/>
      <c r="H267" s="69" t="s">
        <v>20</v>
      </c>
      <c r="I267" s="32">
        <f>I274+I281+I288+I297</f>
        <v>0</v>
      </c>
      <c r="J267" s="33">
        <v>0</v>
      </c>
      <c r="K267" s="33">
        <v>0</v>
      </c>
      <c r="L267" s="30">
        <v>0</v>
      </c>
      <c r="M267" s="30">
        <v>0</v>
      </c>
      <c r="N267" s="31">
        <v>0</v>
      </c>
      <c r="O267" s="31">
        <v>0</v>
      </c>
      <c r="P267" s="31">
        <v>0</v>
      </c>
    </row>
    <row r="268" spans="3:16" s="29" customFormat="1" ht="18.75" customHeight="1">
      <c r="C268" s="78"/>
      <c r="D268" s="150"/>
      <c r="E268" s="122"/>
      <c r="F268" s="122"/>
      <c r="G268" s="122"/>
      <c r="H268" s="69" t="s">
        <v>239</v>
      </c>
      <c r="I268" s="32">
        <f>I275+I282+I289+I296</f>
        <v>0</v>
      </c>
      <c r="J268" s="32" t="s">
        <v>236</v>
      </c>
      <c r="K268" s="32" t="s">
        <v>236</v>
      </c>
      <c r="L268" s="30">
        <v>0</v>
      </c>
      <c r="M268" s="30">
        <v>0</v>
      </c>
      <c r="N268" s="31">
        <v>0</v>
      </c>
      <c r="O268" s="31" t="s">
        <v>236</v>
      </c>
      <c r="P268" s="31" t="s">
        <v>236</v>
      </c>
    </row>
    <row r="269" spans="3:16" s="29" customFormat="1" ht="18" customHeight="1">
      <c r="C269" s="79"/>
      <c r="D269" s="150"/>
      <c r="E269" s="123"/>
      <c r="F269" s="123"/>
      <c r="G269" s="123"/>
      <c r="H269" s="69" t="s">
        <v>242</v>
      </c>
      <c r="I269" s="32">
        <f>I276+I283+I290+I297</f>
        <v>0</v>
      </c>
      <c r="J269" s="32" t="s">
        <v>236</v>
      </c>
      <c r="K269" s="32" t="s">
        <v>236</v>
      </c>
      <c r="L269" s="30">
        <v>0</v>
      </c>
      <c r="M269" s="30">
        <v>0</v>
      </c>
      <c r="N269" s="31">
        <v>0</v>
      </c>
      <c r="O269" s="31" t="s">
        <v>236</v>
      </c>
      <c r="P269" s="31" t="s">
        <v>236</v>
      </c>
    </row>
    <row r="270" spans="3:16" s="29" customFormat="1" ht="15" customHeight="1">
      <c r="C270" s="192" t="s">
        <v>288</v>
      </c>
      <c r="D270" s="150" t="s">
        <v>621</v>
      </c>
      <c r="E270" s="81" t="s">
        <v>520</v>
      </c>
      <c r="F270" s="81" t="s">
        <v>340</v>
      </c>
      <c r="G270" s="81" t="s">
        <v>341</v>
      </c>
      <c r="H270" s="69" t="s">
        <v>96</v>
      </c>
      <c r="I270" s="30">
        <f>I271+I273+I275+I276</f>
        <v>1200</v>
      </c>
      <c r="J270" s="30" t="s">
        <v>236</v>
      </c>
      <c r="K270" s="30" t="s">
        <v>236</v>
      </c>
      <c r="L270" s="30">
        <f>L271+L273+L275+L276</f>
        <v>1200</v>
      </c>
      <c r="M270" s="30">
        <f>M271+M273+M275+M276</f>
        <v>1200</v>
      </c>
      <c r="N270" s="31">
        <f>L270/I270*100</f>
        <v>100</v>
      </c>
      <c r="O270" s="31" t="s">
        <v>236</v>
      </c>
      <c r="P270" s="31" t="s">
        <v>236</v>
      </c>
    </row>
    <row r="271" spans="3:16" s="29" customFormat="1">
      <c r="C271" s="193"/>
      <c r="D271" s="150"/>
      <c r="E271" s="82"/>
      <c r="F271" s="82"/>
      <c r="G271" s="82"/>
      <c r="H271" s="69" t="s">
        <v>97</v>
      </c>
      <c r="I271" s="32">
        <v>1200</v>
      </c>
      <c r="J271" s="32">
        <v>1200</v>
      </c>
      <c r="K271" s="32">
        <v>1200</v>
      </c>
      <c r="L271" s="30">
        <v>1200</v>
      </c>
      <c r="M271" s="30">
        <v>1200</v>
      </c>
      <c r="N271" s="31">
        <f>L271/I271*100</f>
        <v>100</v>
      </c>
      <c r="O271" s="31">
        <f>L271/J271*100</f>
        <v>100</v>
      </c>
      <c r="P271" s="31">
        <f>L271/K271*100</f>
        <v>100</v>
      </c>
    </row>
    <row r="272" spans="3:16" s="29" customFormat="1" ht="30">
      <c r="C272" s="193"/>
      <c r="D272" s="150"/>
      <c r="E272" s="82"/>
      <c r="F272" s="82"/>
      <c r="G272" s="82"/>
      <c r="H272" s="69" t="s">
        <v>19</v>
      </c>
      <c r="I272" s="33">
        <v>0</v>
      </c>
      <c r="J272" s="33">
        <v>0</v>
      </c>
      <c r="K272" s="33">
        <v>0</v>
      </c>
      <c r="L272" s="30">
        <v>0</v>
      </c>
      <c r="M272" s="30">
        <v>0</v>
      </c>
      <c r="N272" s="31">
        <v>0</v>
      </c>
      <c r="O272" s="31">
        <v>0</v>
      </c>
      <c r="P272" s="31">
        <v>0</v>
      </c>
    </row>
    <row r="273" spans="1:16" s="29" customFormat="1" ht="18.75" customHeight="1">
      <c r="C273" s="193"/>
      <c r="D273" s="150"/>
      <c r="E273" s="82"/>
      <c r="F273" s="82"/>
      <c r="G273" s="82"/>
      <c r="H273" s="69" t="s">
        <v>238</v>
      </c>
      <c r="I273" s="33">
        <v>0</v>
      </c>
      <c r="J273" s="33">
        <v>0</v>
      </c>
      <c r="K273" s="33">
        <v>0</v>
      </c>
      <c r="L273" s="30">
        <v>0</v>
      </c>
      <c r="M273" s="30">
        <v>0</v>
      </c>
      <c r="N273" s="31">
        <v>0</v>
      </c>
      <c r="O273" s="31">
        <v>0</v>
      </c>
      <c r="P273" s="31">
        <v>0</v>
      </c>
    </row>
    <row r="274" spans="1:16" s="37" customFormat="1" ht="18.75" customHeight="1">
      <c r="C274" s="193"/>
      <c r="D274" s="150"/>
      <c r="E274" s="82"/>
      <c r="F274" s="82"/>
      <c r="G274" s="82"/>
      <c r="H274" s="69" t="s">
        <v>20</v>
      </c>
      <c r="I274" s="33">
        <v>0</v>
      </c>
      <c r="J274" s="33">
        <v>0</v>
      </c>
      <c r="K274" s="33">
        <v>0</v>
      </c>
      <c r="L274" s="30">
        <v>0</v>
      </c>
      <c r="M274" s="30">
        <v>0</v>
      </c>
      <c r="N274" s="31">
        <v>0</v>
      </c>
      <c r="O274" s="31">
        <v>0</v>
      </c>
      <c r="P274" s="31">
        <v>0</v>
      </c>
    </row>
    <row r="275" spans="1:16" s="29" customFormat="1" ht="16.5" customHeight="1">
      <c r="C275" s="193"/>
      <c r="D275" s="150"/>
      <c r="E275" s="82"/>
      <c r="F275" s="82"/>
      <c r="G275" s="82"/>
      <c r="H275" s="69" t="s">
        <v>239</v>
      </c>
      <c r="I275" s="32"/>
      <c r="J275" s="32" t="s">
        <v>236</v>
      </c>
      <c r="K275" s="32" t="s">
        <v>236</v>
      </c>
      <c r="L275" s="30">
        <v>0</v>
      </c>
      <c r="M275" s="30">
        <v>0</v>
      </c>
      <c r="N275" s="31">
        <v>0</v>
      </c>
      <c r="O275" s="31" t="s">
        <v>236</v>
      </c>
      <c r="P275" s="31" t="s">
        <v>236</v>
      </c>
    </row>
    <row r="276" spans="1:16" s="29" customFormat="1">
      <c r="C276" s="194"/>
      <c r="D276" s="150"/>
      <c r="E276" s="83"/>
      <c r="F276" s="83"/>
      <c r="G276" s="83"/>
      <c r="H276" s="69" t="s">
        <v>242</v>
      </c>
      <c r="I276" s="32"/>
      <c r="J276" s="32" t="s">
        <v>236</v>
      </c>
      <c r="K276" s="32" t="s">
        <v>236</v>
      </c>
      <c r="L276" s="30">
        <v>0</v>
      </c>
      <c r="M276" s="30">
        <v>0</v>
      </c>
      <c r="N276" s="31">
        <v>0</v>
      </c>
      <c r="O276" s="31" t="s">
        <v>236</v>
      </c>
      <c r="P276" s="31" t="s">
        <v>236</v>
      </c>
    </row>
    <row r="277" spans="1:16" s="29" customFormat="1" ht="15.75" customHeight="1">
      <c r="C277" s="96" t="s">
        <v>289</v>
      </c>
      <c r="D277" s="80" t="s">
        <v>622</v>
      </c>
      <c r="E277" s="81" t="s">
        <v>521</v>
      </c>
      <c r="F277" s="81" t="s">
        <v>676</v>
      </c>
      <c r="G277" s="81" t="s">
        <v>342</v>
      </c>
      <c r="H277" s="69" t="s">
        <v>96</v>
      </c>
      <c r="I277" s="30">
        <f>I278+I280+I282+I283</f>
        <v>560</v>
      </c>
      <c r="J277" s="30" t="s">
        <v>236</v>
      </c>
      <c r="K277" s="30" t="s">
        <v>236</v>
      </c>
      <c r="L277" s="30">
        <f>L278+L280+L282+L283</f>
        <v>560</v>
      </c>
      <c r="M277" s="30">
        <f>M278+M280+M282+M283</f>
        <v>560</v>
      </c>
      <c r="N277" s="31">
        <f>L277/I277*100</f>
        <v>100</v>
      </c>
      <c r="O277" s="31" t="s">
        <v>236</v>
      </c>
      <c r="P277" s="31" t="s">
        <v>236</v>
      </c>
    </row>
    <row r="278" spans="1:16" s="29" customFormat="1">
      <c r="C278" s="97"/>
      <c r="D278" s="80"/>
      <c r="E278" s="82"/>
      <c r="F278" s="82"/>
      <c r="G278" s="82"/>
      <c r="H278" s="69" t="s">
        <v>97</v>
      </c>
      <c r="I278" s="32">
        <v>560</v>
      </c>
      <c r="J278" s="32">
        <v>560</v>
      </c>
      <c r="K278" s="32">
        <v>560</v>
      </c>
      <c r="L278" s="30">
        <v>560</v>
      </c>
      <c r="M278" s="30">
        <v>560</v>
      </c>
      <c r="N278" s="31">
        <f>L278/I278*100</f>
        <v>100</v>
      </c>
      <c r="O278" s="31">
        <f>L278/J278*100</f>
        <v>100</v>
      </c>
      <c r="P278" s="31">
        <f>L278/K278*100</f>
        <v>100</v>
      </c>
    </row>
    <row r="279" spans="1:16" s="29" customFormat="1" ht="30">
      <c r="C279" s="97"/>
      <c r="D279" s="80"/>
      <c r="E279" s="82"/>
      <c r="F279" s="82"/>
      <c r="G279" s="82"/>
      <c r="H279" s="69" t="s">
        <v>19</v>
      </c>
      <c r="I279" s="33">
        <v>0</v>
      </c>
      <c r="J279" s="33">
        <v>0</v>
      </c>
      <c r="K279" s="33">
        <v>0</v>
      </c>
      <c r="L279" s="30">
        <v>0</v>
      </c>
      <c r="M279" s="30">
        <v>0</v>
      </c>
      <c r="N279" s="31">
        <v>0</v>
      </c>
      <c r="O279" s="31">
        <v>0</v>
      </c>
      <c r="P279" s="31">
        <v>0</v>
      </c>
    </row>
    <row r="280" spans="1:16" s="29" customFormat="1">
      <c r="C280" s="97"/>
      <c r="D280" s="80"/>
      <c r="E280" s="82"/>
      <c r="F280" s="82"/>
      <c r="G280" s="82"/>
      <c r="H280" s="69" t="s">
        <v>238</v>
      </c>
      <c r="I280" s="33">
        <v>0</v>
      </c>
      <c r="J280" s="33">
        <v>0</v>
      </c>
      <c r="K280" s="33">
        <v>0</v>
      </c>
      <c r="L280" s="30">
        <v>0</v>
      </c>
      <c r="M280" s="30">
        <v>0</v>
      </c>
      <c r="N280" s="31">
        <v>0</v>
      </c>
      <c r="O280" s="31">
        <v>0</v>
      </c>
      <c r="P280" s="31">
        <v>0</v>
      </c>
    </row>
    <row r="281" spans="1:16" s="37" customFormat="1" ht="32.25" customHeight="1">
      <c r="C281" s="97"/>
      <c r="D281" s="80"/>
      <c r="E281" s="82"/>
      <c r="F281" s="82"/>
      <c r="G281" s="82"/>
      <c r="H281" s="69" t="s">
        <v>20</v>
      </c>
      <c r="I281" s="33">
        <v>0</v>
      </c>
      <c r="J281" s="33">
        <v>0</v>
      </c>
      <c r="K281" s="33">
        <v>0</v>
      </c>
      <c r="L281" s="30">
        <v>0</v>
      </c>
      <c r="M281" s="30">
        <v>0</v>
      </c>
      <c r="N281" s="31">
        <v>0</v>
      </c>
      <c r="O281" s="31">
        <v>0</v>
      </c>
      <c r="P281" s="31">
        <v>0</v>
      </c>
    </row>
    <row r="282" spans="1:16" s="29" customFormat="1" ht="18.75" customHeight="1">
      <c r="C282" s="97"/>
      <c r="D282" s="80"/>
      <c r="E282" s="82"/>
      <c r="F282" s="82"/>
      <c r="G282" s="82"/>
      <c r="H282" s="69" t="s">
        <v>239</v>
      </c>
      <c r="I282" s="32"/>
      <c r="J282" s="32" t="s">
        <v>236</v>
      </c>
      <c r="K282" s="32" t="s">
        <v>236</v>
      </c>
      <c r="L282" s="30">
        <v>0</v>
      </c>
      <c r="M282" s="30">
        <v>0</v>
      </c>
      <c r="N282" s="31">
        <v>0</v>
      </c>
      <c r="O282" s="31" t="s">
        <v>236</v>
      </c>
      <c r="P282" s="31" t="s">
        <v>236</v>
      </c>
    </row>
    <row r="283" spans="1:16" s="29" customFormat="1" ht="17.25" customHeight="1">
      <c r="A283" s="2" t="s">
        <v>601</v>
      </c>
      <c r="C283" s="98"/>
      <c r="D283" s="80"/>
      <c r="E283" s="83"/>
      <c r="F283" s="83"/>
      <c r="G283" s="83"/>
      <c r="H283" s="69" t="s">
        <v>242</v>
      </c>
      <c r="I283" s="32"/>
      <c r="J283" s="32" t="s">
        <v>236</v>
      </c>
      <c r="K283" s="32" t="s">
        <v>236</v>
      </c>
      <c r="L283" s="30">
        <v>0</v>
      </c>
      <c r="M283" s="30">
        <v>0</v>
      </c>
      <c r="N283" s="31">
        <v>0</v>
      </c>
      <c r="O283" s="31" t="s">
        <v>236</v>
      </c>
      <c r="P283" s="31" t="s">
        <v>236</v>
      </c>
    </row>
    <row r="284" spans="1:16" s="29" customFormat="1" ht="15" customHeight="1">
      <c r="C284" s="96" t="s">
        <v>290</v>
      </c>
      <c r="D284" s="80" t="s">
        <v>623</v>
      </c>
      <c r="E284" s="81" t="s">
        <v>520</v>
      </c>
      <c r="F284" s="81" t="s">
        <v>343</v>
      </c>
      <c r="G284" s="81" t="s">
        <v>344</v>
      </c>
      <c r="H284" s="69" t="s">
        <v>96</v>
      </c>
      <c r="I284" s="30">
        <f>I285+I287+I289+I290</f>
        <v>1200</v>
      </c>
      <c r="J284" s="30" t="s">
        <v>236</v>
      </c>
      <c r="K284" s="30" t="s">
        <v>236</v>
      </c>
      <c r="L284" s="30">
        <f>L285+L287+L289+L290</f>
        <v>1200</v>
      </c>
      <c r="M284" s="30">
        <f>M285+M287+M289+M290</f>
        <v>1200</v>
      </c>
      <c r="N284" s="31">
        <f>L284/I284*100</f>
        <v>100</v>
      </c>
      <c r="O284" s="31" t="s">
        <v>236</v>
      </c>
      <c r="P284" s="31" t="s">
        <v>236</v>
      </c>
    </row>
    <row r="285" spans="1:16" s="29" customFormat="1">
      <c r="C285" s="97"/>
      <c r="D285" s="80"/>
      <c r="E285" s="82"/>
      <c r="F285" s="82"/>
      <c r="G285" s="82"/>
      <c r="H285" s="69" t="s">
        <v>97</v>
      </c>
      <c r="I285" s="32">
        <v>1200</v>
      </c>
      <c r="J285" s="32">
        <v>1200</v>
      </c>
      <c r="K285" s="32">
        <v>1200</v>
      </c>
      <c r="L285" s="30">
        <v>1200</v>
      </c>
      <c r="M285" s="30">
        <v>1200</v>
      </c>
      <c r="N285" s="31">
        <f>L285/I285*100</f>
        <v>100</v>
      </c>
      <c r="O285" s="31">
        <f>L285/J285*100</f>
        <v>100</v>
      </c>
      <c r="P285" s="31">
        <f>L285/K285*100</f>
        <v>100</v>
      </c>
    </row>
    <row r="286" spans="1:16" s="29" customFormat="1" ht="30">
      <c r="C286" s="97"/>
      <c r="D286" s="80"/>
      <c r="E286" s="82"/>
      <c r="F286" s="82"/>
      <c r="G286" s="82"/>
      <c r="H286" s="69" t="s">
        <v>19</v>
      </c>
      <c r="I286" s="33">
        <v>0</v>
      </c>
      <c r="J286" s="33">
        <v>0</v>
      </c>
      <c r="K286" s="33">
        <v>0</v>
      </c>
      <c r="L286" s="30">
        <v>0</v>
      </c>
      <c r="M286" s="30">
        <v>0</v>
      </c>
      <c r="N286" s="31">
        <v>0</v>
      </c>
      <c r="O286" s="31">
        <v>0</v>
      </c>
      <c r="P286" s="31">
        <v>0</v>
      </c>
    </row>
    <row r="287" spans="1:16" s="29" customFormat="1">
      <c r="C287" s="97"/>
      <c r="D287" s="80"/>
      <c r="E287" s="82"/>
      <c r="F287" s="82"/>
      <c r="G287" s="82"/>
      <c r="H287" s="69" t="s">
        <v>238</v>
      </c>
      <c r="I287" s="33">
        <v>0</v>
      </c>
      <c r="J287" s="33">
        <v>0</v>
      </c>
      <c r="K287" s="33">
        <v>0</v>
      </c>
      <c r="L287" s="30">
        <v>0</v>
      </c>
      <c r="M287" s="30">
        <v>0</v>
      </c>
      <c r="N287" s="31">
        <v>0</v>
      </c>
      <c r="O287" s="31">
        <v>0</v>
      </c>
      <c r="P287" s="31">
        <v>0</v>
      </c>
    </row>
    <row r="288" spans="1:16" s="37" customFormat="1" ht="18.75" customHeight="1">
      <c r="C288" s="97"/>
      <c r="D288" s="80"/>
      <c r="E288" s="82"/>
      <c r="F288" s="82"/>
      <c r="G288" s="82"/>
      <c r="H288" s="69" t="s">
        <v>20</v>
      </c>
      <c r="I288" s="33">
        <v>0</v>
      </c>
      <c r="J288" s="33">
        <v>0</v>
      </c>
      <c r="K288" s="33">
        <v>0</v>
      </c>
      <c r="L288" s="30">
        <v>0</v>
      </c>
      <c r="M288" s="30">
        <v>0</v>
      </c>
      <c r="N288" s="31">
        <v>0</v>
      </c>
      <c r="O288" s="31">
        <v>0</v>
      </c>
      <c r="P288" s="31">
        <v>0</v>
      </c>
    </row>
    <row r="289" spans="1:16" s="29" customFormat="1" ht="27.75" customHeight="1">
      <c r="C289" s="97"/>
      <c r="D289" s="80"/>
      <c r="E289" s="82"/>
      <c r="F289" s="82"/>
      <c r="G289" s="82"/>
      <c r="H289" s="69" t="s">
        <v>239</v>
      </c>
      <c r="I289" s="32"/>
      <c r="J289" s="32" t="s">
        <v>236</v>
      </c>
      <c r="K289" s="32" t="s">
        <v>236</v>
      </c>
      <c r="L289" s="30">
        <v>0</v>
      </c>
      <c r="M289" s="30">
        <v>0</v>
      </c>
      <c r="N289" s="31">
        <v>0</v>
      </c>
      <c r="O289" s="31" t="s">
        <v>236</v>
      </c>
      <c r="P289" s="31" t="s">
        <v>236</v>
      </c>
    </row>
    <row r="290" spans="1:16" s="29" customFormat="1">
      <c r="A290" s="2" t="s">
        <v>601</v>
      </c>
      <c r="C290" s="98"/>
      <c r="D290" s="80"/>
      <c r="E290" s="83"/>
      <c r="F290" s="83"/>
      <c r="G290" s="83"/>
      <c r="H290" s="69" t="s">
        <v>242</v>
      </c>
      <c r="I290" s="32"/>
      <c r="J290" s="32" t="s">
        <v>236</v>
      </c>
      <c r="K290" s="32" t="s">
        <v>236</v>
      </c>
      <c r="L290" s="30">
        <v>0</v>
      </c>
      <c r="M290" s="30">
        <v>0</v>
      </c>
      <c r="N290" s="31">
        <v>0</v>
      </c>
      <c r="O290" s="31" t="s">
        <v>236</v>
      </c>
      <c r="P290" s="31" t="s">
        <v>236</v>
      </c>
    </row>
    <row r="291" spans="1:16" s="29" customFormat="1">
      <c r="C291" s="53"/>
      <c r="D291" s="195" t="s">
        <v>624</v>
      </c>
      <c r="E291" s="81" t="s">
        <v>292</v>
      </c>
      <c r="F291" s="81" t="s">
        <v>678</v>
      </c>
      <c r="G291" s="81" t="s">
        <v>677</v>
      </c>
      <c r="H291" s="69" t="s">
        <v>96</v>
      </c>
      <c r="I291" s="32">
        <f>I292+I294+I296+I297</f>
        <v>640.5</v>
      </c>
      <c r="J291" s="32" t="s">
        <v>236</v>
      </c>
      <c r="K291" s="32" t="s">
        <v>236</v>
      </c>
      <c r="L291" s="30">
        <f>L292+L294+L296+L297</f>
        <v>640.5</v>
      </c>
      <c r="M291" s="30">
        <f>M292+M294+M296+M297</f>
        <v>640.5</v>
      </c>
      <c r="N291" s="31">
        <f>L291/I291*100</f>
        <v>100</v>
      </c>
      <c r="O291" s="31" t="s">
        <v>236</v>
      </c>
      <c r="P291" s="31" t="s">
        <v>236</v>
      </c>
    </row>
    <row r="292" spans="1:16" s="29" customFormat="1">
      <c r="C292" s="53"/>
      <c r="D292" s="196"/>
      <c r="E292" s="82"/>
      <c r="F292" s="82"/>
      <c r="G292" s="82"/>
      <c r="H292" s="69" t="s">
        <v>97</v>
      </c>
      <c r="I292" s="30">
        <v>640.5</v>
      </c>
      <c r="J292" s="30">
        <v>640.5</v>
      </c>
      <c r="K292" s="30">
        <v>640.5</v>
      </c>
      <c r="L292" s="30">
        <v>640.5</v>
      </c>
      <c r="M292" s="30">
        <v>640.5</v>
      </c>
      <c r="N292" s="31">
        <f>L292/I292*100</f>
        <v>100</v>
      </c>
      <c r="O292" s="31">
        <f>L292/J292*100</f>
        <v>100</v>
      </c>
      <c r="P292" s="31">
        <f>L292/K292*100</f>
        <v>100</v>
      </c>
    </row>
    <row r="293" spans="1:16" s="29" customFormat="1" ht="30">
      <c r="C293" s="53"/>
      <c r="D293" s="196"/>
      <c r="E293" s="82"/>
      <c r="F293" s="82"/>
      <c r="G293" s="82"/>
      <c r="H293" s="69" t="s">
        <v>19</v>
      </c>
      <c r="I293" s="33">
        <v>0</v>
      </c>
      <c r="J293" s="33">
        <v>0</v>
      </c>
      <c r="K293" s="33">
        <v>0</v>
      </c>
      <c r="L293" s="30">
        <v>0</v>
      </c>
      <c r="M293" s="30">
        <v>0</v>
      </c>
      <c r="N293" s="31">
        <v>0</v>
      </c>
      <c r="O293" s="31">
        <v>0</v>
      </c>
      <c r="P293" s="31">
        <v>0</v>
      </c>
    </row>
    <row r="294" spans="1:16" s="29" customFormat="1">
      <c r="C294" s="53"/>
      <c r="D294" s="196"/>
      <c r="E294" s="82"/>
      <c r="F294" s="82"/>
      <c r="G294" s="82"/>
      <c r="H294" s="69" t="s">
        <v>238</v>
      </c>
      <c r="I294" s="33">
        <v>0</v>
      </c>
      <c r="J294" s="33">
        <v>0</v>
      </c>
      <c r="K294" s="33">
        <v>0</v>
      </c>
      <c r="L294" s="30">
        <v>0</v>
      </c>
      <c r="M294" s="30">
        <v>0</v>
      </c>
      <c r="N294" s="31">
        <v>0</v>
      </c>
      <c r="O294" s="31">
        <v>0</v>
      </c>
      <c r="P294" s="31">
        <v>0</v>
      </c>
    </row>
    <row r="295" spans="1:16" s="29" customFormat="1" ht="30">
      <c r="C295" s="53"/>
      <c r="D295" s="196"/>
      <c r="E295" s="82"/>
      <c r="F295" s="82"/>
      <c r="G295" s="82"/>
      <c r="H295" s="69" t="s">
        <v>20</v>
      </c>
      <c r="I295" s="33">
        <v>0</v>
      </c>
      <c r="J295" s="33">
        <v>0</v>
      </c>
      <c r="K295" s="33">
        <v>0</v>
      </c>
      <c r="L295" s="30">
        <v>0</v>
      </c>
      <c r="M295" s="30">
        <v>0</v>
      </c>
      <c r="N295" s="31">
        <v>0</v>
      </c>
      <c r="O295" s="31">
        <v>0</v>
      </c>
      <c r="P295" s="31">
        <v>0</v>
      </c>
    </row>
    <row r="296" spans="1:16" s="29" customFormat="1">
      <c r="C296" s="53"/>
      <c r="D296" s="196"/>
      <c r="E296" s="82"/>
      <c r="F296" s="82"/>
      <c r="G296" s="82"/>
      <c r="H296" s="69" t="s">
        <v>239</v>
      </c>
      <c r="I296" s="32"/>
      <c r="J296" s="32" t="s">
        <v>236</v>
      </c>
      <c r="K296" s="32" t="s">
        <v>236</v>
      </c>
      <c r="L296" s="30">
        <v>0</v>
      </c>
      <c r="M296" s="30">
        <v>0</v>
      </c>
      <c r="N296" s="31">
        <v>0</v>
      </c>
      <c r="O296" s="31" t="s">
        <v>236</v>
      </c>
      <c r="P296" s="31" t="s">
        <v>236</v>
      </c>
    </row>
    <row r="297" spans="1:16" s="29" customFormat="1">
      <c r="C297" s="53"/>
      <c r="D297" s="197"/>
      <c r="E297" s="83"/>
      <c r="F297" s="83"/>
      <c r="G297" s="83"/>
      <c r="H297" s="69" t="s">
        <v>242</v>
      </c>
      <c r="I297" s="32"/>
      <c r="J297" s="32" t="s">
        <v>236</v>
      </c>
      <c r="K297" s="32" t="s">
        <v>236</v>
      </c>
      <c r="L297" s="30">
        <v>0</v>
      </c>
      <c r="M297" s="30">
        <v>0</v>
      </c>
      <c r="N297" s="31">
        <v>0</v>
      </c>
      <c r="O297" s="31" t="s">
        <v>236</v>
      </c>
      <c r="P297" s="31" t="s">
        <v>236</v>
      </c>
    </row>
    <row r="298" spans="1:16" s="29" customFormat="1">
      <c r="C298" s="53"/>
      <c r="D298" s="195" t="s">
        <v>625</v>
      </c>
      <c r="E298" s="81" t="s">
        <v>292</v>
      </c>
      <c r="F298" s="81" t="s">
        <v>678</v>
      </c>
      <c r="G298" s="81" t="s">
        <v>677</v>
      </c>
      <c r="H298" s="69" t="s">
        <v>96</v>
      </c>
      <c r="I298" s="32">
        <f>I299+I301+I303+I304</f>
        <v>405.2</v>
      </c>
      <c r="J298" s="32" t="s">
        <v>236</v>
      </c>
      <c r="K298" s="32" t="s">
        <v>236</v>
      </c>
      <c r="L298" s="30">
        <f>L299+L301+L303+L304</f>
        <v>405.2</v>
      </c>
      <c r="M298" s="30">
        <f>M299+M301+M303+M304</f>
        <v>405.2</v>
      </c>
      <c r="N298" s="31">
        <f>L298/I298*100</f>
        <v>100</v>
      </c>
      <c r="O298" s="31" t="s">
        <v>236</v>
      </c>
      <c r="P298" s="31" t="s">
        <v>236</v>
      </c>
    </row>
    <row r="299" spans="1:16" s="29" customFormat="1">
      <c r="C299" s="53"/>
      <c r="D299" s="196"/>
      <c r="E299" s="82"/>
      <c r="F299" s="82"/>
      <c r="G299" s="82"/>
      <c r="H299" s="69" t="s">
        <v>97</v>
      </c>
      <c r="I299" s="30">
        <v>405.2</v>
      </c>
      <c r="J299" s="30">
        <v>405.2</v>
      </c>
      <c r="K299" s="30">
        <v>405.2</v>
      </c>
      <c r="L299" s="30">
        <v>405.2</v>
      </c>
      <c r="M299" s="30">
        <v>405.2</v>
      </c>
      <c r="N299" s="31">
        <f>L299/I299*100</f>
        <v>100</v>
      </c>
      <c r="O299" s="31">
        <f>L299/J299*100</f>
        <v>100</v>
      </c>
      <c r="P299" s="31">
        <f>L299/K299*100</f>
        <v>100</v>
      </c>
    </row>
    <row r="300" spans="1:16" s="29" customFormat="1" ht="30">
      <c r="C300" s="53"/>
      <c r="D300" s="196"/>
      <c r="E300" s="82"/>
      <c r="F300" s="82"/>
      <c r="G300" s="82"/>
      <c r="H300" s="69" t="s">
        <v>19</v>
      </c>
      <c r="I300" s="33">
        <v>0</v>
      </c>
      <c r="J300" s="33">
        <v>0</v>
      </c>
      <c r="K300" s="33">
        <v>0</v>
      </c>
      <c r="L300" s="30">
        <v>0</v>
      </c>
      <c r="M300" s="30">
        <v>0</v>
      </c>
      <c r="N300" s="31">
        <v>0</v>
      </c>
      <c r="O300" s="31">
        <v>0</v>
      </c>
      <c r="P300" s="31">
        <v>0</v>
      </c>
    </row>
    <row r="301" spans="1:16" s="29" customFormat="1">
      <c r="C301" s="53"/>
      <c r="D301" s="196"/>
      <c r="E301" s="82"/>
      <c r="F301" s="82"/>
      <c r="G301" s="82"/>
      <c r="H301" s="69" t="s">
        <v>238</v>
      </c>
      <c r="I301" s="33">
        <v>0</v>
      </c>
      <c r="J301" s="33">
        <v>0</v>
      </c>
      <c r="K301" s="33">
        <v>0</v>
      </c>
      <c r="L301" s="30">
        <v>0</v>
      </c>
      <c r="M301" s="30">
        <v>0</v>
      </c>
      <c r="N301" s="31">
        <v>0</v>
      </c>
      <c r="O301" s="31">
        <v>0</v>
      </c>
      <c r="P301" s="31">
        <v>0</v>
      </c>
    </row>
    <row r="302" spans="1:16" s="29" customFormat="1" ht="30">
      <c r="C302" s="53"/>
      <c r="D302" s="196"/>
      <c r="E302" s="82"/>
      <c r="F302" s="82"/>
      <c r="G302" s="82"/>
      <c r="H302" s="69" t="s">
        <v>20</v>
      </c>
      <c r="I302" s="33">
        <v>0</v>
      </c>
      <c r="J302" s="33">
        <v>0</v>
      </c>
      <c r="K302" s="33">
        <v>0</v>
      </c>
      <c r="L302" s="30">
        <v>0</v>
      </c>
      <c r="M302" s="30">
        <v>0</v>
      </c>
      <c r="N302" s="31">
        <v>0</v>
      </c>
      <c r="O302" s="31">
        <v>0</v>
      </c>
      <c r="P302" s="31">
        <v>0</v>
      </c>
    </row>
    <row r="303" spans="1:16" s="29" customFormat="1">
      <c r="C303" s="53"/>
      <c r="D303" s="196"/>
      <c r="E303" s="82"/>
      <c r="F303" s="82"/>
      <c r="G303" s="82"/>
      <c r="H303" s="69" t="s">
        <v>239</v>
      </c>
      <c r="I303" s="32"/>
      <c r="J303" s="32" t="s">
        <v>236</v>
      </c>
      <c r="K303" s="32" t="s">
        <v>236</v>
      </c>
      <c r="L303" s="30">
        <v>0</v>
      </c>
      <c r="M303" s="30">
        <v>0</v>
      </c>
      <c r="N303" s="31">
        <v>0</v>
      </c>
      <c r="O303" s="31" t="s">
        <v>236</v>
      </c>
      <c r="P303" s="31" t="s">
        <v>236</v>
      </c>
    </row>
    <row r="304" spans="1:16" s="29" customFormat="1">
      <c r="C304" s="53"/>
      <c r="D304" s="197"/>
      <c r="E304" s="83"/>
      <c r="F304" s="83"/>
      <c r="G304" s="83"/>
      <c r="H304" s="69" t="s">
        <v>242</v>
      </c>
      <c r="I304" s="32"/>
      <c r="J304" s="32" t="s">
        <v>236</v>
      </c>
      <c r="K304" s="32" t="s">
        <v>236</v>
      </c>
      <c r="L304" s="30">
        <v>0</v>
      </c>
      <c r="M304" s="30">
        <v>0</v>
      </c>
      <c r="N304" s="31">
        <v>0</v>
      </c>
      <c r="O304" s="31" t="s">
        <v>236</v>
      </c>
      <c r="P304" s="31" t="s">
        <v>236</v>
      </c>
    </row>
    <row r="305" spans="3:16" s="29" customFormat="1">
      <c r="C305" s="53"/>
      <c r="D305" s="195" t="s">
        <v>626</v>
      </c>
      <c r="E305" s="81" t="s">
        <v>292</v>
      </c>
      <c r="F305" s="81" t="s">
        <v>678</v>
      </c>
      <c r="G305" s="81" t="s">
        <v>677</v>
      </c>
      <c r="H305" s="69" t="s">
        <v>96</v>
      </c>
      <c r="I305" s="32">
        <f>I306+I308+I310+I311</f>
        <v>454.3</v>
      </c>
      <c r="J305" s="32" t="s">
        <v>236</v>
      </c>
      <c r="K305" s="32" t="s">
        <v>236</v>
      </c>
      <c r="L305" s="30">
        <f>L306+L308+L310+L311</f>
        <v>454.3</v>
      </c>
      <c r="M305" s="30">
        <f>M306+M308+M310+M311</f>
        <v>454.3</v>
      </c>
      <c r="N305" s="31">
        <f>L305/I305*100</f>
        <v>100</v>
      </c>
      <c r="O305" s="31" t="s">
        <v>236</v>
      </c>
      <c r="P305" s="31" t="s">
        <v>236</v>
      </c>
    </row>
    <row r="306" spans="3:16" s="29" customFormat="1">
      <c r="C306" s="53"/>
      <c r="D306" s="196"/>
      <c r="E306" s="82"/>
      <c r="F306" s="82"/>
      <c r="G306" s="82"/>
      <c r="H306" s="69" t="s">
        <v>97</v>
      </c>
      <c r="I306" s="30">
        <v>454.3</v>
      </c>
      <c r="J306" s="30">
        <v>454.3</v>
      </c>
      <c r="K306" s="30">
        <v>454.3</v>
      </c>
      <c r="L306" s="30">
        <v>454.3</v>
      </c>
      <c r="M306" s="30">
        <v>454.3</v>
      </c>
      <c r="N306" s="31">
        <f>L306/I306*100</f>
        <v>100</v>
      </c>
      <c r="O306" s="31">
        <f>L306/J306*100</f>
        <v>100</v>
      </c>
      <c r="P306" s="31">
        <f>L306/K306*100</f>
        <v>100</v>
      </c>
    </row>
    <row r="307" spans="3:16" s="29" customFormat="1" ht="30">
      <c r="C307" s="53"/>
      <c r="D307" s="196"/>
      <c r="E307" s="82"/>
      <c r="F307" s="82"/>
      <c r="G307" s="82"/>
      <c r="H307" s="69" t="s">
        <v>19</v>
      </c>
      <c r="I307" s="33">
        <v>0</v>
      </c>
      <c r="J307" s="33">
        <v>0</v>
      </c>
      <c r="K307" s="33">
        <v>0</v>
      </c>
      <c r="L307" s="30">
        <v>0</v>
      </c>
      <c r="M307" s="30">
        <v>0</v>
      </c>
      <c r="N307" s="31">
        <v>0</v>
      </c>
      <c r="O307" s="31">
        <v>0</v>
      </c>
      <c r="P307" s="31">
        <v>0</v>
      </c>
    </row>
    <row r="308" spans="3:16" s="29" customFormat="1">
      <c r="C308" s="53"/>
      <c r="D308" s="196"/>
      <c r="E308" s="82"/>
      <c r="F308" s="82"/>
      <c r="G308" s="82"/>
      <c r="H308" s="69" t="s">
        <v>238</v>
      </c>
      <c r="I308" s="33">
        <v>0</v>
      </c>
      <c r="J308" s="33">
        <v>0</v>
      </c>
      <c r="K308" s="33">
        <v>0</v>
      </c>
      <c r="L308" s="30">
        <v>0</v>
      </c>
      <c r="M308" s="30">
        <v>0</v>
      </c>
      <c r="N308" s="31">
        <v>0</v>
      </c>
      <c r="O308" s="31">
        <v>0</v>
      </c>
      <c r="P308" s="31">
        <v>0</v>
      </c>
    </row>
    <row r="309" spans="3:16" s="29" customFormat="1" ht="30">
      <c r="C309" s="53"/>
      <c r="D309" s="196"/>
      <c r="E309" s="82"/>
      <c r="F309" s="82"/>
      <c r="G309" s="82"/>
      <c r="H309" s="69" t="s">
        <v>20</v>
      </c>
      <c r="I309" s="33">
        <v>0</v>
      </c>
      <c r="J309" s="33">
        <v>0</v>
      </c>
      <c r="K309" s="33">
        <v>0</v>
      </c>
      <c r="L309" s="30">
        <v>0</v>
      </c>
      <c r="M309" s="30">
        <v>0</v>
      </c>
      <c r="N309" s="31">
        <v>0</v>
      </c>
      <c r="O309" s="31">
        <v>0</v>
      </c>
      <c r="P309" s="31">
        <v>0</v>
      </c>
    </row>
    <row r="310" spans="3:16" s="29" customFormat="1">
      <c r="C310" s="53"/>
      <c r="D310" s="196"/>
      <c r="E310" s="82"/>
      <c r="F310" s="82"/>
      <c r="G310" s="82"/>
      <c r="H310" s="69" t="s">
        <v>239</v>
      </c>
      <c r="I310" s="32"/>
      <c r="J310" s="32" t="s">
        <v>236</v>
      </c>
      <c r="K310" s="32" t="s">
        <v>236</v>
      </c>
      <c r="L310" s="30">
        <v>0</v>
      </c>
      <c r="M310" s="30">
        <v>0</v>
      </c>
      <c r="N310" s="31">
        <v>0</v>
      </c>
      <c r="O310" s="31" t="s">
        <v>236</v>
      </c>
      <c r="P310" s="31" t="s">
        <v>236</v>
      </c>
    </row>
    <row r="311" spans="3:16" s="29" customFormat="1">
      <c r="C311" s="53"/>
      <c r="D311" s="197"/>
      <c r="E311" s="83"/>
      <c r="F311" s="83"/>
      <c r="G311" s="83"/>
      <c r="H311" s="69" t="s">
        <v>242</v>
      </c>
      <c r="I311" s="32"/>
      <c r="J311" s="32" t="s">
        <v>236</v>
      </c>
      <c r="K311" s="32" t="s">
        <v>236</v>
      </c>
      <c r="L311" s="30">
        <v>0</v>
      </c>
      <c r="M311" s="30">
        <v>0</v>
      </c>
      <c r="N311" s="31">
        <v>0</v>
      </c>
      <c r="O311" s="31" t="s">
        <v>236</v>
      </c>
      <c r="P311" s="31" t="s">
        <v>236</v>
      </c>
    </row>
    <row r="312" spans="3:16" s="29" customFormat="1" ht="15" customHeight="1">
      <c r="C312" s="96" t="s">
        <v>293</v>
      </c>
      <c r="D312" s="173" t="s">
        <v>243</v>
      </c>
      <c r="E312" s="121" t="s">
        <v>3</v>
      </c>
      <c r="F312" s="81" t="s">
        <v>345</v>
      </c>
      <c r="G312" s="81" t="s">
        <v>346</v>
      </c>
      <c r="H312" s="69" t="s">
        <v>96</v>
      </c>
      <c r="I312" s="30">
        <f>I313+I315+I317+I318</f>
        <v>7459.1</v>
      </c>
      <c r="J312" s="30" t="s">
        <v>236</v>
      </c>
      <c r="K312" s="30" t="s">
        <v>236</v>
      </c>
      <c r="L312" s="30">
        <f>L313+L315+L317+L318</f>
        <v>7459.1</v>
      </c>
      <c r="M312" s="30">
        <f>M313+M315+M317+M318</f>
        <v>7459.1</v>
      </c>
      <c r="N312" s="31">
        <f>L312/I312*100</f>
        <v>100</v>
      </c>
      <c r="O312" s="31" t="s">
        <v>236</v>
      </c>
      <c r="P312" s="31" t="s">
        <v>236</v>
      </c>
    </row>
    <row r="313" spans="3:16" s="29" customFormat="1">
      <c r="C313" s="97"/>
      <c r="D313" s="173"/>
      <c r="E313" s="122"/>
      <c r="F313" s="82"/>
      <c r="G313" s="82"/>
      <c r="H313" s="69" t="s">
        <v>97</v>
      </c>
      <c r="I313" s="32">
        <f>I320+I327+I334+I341</f>
        <v>7459.1</v>
      </c>
      <c r="J313" s="32">
        <f t="shared" ref="J313:M313" si="41">J320+J327+J334+J341</f>
        <v>7459.1</v>
      </c>
      <c r="K313" s="32">
        <f t="shared" si="41"/>
        <v>7459.1</v>
      </c>
      <c r="L313" s="32">
        <f t="shared" si="41"/>
        <v>7459.1</v>
      </c>
      <c r="M313" s="32">
        <f t="shared" si="41"/>
        <v>7459.1</v>
      </c>
      <c r="N313" s="31">
        <f>L313/I313*100</f>
        <v>100</v>
      </c>
      <c r="O313" s="31">
        <f>L313/J313*100</f>
        <v>100</v>
      </c>
      <c r="P313" s="31">
        <f>L313/K313*100</f>
        <v>100</v>
      </c>
    </row>
    <row r="314" spans="3:16" s="29" customFormat="1" ht="30">
      <c r="C314" s="97"/>
      <c r="D314" s="173"/>
      <c r="E314" s="122"/>
      <c r="F314" s="82"/>
      <c r="G314" s="82"/>
      <c r="H314" s="69" t="s">
        <v>19</v>
      </c>
      <c r="I314" s="33">
        <v>0</v>
      </c>
      <c r="J314" s="33">
        <v>0</v>
      </c>
      <c r="K314" s="33">
        <v>0</v>
      </c>
      <c r="L314" s="30">
        <v>0</v>
      </c>
      <c r="M314" s="30">
        <v>0</v>
      </c>
      <c r="N314" s="31">
        <v>0</v>
      </c>
      <c r="O314" s="31">
        <v>0</v>
      </c>
      <c r="P314" s="31">
        <v>0</v>
      </c>
    </row>
    <row r="315" spans="3:16" s="29" customFormat="1">
      <c r="C315" s="97"/>
      <c r="D315" s="173"/>
      <c r="E315" s="122"/>
      <c r="F315" s="82"/>
      <c r="G315" s="82"/>
      <c r="H315" s="69" t="s">
        <v>238</v>
      </c>
      <c r="I315" s="33">
        <v>0</v>
      </c>
      <c r="J315" s="33">
        <v>0</v>
      </c>
      <c r="K315" s="33">
        <v>0</v>
      </c>
      <c r="L315" s="30">
        <v>0</v>
      </c>
      <c r="M315" s="30">
        <v>0</v>
      </c>
      <c r="N315" s="31">
        <v>0</v>
      </c>
      <c r="O315" s="31">
        <v>0</v>
      </c>
      <c r="P315" s="31">
        <v>0</v>
      </c>
    </row>
    <row r="316" spans="3:16" s="37" customFormat="1" ht="18.75" customHeight="1">
      <c r="C316" s="97"/>
      <c r="D316" s="173"/>
      <c r="E316" s="122"/>
      <c r="F316" s="82"/>
      <c r="G316" s="82"/>
      <c r="H316" s="69" t="s">
        <v>20</v>
      </c>
      <c r="I316" s="33">
        <v>0</v>
      </c>
      <c r="J316" s="33">
        <v>0</v>
      </c>
      <c r="K316" s="33">
        <v>0</v>
      </c>
      <c r="L316" s="30">
        <v>0</v>
      </c>
      <c r="M316" s="30">
        <v>0</v>
      </c>
      <c r="N316" s="31">
        <v>0</v>
      </c>
      <c r="O316" s="31">
        <v>0</v>
      </c>
      <c r="P316" s="31">
        <v>0</v>
      </c>
    </row>
    <row r="317" spans="3:16" s="29" customFormat="1" ht="18" customHeight="1">
      <c r="C317" s="97"/>
      <c r="D317" s="173"/>
      <c r="E317" s="122"/>
      <c r="F317" s="82"/>
      <c r="G317" s="82"/>
      <c r="H317" s="69" t="s">
        <v>239</v>
      </c>
      <c r="I317" s="32"/>
      <c r="J317" s="32" t="s">
        <v>236</v>
      </c>
      <c r="K317" s="32" t="s">
        <v>236</v>
      </c>
      <c r="L317" s="30">
        <v>0</v>
      </c>
      <c r="M317" s="30">
        <v>0</v>
      </c>
      <c r="N317" s="31">
        <v>0</v>
      </c>
      <c r="O317" s="31" t="s">
        <v>236</v>
      </c>
      <c r="P317" s="31" t="s">
        <v>236</v>
      </c>
    </row>
    <row r="318" spans="3:16" s="29" customFormat="1">
      <c r="C318" s="98"/>
      <c r="D318" s="173"/>
      <c r="E318" s="123"/>
      <c r="F318" s="83"/>
      <c r="G318" s="83"/>
      <c r="H318" s="69" t="s">
        <v>242</v>
      </c>
      <c r="I318" s="32"/>
      <c r="J318" s="32" t="s">
        <v>236</v>
      </c>
      <c r="K318" s="32" t="s">
        <v>236</v>
      </c>
      <c r="L318" s="30">
        <v>0</v>
      </c>
      <c r="M318" s="30">
        <v>0</v>
      </c>
      <c r="N318" s="31">
        <v>0</v>
      </c>
      <c r="O318" s="31" t="s">
        <v>236</v>
      </c>
      <c r="P318" s="31" t="s">
        <v>236</v>
      </c>
    </row>
    <row r="319" spans="3:16" s="29" customFormat="1" ht="15" customHeight="1">
      <c r="C319" s="96" t="s">
        <v>294</v>
      </c>
      <c r="D319" s="150" t="s">
        <v>295</v>
      </c>
      <c r="E319" s="81" t="s">
        <v>296</v>
      </c>
      <c r="F319" s="81" t="s">
        <v>347</v>
      </c>
      <c r="G319" s="81" t="s">
        <v>347</v>
      </c>
      <c r="H319" s="69" t="s">
        <v>96</v>
      </c>
      <c r="I319" s="30">
        <f>I320+I322+I324+I325</f>
        <v>560</v>
      </c>
      <c r="J319" s="30" t="s">
        <v>236</v>
      </c>
      <c r="K319" s="30" t="s">
        <v>236</v>
      </c>
      <c r="L319" s="30">
        <f>L320+L322+L324+L325</f>
        <v>560</v>
      </c>
      <c r="M319" s="30">
        <f>M320+M322+M324+M325</f>
        <v>560</v>
      </c>
      <c r="N319" s="31">
        <f>L319/I319*100</f>
        <v>100</v>
      </c>
      <c r="O319" s="31" t="s">
        <v>236</v>
      </c>
      <c r="P319" s="31" t="s">
        <v>236</v>
      </c>
    </row>
    <row r="320" spans="3:16" s="29" customFormat="1">
      <c r="C320" s="97"/>
      <c r="D320" s="150"/>
      <c r="E320" s="82"/>
      <c r="F320" s="82"/>
      <c r="G320" s="82"/>
      <c r="H320" s="69" t="s">
        <v>97</v>
      </c>
      <c r="I320" s="32">
        <v>560</v>
      </c>
      <c r="J320" s="32">
        <v>560</v>
      </c>
      <c r="K320" s="32">
        <v>560</v>
      </c>
      <c r="L320" s="30">
        <v>560</v>
      </c>
      <c r="M320" s="30">
        <v>560</v>
      </c>
      <c r="N320" s="31">
        <f>L320/I320*100</f>
        <v>100</v>
      </c>
      <c r="O320" s="31">
        <f>L320/J320*100</f>
        <v>100</v>
      </c>
      <c r="P320" s="31">
        <f>L320/K320*100</f>
        <v>100</v>
      </c>
    </row>
    <row r="321" spans="3:16" s="29" customFormat="1" ht="30">
      <c r="C321" s="97"/>
      <c r="D321" s="150"/>
      <c r="E321" s="82"/>
      <c r="F321" s="82"/>
      <c r="G321" s="82"/>
      <c r="H321" s="69" t="s">
        <v>19</v>
      </c>
      <c r="I321" s="33">
        <v>0</v>
      </c>
      <c r="J321" s="33">
        <v>0</v>
      </c>
      <c r="K321" s="33">
        <v>0</v>
      </c>
      <c r="L321" s="30">
        <v>0</v>
      </c>
      <c r="M321" s="30">
        <v>0</v>
      </c>
      <c r="N321" s="31">
        <v>0</v>
      </c>
      <c r="O321" s="31">
        <v>0</v>
      </c>
      <c r="P321" s="31">
        <v>0</v>
      </c>
    </row>
    <row r="322" spans="3:16" s="29" customFormat="1">
      <c r="C322" s="97"/>
      <c r="D322" s="150"/>
      <c r="E322" s="82"/>
      <c r="F322" s="82"/>
      <c r="G322" s="82"/>
      <c r="H322" s="69" t="s">
        <v>238</v>
      </c>
      <c r="I322" s="33">
        <v>0</v>
      </c>
      <c r="J322" s="33">
        <v>0</v>
      </c>
      <c r="K322" s="33">
        <v>0</v>
      </c>
      <c r="L322" s="30">
        <v>0</v>
      </c>
      <c r="M322" s="30">
        <v>0</v>
      </c>
      <c r="N322" s="31">
        <v>0</v>
      </c>
      <c r="O322" s="31">
        <v>0</v>
      </c>
      <c r="P322" s="31">
        <v>0</v>
      </c>
    </row>
    <row r="323" spans="3:16" s="37" customFormat="1" ht="18.75" customHeight="1">
      <c r="C323" s="97"/>
      <c r="D323" s="150"/>
      <c r="E323" s="82"/>
      <c r="F323" s="82"/>
      <c r="G323" s="82"/>
      <c r="H323" s="69" t="s">
        <v>20</v>
      </c>
      <c r="I323" s="33">
        <v>0</v>
      </c>
      <c r="J323" s="33">
        <v>0</v>
      </c>
      <c r="K323" s="33">
        <v>0</v>
      </c>
      <c r="L323" s="30">
        <v>0</v>
      </c>
      <c r="M323" s="30">
        <v>0</v>
      </c>
      <c r="N323" s="31">
        <v>0</v>
      </c>
      <c r="O323" s="31">
        <v>0</v>
      </c>
      <c r="P323" s="31">
        <v>0</v>
      </c>
    </row>
    <row r="324" spans="3:16" s="29" customFormat="1" ht="18" customHeight="1">
      <c r="C324" s="97"/>
      <c r="D324" s="150"/>
      <c r="E324" s="82"/>
      <c r="F324" s="82"/>
      <c r="G324" s="82"/>
      <c r="H324" s="69" t="s">
        <v>239</v>
      </c>
      <c r="I324" s="32"/>
      <c r="J324" s="32" t="s">
        <v>236</v>
      </c>
      <c r="K324" s="32" t="s">
        <v>236</v>
      </c>
      <c r="L324" s="30">
        <v>0</v>
      </c>
      <c r="M324" s="30">
        <v>0</v>
      </c>
      <c r="N324" s="31">
        <v>0</v>
      </c>
      <c r="O324" s="31" t="s">
        <v>236</v>
      </c>
      <c r="P324" s="31" t="s">
        <v>236</v>
      </c>
    </row>
    <row r="325" spans="3:16" s="29" customFormat="1">
      <c r="C325" s="98"/>
      <c r="D325" s="150"/>
      <c r="E325" s="83"/>
      <c r="F325" s="83"/>
      <c r="G325" s="83"/>
      <c r="H325" s="69" t="s">
        <v>242</v>
      </c>
      <c r="I325" s="32"/>
      <c r="J325" s="32" t="s">
        <v>236</v>
      </c>
      <c r="K325" s="32" t="s">
        <v>236</v>
      </c>
      <c r="L325" s="30">
        <v>0</v>
      </c>
      <c r="M325" s="30">
        <v>0</v>
      </c>
      <c r="N325" s="31">
        <v>0</v>
      </c>
      <c r="O325" s="31" t="s">
        <v>236</v>
      </c>
      <c r="P325" s="31" t="s">
        <v>236</v>
      </c>
    </row>
    <row r="326" spans="3:16" s="29" customFormat="1" ht="15.75" customHeight="1">
      <c r="C326" s="96" t="s">
        <v>297</v>
      </c>
      <c r="D326" s="150" t="s">
        <v>627</v>
      </c>
      <c r="E326" s="81" t="s">
        <v>521</v>
      </c>
      <c r="F326" s="81" t="s">
        <v>348</v>
      </c>
      <c r="G326" s="81" t="s">
        <v>348</v>
      </c>
      <c r="H326" s="69" t="s">
        <v>96</v>
      </c>
      <c r="I326" s="30">
        <f>I327+I329+I331+I332</f>
        <v>1200</v>
      </c>
      <c r="J326" s="30" t="s">
        <v>236</v>
      </c>
      <c r="K326" s="30" t="s">
        <v>236</v>
      </c>
      <c r="L326" s="30">
        <f>L327+L329+L331+L332</f>
        <v>1200</v>
      </c>
      <c r="M326" s="30">
        <f>M327+M329+M331+M332</f>
        <v>1200</v>
      </c>
      <c r="N326" s="31">
        <f>L326/I326*100</f>
        <v>100</v>
      </c>
      <c r="O326" s="31" t="s">
        <v>236</v>
      </c>
      <c r="P326" s="31" t="s">
        <v>236</v>
      </c>
    </row>
    <row r="327" spans="3:16" s="29" customFormat="1" ht="13.5" customHeight="1">
      <c r="C327" s="97"/>
      <c r="D327" s="150"/>
      <c r="E327" s="82"/>
      <c r="F327" s="82"/>
      <c r="G327" s="82"/>
      <c r="H327" s="69" t="s">
        <v>97</v>
      </c>
      <c r="I327" s="32">
        <v>1200</v>
      </c>
      <c r="J327" s="32">
        <v>1200</v>
      </c>
      <c r="K327" s="32">
        <v>1200</v>
      </c>
      <c r="L327" s="30">
        <v>1200</v>
      </c>
      <c r="M327" s="30">
        <v>1200</v>
      </c>
      <c r="N327" s="31">
        <f>L327/I327*100</f>
        <v>100</v>
      </c>
      <c r="O327" s="31">
        <f>L327/J327*100</f>
        <v>100</v>
      </c>
      <c r="P327" s="31">
        <f>L327/K327*100</f>
        <v>100</v>
      </c>
    </row>
    <row r="328" spans="3:16" s="29" customFormat="1" ht="30">
      <c r="C328" s="97"/>
      <c r="D328" s="150"/>
      <c r="E328" s="82"/>
      <c r="F328" s="82"/>
      <c r="G328" s="82"/>
      <c r="H328" s="69" t="s">
        <v>19</v>
      </c>
      <c r="I328" s="33">
        <v>0</v>
      </c>
      <c r="J328" s="33">
        <v>0</v>
      </c>
      <c r="K328" s="33">
        <v>0</v>
      </c>
      <c r="L328" s="30">
        <v>0</v>
      </c>
      <c r="M328" s="30">
        <v>0</v>
      </c>
      <c r="N328" s="31">
        <v>0</v>
      </c>
      <c r="O328" s="31">
        <v>0</v>
      </c>
      <c r="P328" s="31">
        <v>0</v>
      </c>
    </row>
    <row r="329" spans="3:16" s="37" customFormat="1" ht="18.75" customHeight="1">
      <c r="C329" s="97"/>
      <c r="D329" s="150"/>
      <c r="E329" s="82"/>
      <c r="F329" s="82"/>
      <c r="G329" s="82"/>
      <c r="H329" s="69" t="s">
        <v>238</v>
      </c>
      <c r="I329" s="33">
        <v>0</v>
      </c>
      <c r="J329" s="33">
        <v>0</v>
      </c>
      <c r="K329" s="33">
        <v>0</v>
      </c>
      <c r="L329" s="30">
        <v>0</v>
      </c>
      <c r="M329" s="30">
        <v>0</v>
      </c>
      <c r="N329" s="31">
        <v>0</v>
      </c>
      <c r="O329" s="31">
        <v>0</v>
      </c>
      <c r="P329" s="31">
        <v>0</v>
      </c>
    </row>
    <row r="330" spans="3:16" s="29" customFormat="1" ht="27.75" customHeight="1">
      <c r="C330" s="97"/>
      <c r="D330" s="150"/>
      <c r="E330" s="82"/>
      <c r="F330" s="82"/>
      <c r="G330" s="82"/>
      <c r="H330" s="69" t="s">
        <v>20</v>
      </c>
      <c r="I330" s="33">
        <v>0</v>
      </c>
      <c r="J330" s="33">
        <v>0</v>
      </c>
      <c r="K330" s="33">
        <v>0</v>
      </c>
      <c r="L330" s="30">
        <v>0</v>
      </c>
      <c r="M330" s="30">
        <v>0</v>
      </c>
      <c r="N330" s="31">
        <v>0</v>
      </c>
      <c r="O330" s="31">
        <v>0</v>
      </c>
      <c r="P330" s="31">
        <v>0</v>
      </c>
    </row>
    <row r="331" spans="3:16" s="29" customFormat="1">
      <c r="C331" s="97"/>
      <c r="D331" s="150"/>
      <c r="E331" s="82"/>
      <c r="F331" s="82"/>
      <c r="G331" s="82"/>
      <c r="H331" s="69" t="s">
        <v>239</v>
      </c>
      <c r="I331" s="32"/>
      <c r="J331" s="32" t="s">
        <v>236</v>
      </c>
      <c r="K331" s="32" t="s">
        <v>236</v>
      </c>
      <c r="L331" s="30">
        <v>0</v>
      </c>
      <c r="M331" s="30">
        <v>0</v>
      </c>
      <c r="N331" s="31">
        <v>0</v>
      </c>
      <c r="O331" s="31" t="s">
        <v>236</v>
      </c>
      <c r="P331" s="31" t="s">
        <v>236</v>
      </c>
    </row>
    <row r="332" spans="3:16" s="29" customFormat="1" ht="14.25" customHeight="1">
      <c r="C332" s="98"/>
      <c r="D332" s="150"/>
      <c r="E332" s="83"/>
      <c r="F332" s="83"/>
      <c r="G332" s="83"/>
      <c r="H332" s="69" t="s">
        <v>242</v>
      </c>
      <c r="I332" s="32"/>
      <c r="J332" s="32" t="s">
        <v>236</v>
      </c>
      <c r="K332" s="32" t="s">
        <v>236</v>
      </c>
      <c r="L332" s="30">
        <v>0</v>
      </c>
      <c r="M332" s="30">
        <v>0</v>
      </c>
      <c r="N332" s="31">
        <v>0</v>
      </c>
      <c r="O332" s="31" t="s">
        <v>236</v>
      </c>
      <c r="P332" s="31" t="s">
        <v>236</v>
      </c>
    </row>
    <row r="333" spans="3:16" s="29" customFormat="1" ht="17.25" customHeight="1">
      <c r="C333" s="96" t="s">
        <v>298</v>
      </c>
      <c r="D333" s="150" t="s">
        <v>628</v>
      </c>
      <c r="E333" s="81" t="s">
        <v>299</v>
      </c>
      <c r="F333" s="81" t="s">
        <v>349</v>
      </c>
      <c r="G333" s="81" t="s">
        <v>350</v>
      </c>
      <c r="H333" s="69" t="s">
        <v>96</v>
      </c>
      <c r="I333" s="30">
        <f>I334+I336+I338+I339</f>
        <v>5120</v>
      </c>
      <c r="J333" s="30" t="s">
        <v>236</v>
      </c>
      <c r="K333" s="30" t="s">
        <v>236</v>
      </c>
      <c r="L333" s="30">
        <f>L334+L336+L338+L339</f>
        <v>5120</v>
      </c>
      <c r="M333" s="30">
        <f>M334+M336+M338+M339</f>
        <v>5120</v>
      </c>
      <c r="N333" s="31">
        <f>L333/I333*100</f>
        <v>100</v>
      </c>
      <c r="O333" s="31" t="s">
        <v>236</v>
      </c>
      <c r="P333" s="31" t="s">
        <v>236</v>
      </c>
    </row>
    <row r="334" spans="3:16" s="29" customFormat="1" ht="15" customHeight="1">
      <c r="C334" s="97"/>
      <c r="D334" s="150"/>
      <c r="E334" s="82"/>
      <c r="F334" s="82"/>
      <c r="G334" s="82"/>
      <c r="H334" s="69" t="s">
        <v>97</v>
      </c>
      <c r="I334" s="32">
        <v>5120</v>
      </c>
      <c r="J334" s="32">
        <v>5120</v>
      </c>
      <c r="K334" s="32">
        <v>5120</v>
      </c>
      <c r="L334" s="30">
        <v>5120</v>
      </c>
      <c r="M334" s="30">
        <v>5120</v>
      </c>
      <c r="N334" s="31">
        <f>L334/I334*100</f>
        <v>100</v>
      </c>
      <c r="O334" s="31">
        <f>L334/J334*100</f>
        <v>100</v>
      </c>
      <c r="P334" s="31">
        <f>L334/K334*100</f>
        <v>100</v>
      </c>
    </row>
    <row r="335" spans="3:16" s="29" customFormat="1" ht="30">
      <c r="C335" s="97"/>
      <c r="D335" s="150"/>
      <c r="E335" s="82"/>
      <c r="F335" s="82"/>
      <c r="G335" s="82"/>
      <c r="H335" s="69" t="s">
        <v>19</v>
      </c>
      <c r="I335" s="33">
        <v>0</v>
      </c>
      <c r="J335" s="33">
        <v>0</v>
      </c>
      <c r="K335" s="33">
        <v>0</v>
      </c>
      <c r="L335" s="30">
        <v>0</v>
      </c>
      <c r="M335" s="30">
        <v>0</v>
      </c>
      <c r="N335" s="31">
        <v>0</v>
      </c>
      <c r="O335" s="31">
        <v>0</v>
      </c>
      <c r="P335" s="31">
        <v>0</v>
      </c>
    </row>
    <row r="336" spans="3:16" s="29" customFormat="1">
      <c r="C336" s="97"/>
      <c r="D336" s="150"/>
      <c r="E336" s="82"/>
      <c r="F336" s="82"/>
      <c r="G336" s="82"/>
      <c r="H336" s="69" t="s">
        <v>238</v>
      </c>
      <c r="I336" s="33">
        <v>0</v>
      </c>
      <c r="J336" s="33">
        <v>0</v>
      </c>
      <c r="K336" s="33">
        <v>0</v>
      </c>
      <c r="L336" s="30">
        <v>0</v>
      </c>
      <c r="M336" s="30">
        <v>0</v>
      </c>
      <c r="N336" s="31">
        <v>0</v>
      </c>
      <c r="O336" s="31">
        <v>0</v>
      </c>
      <c r="P336" s="31">
        <v>0</v>
      </c>
    </row>
    <row r="337" spans="3:16" s="37" customFormat="1" ht="18.75" customHeight="1">
      <c r="C337" s="97"/>
      <c r="D337" s="150"/>
      <c r="E337" s="82"/>
      <c r="F337" s="82"/>
      <c r="G337" s="82"/>
      <c r="H337" s="69" t="s">
        <v>20</v>
      </c>
      <c r="I337" s="33">
        <v>0</v>
      </c>
      <c r="J337" s="33">
        <v>0</v>
      </c>
      <c r="K337" s="33">
        <v>0</v>
      </c>
      <c r="L337" s="30">
        <v>0</v>
      </c>
      <c r="M337" s="30">
        <v>0</v>
      </c>
      <c r="N337" s="31">
        <v>0</v>
      </c>
      <c r="O337" s="31">
        <v>0</v>
      </c>
      <c r="P337" s="31">
        <v>0</v>
      </c>
    </row>
    <row r="338" spans="3:16" s="29" customFormat="1" ht="18.75" customHeight="1">
      <c r="C338" s="97"/>
      <c r="D338" s="150"/>
      <c r="E338" s="82"/>
      <c r="F338" s="82"/>
      <c r="G338" s="82"/>
      <c r="H338" s="69" t="s">
        <v>239</v>
      </c>
      <c r="I338" s="32"/>
      <c r="J338" s="32" t="s">
        <v>236</v>
      </c>
      <c r="K338" s="32" t="s">
        <v>236</v>
      </c>
      <c r="L338" s="30">
        <v>0</v>
      </c>
      <c r="M338" s="30">
        <v>0</v>
      </c>
      <c r="N338" s="31">
        <v>0</v>
      </c>
      <c r="O338" s="31" t="s">
        <v>236</v>
      </c>
      <c r="P338" s="31" t="s">
        <v>236</v>
      </c>
    </row>
    <row r="339" spans="3:16" s="29" customFormat="1">
      <c r="C339" s="98"/>
      <c r="D339" s="150"/>
      <c r="E339" s="83"/>
      <c r="F339" s="83"/>
      <c r="G339" s="83"/>
      <c r="H339" s="69" t="s">
        <v>242</v>
      </c>
      <c r="I339" s="32"/>
      <c r="J339" s="32" t="s">
        <v>236</v>
      </c>
      <c r="K339" s="32" t="s">
        <v>236</v>
      </c>
      <c r="L339" s="30">
        <v>0</v>
      </c>
      <c r="M339" s="30">
        <v>0</v>
      </c>
      <c r="N339" s="31">
        <v>0</v>
      </c>
      <c r="O339" s="31" t="s">
        <v>236</v>
      </c>
      <c r="P339" s="31" t="s">
        <v>236</v>
      </c>
    </row>
    <row r="340" spans="3:16" s="29" customFormat="1" ht="17.25" customHeight="1">
      <c r="C340" s="96" t="s">
        <v>298</v>
      </c>
      <c r="D340" s="150" t="s">
        <v>629</v>
      </c>
      <c r="E340" s="81" t="s">
        <v>296</v>
      </c>
      <c r="F340" s="81" t="s">
        <v>347</v>
      </c>
      <c r="G340" s="81" t="s">
        <v>679</v>
      </c>
      <c r="H340" s="69" t="s">
        <v>96</v>
      </c>
      <c r="I340" s="30">
        <f>I341+I343+I345+I346</f>
        <v>579.1</v>
      </c>
      <c r="J340" s="30" t="s">
        <v>236</v>
      </c>
      <c r="K340" s="30" t="s">
        <v>236</v>
      </c>
      <c r="L340" s="30">
        <f>L341+L343+L345+L346</f>
        <v>579.1</v>
      </c>
      <c r="M340" s="30">
        <f>M341+M343+M345+M346</f>
        <v>579.1</v>
      </c>
      <c r="N340" s="31">
        <f>L340/I340*100</f>
        <v>100</v>
      </c>
      <c r="O340" s="31" t="s">
        <v>236</v>
      </c>
      <c r="P340" s="31" t="s">
        <v>236</v>
      </c>
    </row>
    <row r="341" spans="3:16" s="29" customFormat="1" ht="15" customHeight="1">
      <c r="C341" s="97"/>
      <c r="D341" s="150"/>
      <c r="E341" s="82"/>
      <c r="F341" s="82"/>
      <c r="G341" s="82"/>
      <c r="H341" s="69" t="s">
        <v>97</v>
      </c>
      <c r="I341" s="32">
        <v>579.1</v>
      </c>
      <c r="J341" s="32">
        <v>579.1</v>
      </c>
      <c r="K341" s="32">
        <v>579.1</v>
      </c>
      <c r="L341" s="30">
        <v>579.1</v>
      </c>
      <c r="M341" s="30">
        <v>579.1</v>
      </c>
      <c r="N341" s="31">
        <f>L341/I341*100</f>
        <v>100</v>
      </c>
      <c r="O341" s="31">
        <f>L341/J341*100</f>
        <v>100</v>
      </c>
      <c r="P341" s="31">
        <f>L341/K341*100</f>
        <v>100</v>
      </c>
    </row>
    <row r="342" spans="3:16" s="29" customFormat="1" ht="30">
      <c r="C342" s="97"/>
      <c r="D342" s="150"/>
      <c r="E342" s="82"/>
      <c r="F342" s="82"/>
      <c r="G342" s="82"/>
      <c r="H342" s="69" t="s">
        <v>19</v>
      </c>
      <c r="I342" s="33">
        <v>0</v>
      </c>
      <c r="J342" s="33">
        <v>0</v>
      </c>
      <c r="K342" s="33">
        <v>0</v>
      </c>
      <c r="L342" s="30">
        <v>0</v>
      </c>
      <c r="M342" s="30">
        <v>0</v>
      </c>
      <c r="N342" s="31">
        <v>0</v>
      </c>
      <c r="O342" s="31">
        <v>0</v>
      </c>
      <c r="P342" s="31">
        <v>0</v>
      </c>
    </row>
    <row r="343" spans="3:16" s="29" customFormat="1">
      <c r="C343" s="97"/>
      <c r="D343" s="150"/>
      <c r="E343" s="82"/>
      <c r="F343" s="82"/>
      <c r="G343" s="82"/>
      <c r="H343" s="69" t="s">
        <v>238</v>
      </c>
      <c r="I343" s="33">
        <v>0</v>
      </c>
      <c r="J343" s="33">
        <v>0</v>
      </c>
      <c r="K343" s="33">
        <v>0</v>
      </c>
      <c r="L343" s="30">
        <v>0</v>
      </c>
      <c r="M343" s="30">
        <v>0</v>
      </c>
      <c r="N343" s="31">
        <v>0</v>
      </c>
      <c r="O343" s="31">
        <v>0</v>
      </c>
      <c r="P343" s="31">
        <v>0</v>
      </c>
    </row>
    <row r="344" spans="3:16" s="37" customFormat="1" ht="18.75" customHeight="1">
      <c r="C344" s="97"/>
      <c r="D344" s="150"/>
      <c r="E344" s="82"/>
      <c r="F344" s="82"/>
      <c r="G344" s="82"/>
      <c r="H344" s="69" t="s">
        <v>20</v>
      </c>
      <c r="I344" s="33">
        <v>0</v>
      </c>
      <c r="J344" s="33">
        <v>0</v>
      </c>
      <c r="K344" s="33">
        <v>0</v>
      </c>
      <c r="L344" s="30">
        <v>0</v>
      </c>
      <c r="M344" s="30">
        <v>0</v>
      </c>
      <c r="N344" s="31">
        <v>0</v>
      </c>
      <c r="O344" s="31">
        <v>0</v>
      </c>
      <c r="P344" s="31">
        <v>0</v>
      </c>
    </row>
    <row r="345" spans="3:16" s="29" customFormat="1" ht="18.75" customHeight="1">
      <c r="C345" s="97"/>
      <c r="D345" s="150"/>
      <c r="E345" s="82"/>
      <c r="F345" s="82"/>
      <c r="G345" s="82"/>
      <c r="H345" s="69" t="s">
        <v>239</v>
      </c>
      <c r="I345" s="32"/>
      <c r="J345" s="32" t="s">
        <v>236</v>
      </c>
      <c r="K345" s="32" t="s">
        <v>236</v>
      </c>
      <c r="L345" s="30">
        <v>0</v>
      </c>
      <c r="M345" s="30">
        <v>0</v>
      </c>
      <c r="N345" s="31">
        <v>0</v>
      </c>
      <c r="O345" s="31" t="s">
        <v>236</v>
      </c>
      <c r="P345" s="31" t="s">
        <v>236</v>
      </c>
    </row>
    <row r="346" spans="3:16" s="29" customFormat="1">
      <c r="C346" s="98"/>
      <c r="D346" s="150"/>
      <c r="E346" s="83"/>
      <c r="F346" s="83"/>
      <c r="G346" s="83"/>
      <c r="H346" s="69" t="s">
        <v>242</v>
      </c>
      <c r="I346" s="32"/>
      <c r="J346" s="32" t="s">
        <v>236</v>
      </c>
      <c r="K346" s="32" t="s">
        <v>236</v>
      </c>
      <c r="L346" s="30">
        <v>0</v>
      </c>
      <c r="M346" s="30">
        <v>0</v>
      </c>
      <c r="N346" s="31">
        <v>0</v>
      </c>
      <c r="O346" s="31" t="s">
        <v>236</v>
      </c>
      <c r="P346" s="31" t="s">
        <v>236</v>
      </c>
    </row>
    <row r="347" spans="3:16" s="29" customFormat="1" ht="15" customHeight="1">
      <c r="C347" s="96" t="s">
        <v>300</v>
      </c>
      <c r="D347" s="173" t="s">
        <v>244</v>
      </c>
      <c r="E347" s="121" t="s">
        <v>0</v>
      </c>
      <c r="F347" s="81" t="s">
        <v>345</v>
      </c>
      <c r="G347" s="81" t="s">
        <v>351</v>
      </c>
      <c r="H347" s="69" t="s">
        <v>96</v>
      </c>
      <c r="I347" s="30">
        <f>I348+I350+I352+I353</f>
        <v>560</v>
      </c>
      <c r="J347" s="30" t="s">
        <v>236</v>
      </c>
      <c r="K347" s="30" t="s">
        <v>236</v>
      </c>
      <c r="L347" s="30">
        <f>L348+L350+L352+L353</f>
        <v>560</v>
      </c>
      <c r="M347" s="30">
        <f>M348+M350+M352+M353</f>
        <v>560</v>
      </c>
      <c r="N347" s="31">
        <f>L347/I347*100</f>
        <v>100</v>
      </c>
      <c r="O347" s="31" t="s">
        <v>236</v>
      </c>
      <c r="P347" s="31" t="s">
        <v>236</v>
      </c>
    </row>
    <row r="348" spans="3:16" s="29" customFormat="1">
      <c r="C348" s="97"/>
      <c r="D348" s="173"/>
      <c r="E348" s="122"/>
      <c r="F348" s="82"/>
      <c r="G348" s="82"/>
      <c r="H348" s="69" t="s">
        <v>97</v>
      </c>
      <c r="I348" s="32">
        <f>I355+I362</f>
        <v>560</v>
      </c>
      <c r="J348" s="32">
        <f t="shared" ref="J348:M348" si="42">J355+J362</f>
        <v>560</v>
      </c>
      <c r="K348" s="32">
        <f t="shared" si="42"/>
        <v>560</v>
      </c>
      <c r="L348" s="32">
        <f t="shared" si="42"/>
        <v>560</v>
      </c>
      <c r="M348" s="32">
        <f t="shared" si="42"/>
        <v>560</v>
      </c>
      <c r="N348" s="31">
        <f>L348/I348*100</f>
        <v>100</v>
      </c>
      <c r="O348" s="31">
        <f>L348/J348*100</f>
        <v>100</v>
      </c>
      <c r="P348" s="31">
        <f>L348/K348*100</f>
        <v>100</v>
      </c>
    </row>
    <row r="349" spans="3:16" s="29" customFormat="1" ht="17.25" customHeight="1">
      <c r="C349" s="97"/>
      <c r="D349" s="173"/>
      <c r="E349" s="122"/>
      <c r="F349" s="82"/>
      <c r="G349" s="82"/>
      <c r="H349" s="69" t="s">
        <v>19</v>
      </c>
      <c r="I349" s="33">
        <v>0</v>
      </c>
      <c r="J349" s="33">
        <v>0</v>
      </c>
      <c r="K349" s="33">
        <v>0</v>
      </c>
      <c r="L349" s="30">
        <v>0</v>
      </c>
      <c r="M349" s="30">
        <v>0</v>
      </c>
      <c r="N349" s="31">
        <v>0</v>
      </c>
      <c r="O349" s="31">
        <v>0</v>
      </c>
      <c r="P349" s="31">
        <v>0</v>
      </c>
    </row>
    <row r="350" spans="3:16" s="29" customFormat="1" ht="15" customHeight="1">
      <c r="C350" s="97"/>
      <c r="D350" s="173"/>
      <c r="E350" s="122"/>
      <c r="F350" s="82"/>
      <c r="G350" s="82"/>
      <c r="H350" s="69" t="s">
        <v>238</v>
      </c>
      <c r="I350" s="33">
        <v>0</v>
      </c>
      <c r="J350" s="33">
        <v>0</v>
      </c>
      <c r="K350" s="33">
        <v>0</v>
      </c>
      <c r="L350" s="30">
        <v>0</v>
      </c>
      <c r="M350" s="30">
        <v>0</v>
      </c>
      <c r="N350" s="31">
        <v>0</v>
      </c>
      <c r="O350" s="31">
        <v>0</v>
      </c>
      <c r="P350" s="31">
        <v>0</v>
      </c>
    </row>
    <row r="351" spans="3:16" s="37" customFormat="1" ht="18.75" customHeight="1">
      <c r="C351" s="97"/>
      <c r="D351" s="173"/>
      <c r="E351" s="122"/>
      <c r="F351" s="82"/>
      <c r="G351" s="82"/>
      <c r="H351" s="69" t="s">
        <v>20</v>
      </c>
      <c r="I351" s="33">
        <v>0</v>
      </c>
      <c r="J351" s="33">
        <v>0</v>
      </c>
      <c r="K351" s="33">
        <v>0</v>
      </c>
      <c r="L351" s="30">
        <v>0</v>
      </c>
      <c r="M351" s="30">
        <v>0</v>
      </c>
      <c r="N351" s="31">
        <v>0</v>
      </c>
      <c r="O351" s="31">
        <v>0</v>
      </c>
      <c r="P351" s="31">
        <v>0</v>
      </c>
    </row>
    <row r="352" spans="3:16" s="29" customFormat="1" ht="18.75" customHeight="1">
      <c r="C352" s="97"/>
      <c r="D352" s="173"/>
      <c r="E352" s="122"/>
      <c r="F352" s="82"/>
      <c r="G352" s="82"/>
      <c r="H352" s="69" t="s">
        <v>239</v>
      </c>
      <c r="I352" s="32"/>
      <c r="J352" s="32" t="s">
        <v>236</v>
      </c>
      <c r="K352" s="32" t="s">
        <v>236</v>
      </c>
      <c r="L352" s="30">
        <v>0</v>
      </c>
      <c r="M352" s="30">
        <v>0</v>
      </c>
      <c r="N352" s="31">
        <v>0</v>
      </c>
      <c r="O352" s="31" t="s">
        <v>236</v>
      </c>
      <c r="P352" s="31" t="s">
        <v>236</v>
      </c>
    </row>
    <row r="353" spans="3:16" s="29" customFormat="1" ht="18.75" customHeight="1">
      <c r="C353" s="98"/>
      <c r="D353" s="173"/>
      <c r="E353" s="123"/>
      <c r="F353" s="83"/>
      <c r="G353" s="83"/>
      <c r="H353" s="69" t="s">
        <v>242</v>
      </c>
      <c r="I353" s="32"/>
      <c r="J353" s="32" t="s">
        <v>236</v>
      </c>
      <c r="K353" s="32" t="s">
        <v>236</v>
      </c>
      <c r="L353" s="30">
        <v>0</v>
      </c>
      <c r="M353" s="30">
        <v>0</v>
      </c>
      <c r="N353" s="31">
        <v>0</v>
      </c>
      <c r="O353" s="31" t="s">
        <v>236</v>
      </c>
      <c r="P353" s="31" t="s">
        <v>236</v>
      </c>
    </row>
    <row r="354" spans="3:16" s="29" customFormat="1" ht="15" customHeight="1">
      <c r="C354" s="96" t="s">
        <v>245</v>
      </c>
      <c r="D354" s="150" t="s">
        <v>301</v>
      </c>
      <c r="E354" s="81" t="s">
        <v>0</v>
      </c>
      <c r="F354" s="81" t="s">
        <v>352</v>
      </c>
      <c r="G354" s="81" t="s">
        <v>353</v>
      </c>
      <c r="H354" s="69" t="s">
        <v>96</v>
      </c>
      <c r="I354" s="30">
        <f>I355+I357+I359+I360</f>
        <v>424</v>
      </c>
      <c r="J354" s="30" t="s">
        <v>236</v>
      </c>
      <c r="K354" s="30" t="s">
        <v>236</v>
      </c>
      <c r="L354" s="30">
        <f>L355+L357+L359+L360</f>
        <v>424</v>
      </c>
      <c r="M354" s="30">
        <f>M355+M357+M359+M360</f>
        <v>424</v>
      </c>
      <c r="N354" s="31">
        <f>L354/I354*100</f>
        <v>100</v>
      </c>
      <c r="O354" s="31" t="s">
        <v>236</v>
      </c>
      <c r="P354" s="31" t="s">
        <v>236</v>
      </c>
    </row>
    <row r="355" spans="3:16" s="29" customFormat="1">
      <c r="C355" s="97"/>
      <c r="D355" s="150"/>
      <c r="E355" s="82"/>
      <c r="F355" s="82"/>
      <c r="G355" s="82"/>
      <c r="H355" s="69" t="s">
        <v>97</v>
      </c>
      <c r="I355" s="32">
        <v>424</v>
      </c>
      <c r="J355" s="32">
        <v>424</v>
      </c>
      <c r="K355" s="32">
        <v>424</v>
      </c>
      <c r="L355" s="30">
        <v>424</v>
      </c>
      <c r="M355" s="30">
        <v>424</v>
      </c>
      <c r="N355" s="31">
        <f>L355/I355*100</f>
        <v>100</v>
      </c>
      <c r="O355" s="31">
        <f>L355/J355*100</f>
        <v>100</v>
      </c>
      <c r="P355" s="31">
        <f>L355/K355*100</f>
        <v>100</v>
      </c>
    </row>
    <row r="356" spans="3:16" s="29" customFormat="1" ht="30">
      <c r="C356" s="97"/>
      <c r="D356" s="150"/>
      <c r="E356" s="82"/>
      <c r="F356" s="82"/>
      <c r="G356" s="82"/>
      <c r="H356" s="69" t="s">
        <v>19</v>
      </c>
      <c r="I356" s="33">
        <v>0</v>
      </c>
      <c r="J356" s="33">
        <v>0</v>
      </c>
      <c r="K356" s="33">
        <v>0</v>
      </c>
      <c r="L356" s="30">
        <v>0</v>
      </c>
      <c r="M356" s="30">
        <v>0</v>
      </c>
      <c r="N356" s="31">
        <v>0</v>
      </c>
      <c r="O356" s="31">
        <v>0</v>
      </c>
      <c r="P356" s="31">
        <v>0</v>
      </c>
    </row>
    <row r="357" spans="3:16" s="37" customFormat="1" ht="18.75" customHeight="1">
      <c r="C357" s="97"/>
      <c r="D357" s="150"/>
      <c r="E357" s="82"/>
      <c r="F357" s="82"/>
      <c r="G357" s="82"/>
      <c r="H357" s="69" t="s">
        <v>238</v>
      </c>
      <c r="I357" s="33">
        <v>0</v>
      </c>
      <c r="J357" s="33">
        <v>0</v>
      </c>
      <c r="K357" s="33">
        <v>0</v>
      </c>
      <c r="L357" s="30">
        <v>0</v>
      </c>
      <c r="M357" s="30">
        <v>0</v>
      </c>
      <c r="N357" s="31">
        <v>0</v>
      </c>
      <c r="O357" s="31">
        <v>0</v>
      </c>
      <c r="P357" s="31">
        <v>0</v>
      </c>
    </row>
    <row r="358" spans="3:16" s="29" customFormat="1" ht="27.75" customHeight="1">
      <c r="C358" s="97"/>
      <c r="D358" s="150"/>
      <c r="E358" s="82"/>
      <c r="F358" s="82"/>
      <c r="G358" s="82"/>
      <c r="H358" s="69" t="s">
        <v>20</v>
      </c>
      <c r="I358" s="33">
        <v>0</v>
      </c>
      <c r="J358" s="33">
        <v>0</v>
      </c>
      <c r="K358" s="33">
        <v>0</v>
      </c>
      <c r="L358" s="30">
        <v>0</v>
      </c>
      <c r="M358" s="30">
        <v>0</v>
      </c>
      <c r="N358" s="31">
        <v>0</v>
      </c>
      <c r="O358" s="31">
        <v>0</v>
      </c>
      <c r="P358" s="31">
        <v>0</v>
      </c>
    </row>
    <row r="359" spans="3:16" s="29" customFormat="1" ht="17.25" customHeight="1">
      <c r="C359" s="97"/>
      <c r="D359" s="150"/>
      <c r="E359" s="82"/>
      <c r="F359" s="82"/>
      <c r="G359" s="82"/>
      <c r="H359" s="69" t="s">
        <v>239</v>
      </c>
      <c r="I359" s="32"/>
      <c r="J359" s="32" t="s">
        <v>236</v>
      </c>
      <c r="K359" s="32" t="s">
        <v>236</v>
      </c>
      <c r="L359" s="30">
        <v>0</v>
      </c>
      <c r="M359" s="30">
        <v>0</v>
      </c>
      <c r="N359" s="31">
        <v>0</v>
      </c>
      <c r="O359" s="31" t="s">
        <v>236</v>
      </c>
      <c r="P359" s="31" t="s">
        <v>236</v>
      </c>
    </row>
    <row r="360" spans="3:16" s="29" customFormat="1" ht="16.5" customHeight="1">
      <c r="C360" s="98"/>
      <c r="D360" s="150"/>
      <c r="E360" s="83"/>
      <c r="F360" s="83"/>
      <c r="G360" s="83"/>
      <c r="H360" s="69" t="s">
        <v>242</v>
      </c>
      <c r="I360" s="32"/>
      <c r="J360" s="32" t="s">
        <v>236</v>
      </c>
      <c r="K360" s="32" t="s">
        <v>236</v>
      </c>
      <c r="L360" s="30">
        <v>0</v>
      </c>
      <c r="M360" s="30">
        <v>0</v>
      </c>
      <c r="N360" s="31">
        <v>0</v>
      </c>
      <c r="O360" s="31" t="s">
        <v>236</v>
      </c>
      <c r="P360" s="31" t="s">
        <v>236</v>
      </c>
    </row>
    <row r="361" spans="3:16" s="29" customFormat="1" ht="18" customHeight="1">
      <c r="C361" s="96" t="s">
        <v>302</v>
      </c>
      <c r="D361" s="150" t="s">
        <v>303</v>
      </c>
      <c r="E361" s="81" t="s">
        <v>296</v>
      </c>
      <c r="F361" s="81" t="s">
        <v>354</v>
      </c>
      <c r="G361" s="81" t="s">
        <v>355</v>
      </c>
      <c r="H361" s="69" t="s">
        <v>96</v>
      </c>
      <c r="I361" s="30">
        <f>I362+I364+I366+I367</f>
        <v>136</v>
      </c>
      <c r="J361" s="30" t="s">
        <v>236</v>
      </c>
      <c r="K361" s="30" t="s">
        <v>236</v>
      </c>
      <c r="L361" s="30">
        <f>L362+L364+L366+L367</f>
        <v>136</v>
      </c>
      <c r="M361" s="30">
        <f>M362+M364+M366+M367</f>
        <v>136</v>
      </c>
      <c r="N361" s="31">
        <f>L361/I361*100</f>
        <v>100</v>
      </c>
      <c r="O361" s="31" t="s">
        <v>236</v>
      </c>
      <c r="P361" s="31" t="s">
        <v>236</v>
      </c>
    </row>
    <row r="362" spans="3:16" s="29" customFormat="1" ht="18" customHeight="1">
      <c r="C362" s="97"/>
      <c r="D362" s="150"/>
      <c r="E362" s="82"/>
      <c r="F362" s="82"/>
      <c r="G362" s="82"/>
      <c r="H362" s="69" t="s">
        <v>97</v>
      </c>
      <c r="I362" s="32">
        <v>136</v>
      </c>
      <c r="J362" s="32">
        <v>136</v>
      </c>
      <c r="K362" s="32">
        <v>136</v>
      </c>
      <c r="L362" s="30">
        <v>136</v>
      </c>
      <c r="M362" s="30">
        <v>136</v>
      </c>
      <c r="N362" s="31">
        <f>L362/I362*100</f>
        <v>100</v>
      </c>
      <c r="O362" s="31">
        <f>L362/J362*100</f>
        <v>100</v>
      </c>
      <c r="P362" s="31">
        <f>L362/K362*100</f>
        <v>100</v>
      </c>
    </row>
    <row r="363" spans="3:16" s="29" customFormat="1" ht="33" customHeight="1">
      <c r="C363" s="97"/>
      <c r="D363" s="150"/>
      <c r="E363" s="82"/>
      <c r="F363" s="82"/>
      <c r="G363" s="82"/>
      <c r="H363" s="69" t="s">
        <v>19</v>
      </c>
      <c r="I363" s="33">
        <v>0</v>
      </c>
      <c r="J363" s="33">
        <v>0</v>
      </c>
      <c r="K363" s="33">
        <v>0</v>
      </c>
      <c r="L363" s="30">
        <v>0</v>
      </c>
      <c r="M363" s="30">
        <v>0</v>
      </c>
      <c r="N363" s="31">
        <v>0</v>
      </c>
      <c r="O363" s="31">
        <v>0</v>
      </c>
      <c r="P363" s="31">
        <v>0</v>
      </c>
    </row>
    <row r="364" spans="3:16" s="29" customFormat="1" ht="16.5" customHeight="1">
      <c r="C364" s="97"/>
      <c r="D364" s="150"/>
      <c r="E364" s="82"/>
      <c r="F364" s="82"/>
      <c r="G364" s="82"/>
      <c r="H364" s="69" t="s">
        <v>238</v>
      </c>
      <c r="I364" s="33">
        <v>0</v>
      </c>
      <c r="J364" s="33">
        <v>0</v>
      </c>
      <c r="K364" s="33">
        <v>0</v>
      </c>
      <c r="L364" s="30">
        <v>0</v>
      </c>
      <c r="M364" s="30">
        <v>0</v>
      </c>
      <c r="N364" s="31">
        <v>0</v>
      </c>
      <c r="O364" s="31">
        <v>0</v>
      </c>
      <c r="P364" s="31">
        <v>0</v>
      </c>
    </row>
    <row r="365" spans="3:16" s="37" customFormat="1" ht="28.5" customHeight="1">
      <c r="C365" s="97"/>
      <c r="D365" s="150"/>
      <c r="E365" s="82"/>
      <c r="F365" s="82"/>
      <c r="G365" s="82"/>
      <c r="H365" s="69" t="s">
        <v>20</v>
      </c>
      <c r="I365" s="33">
        <v>0</v>
      </c>
      <c r="J365" s="33">
        <v>0</v>
      </c>
      <c r="K365" s="33">
        <v>0</v>
      </c>
      <c r="L365" s="30">
        <v>0</v>
      </c>
      <c r="M365" s="30">
        <v>0</v>
      </c>
      <c r="N365" s="31">
        <v>0</v>
      </c>
      <c r="O365" s="31">
        <v>0</v>
      </c>
      <c r="P365" s="31">
        <v>0</v>
      </c>
    </row>
    <row r="366" spans="3:16" s="29" customFormat="1" ht="18" customHeight="1">
      <c r="C366" s="97"/>
      <c r="D366" s="150"/>
      <c r="E366" s="82"/>
      <c r="F366" s="82"/>
      <c r="G366" s="82"/>
      <c r="H366" s="69" t="s">
        <v>239</v>
      </c>
      <c r="I366" s="32"/>
      <c r="J366" s="32" t="s">
        <v>236</v>
      </c>
      <c r="K366" s="32" t="s">
        <v>236</v>
      </c>
      <c r="L366" s="30">
        <v>0</v>
      </c>
      <c r="M366" s="30">
        <v>0</v>
      </c>
      <c r="N366" s="31">
        <v>0</v>
      </c>
      <c r="O366" s="31" t="s">
        <v>236</v>
      </c>
      <c r="P366" s="31" t="s">
        <v>236</v>
      </c>
    </row>
    <row r="367" spans="3:16" s="29" customFormat="1" ht="19.5" customHeight="1">
      <c r="C367" s="98"/>
      <c r="D367" s="150"/>
      <c r="E367" s="83"/>
      <c r="F367" s="83"/>
      <c r="G367" s="83"/>
      <c r="H367" s="69" t="s">
        <v>242</v>
      </c>
      <c r="I367" s="32"/>
      <c r="J367" s="32" t="s">
        <v>236</v>
      </c>
      <c r="K367" s="32" t="s">
        <v>236</v>
      </c>
      <c r="L367" s="30">
        <v>0</v>
      </c>
      <c r="M367" s="30">
        <v>0</v>
      </c>
      <c r="N367" s="31">
        <v>0</v>
      </c>
      <c r="O367" s="31" t="s">
        <v>236</v>
      </c>
      <c r="P367" s="31" t="s">
        <v>236</v>
      </c>
    </row>
    <row r="368" spans="3:16" s="38" customFormat="1" ht="15" customHeight="1">
      <c r="C368" s="96" t="s">
        <v>101</v>
      </c>
      <c r="D368" s="173" t="s">
        <v>184</v>
      </c>
      <c r="E368" s="121" t="s">
        <v>7</v>
      </c>
      <c r="F368" s="81">
        <v>2018</v>
      </c>
      <c r="G368" s="81">
        <v>2020</v>
      </c>
      <c r="H368" s="69" t="s">
        <v>96</v>
      </c>
      <c r="I368" s="30">
        <f>I369+I371+I373+I374</f>
        <v>730</v>
      </c>
      <c r="J368" s="30" t="s">
        <v>236</v>
      </c>
      <c r="K368" s="30" t="s">
        <v>236</v>
      </c>
      <c r="L368" s="30">
        <f>L369+L371+L373+L374</f>
        <v>730</v>
      </c>
      <c r="M368" s="30">
        <f>M369+M371+M373+M374</f>
        <v>730</v>
      </c>
      <c r="N368" s="31">
        <f>L368/I368*100</f>
        <v>100</v>
      </c>
      <c r="O368" s="31" t="s">
        <v>236</v>
      </c>
      <c r="P368" s="31" t="s">
        <v>236</v>
      </c>
    </row>
    <row r="369" spans="3:16" s="38" customFormat="1">
      <c r="C369" s="97"/>
      <c r="D369" s="173"/>
      <c r="E369" s="122"/>
      <c r="F369" s="82"/>
      <c r="G369" s="82"/>
      <c r="H369" s="69" t="s">
        <v>97</v>
      </c>
      <c r="I369" s="32">
        <f>I376+I383+I390</f>
        <v>730</v>
      </c>
      <c r="J369" s="32">
        <f t="shared" ref="J369:M369" si="43">J376+J383+J390</f>
        <v>730</v>
      </c>
      <c r="K369" s="32">
        <f t="shared" si="43"/>
        <v>730</v>
      </c>
      <c r="L369" s="32">
        <f t="shared" si="43"/>
        <v>730</v>
      </c>
      <c r="M369" s="32">
        <f t="shared" si="43"/>
        <v>730</v>
      </c>
      <c r="N369" s="31">
        <f>L369/I369*100</f>
        <v>100</v>
      </c>
      <c r="O369" s="31">
        <f>L369/J369*100</f>
        <v>100</v>
      </c>
      <c r="P369" s="31">
        <f>L369/K369*100</f>
        <v>100</v>
      </c>
    </row>
    <row r="370" spans="3:16" s="38" customFormat="1" ht="30">
      <c r="C370" s="97"/>
      <c r="D370" s="173"/>
      <c r="E370" s="122"/>
      <c r="F370" s="82"/>
      <c r="G370" s="82"/>
      <c r="H370" s="69" t="s">
        <v>19</v>
      </c>
      <c r="I370" s="33">
        <v>0</v>
      </c>
      <c r="J370" s="33">
        <v>0</v>
      </c>
      <c r="K370" s="33">
        <v>0</v>
      </c>
      <c r="L370" s="30">
        <v>0</v>
      </c>
      <c r="M370" s="30">
        <v>0</v>
      </c>
      <c r="N370" s="31">
        <v>0</v>
      </c>
      <c r="O370" s="31">
        <v>0</v>
      </c>
      <c r="P370" s="31">
        <v>0</v>
      </c>
    </row>
    <row r="371" spans="3:16" s="29" customFormat="1" ht="15" customHeight="1">
      <c r="C371" s="97"/>
      <c r="D371" s="173"/>
      <c r="E371" s="122"/>
      <c r="F371" s="82"/>
      <c r="G371" s="82"/>
      <c r="H371" s="69" t="s">
        <v>238</v>
      </c>
      <c r="I371" s="33">
        <v>0</v>
      </c>
      <c r="J371" s="33">
        <v>0</v>
      </c>
      <c r="K371" s="33">
        <v>0</v>
      </c>
      <c r="L371" s="30">
        <v>0</v>
      </c>
      <c r="M371" s="30">
        <v>0</v>
      </c>
      <c r="N371" s="31">
        <v>0</v>
      </c>
      <c r="O371" s="31">
        <v>0</v>
      </c>
      <c r="P371" s="31">
        <v>0</v>
      </c>
    </row>
    <row r="372" spans="3:16" s="37" customFormat="1" ht="18.75" customHeight="1">
      <c r="C372" s="97"/>
      <c r="D372" s="173"/>
      <c r="E372" s="122"/>
      <c r="F372" s="82"/>
      <c r="G372" s="82"/>
      <c r="H372" s="69" t="s">
        <v>20</v>
      </c>
      <c r="I372" s="33">
        <v>0</v>
      </c>
      <c r="J372" s="33">
        <v>0</v>
      </c>
      <c r="K372" s="33">
        <v>0</v>
      </c>
      <c r="L372" s="30">
        <v>0</v>
      </c>
      <c r="M372" s="30">
        <v>0</v>
      </c>
      <c r="N372" s="31">
        <v>0</v>
      </c>
      <c r="O372" s="31">
        <v>0</v>
      </c>
      <c r="P372" s="31">
        <v>0</v>
      </c>
    </row>
    <row r="373" spans="3:16" s="29" customFormat="1" ht="16.5" customHeight="1">
      <c r="C373" s="97"/>
      <c r="D373" s="173"/>
      <c r="E373" s="122"/>
      <c r="F373" s="82"/>
      <c r="G373" s="82"/>
      <c r="H373" s="69" t="s">
        <v>239</v>
      </c>
      <c r="I373" s="32"/>
      <c r="J373" s="32" t="s">
        <v>236</v>
      </c>
      <c r="K373" s="32" t="s">
        <v>236</v>
      </c>
      <c r="L373" s="30">
        <v>0</v>
      </c>
      <c r="M373" s="30">
        <v>0</v>
      </c>
      <c r="N373" s="31">
        <v>0</v>
      </c>
      <c r="O373" s="31" t="s">
        <v>236</v>
      </c>
      <c r="P373" s="31" t="s">
        <v>236</v>
      </c>
    </row>
    <row r="374" spans="3:16" s="29" customFormat="1" ht="16.5" customHeight="1">
      <c r="C374" s="98"/>
      <c r="D374" s="173"/>
      <c r="E374" s="123"/>
      <c r="F374" s="83"/>
      <c r="G374" s="83"/>
      <c r="H374" s="69" t="s">
        <v>242</v>
      </c>
      <c r="I374" s="32"/>
      <c r="J374" s="32" t="s">
        <v>236</v>
      </c>
      <c r="K374" s="32" t="s">
        <v>236</v>
      </c>
      <c r="L374" s="30">
        <v>0</v>
      </c>
      <c r="M374" s="30">
        <v>0</v>
      </c>
      <c r="N374" s="31">
        <v>0</v>
      </c>
      <c r="O374" s="31" t="s">
        <v>236</v>
      </c>
      <c r="P374" s="31" t="s">
        <v>236</v>
      </c>
    </row>
    <row r="375" spans="3:16" s="29" customFormat="1" ht="15" customHeight="1">
      <c r="C375" s="96" t="s">
        <v>102</v>
      </c>
      <c r="D375" s="150" t="s">
        <v>304</v>
      </c>
      <c r="E375" s="81" t="s">
        <v>296</v>
      </c>
      <c r="F375" s="81" t="s">
        <v>356</v>
      </c>
      <c r="G375" s="81" t="s">
        <v>357</v>
      </c>
      <c r="H375" s="69" t="s">
        <v>96</v>
      </c>
      <c r="I375" s="30">
        <f>I376+I378+I380+I381</f>
        <v>200</v>
      </c>
      <c r="J375" s="30" t="s">
        <v>236</v>
      </c>
      <c r="K375" s="30" t="s">
        <v>236</v>
      </c>
      <c r="L375" s="30">
        <f>L376+L378+L380+L381</f>
        <v>200</v>
      </c>
      <c r="M375" s="30">
        <f>M376+M378+M380+M381</f>
        <v>200</v>
      </c>
      <c r="N375" s="31">
        <f>L375/I375*100</f>
        <v>100</v>
      </c>
      <c r="O375" s="31" t="s">
        <v>236</v>
      </c>
      <c r="P375" s="31" t="s">
        <v>236</v>
      </c>
    </row>
    <row r="376" spans="3:16" s="29" customFormat="1">
      <c r="C376" s="97"/>
      <c r="D376" s="150"/>
      <c r="E376" s="82"/>
      <c r="F376" s="82"/>
      <c r="G376" s="82"/>
      <c r="H376" s="69" t="s">
        <v>97</v>
      </c>
      <c r="I376" s="32">
        <v>200</v>
      </c>
      <c r="J376" s="32">
        <v>200</v>
      </c>
      <c r="K376" s="32">
        <v>200</v>
      </c>
      <c r="L376" s="30">
        <v>200</v>
      </c>
      <c r="M376" s="30">
        <v>200</v>
      </c>
      <c r="N376" s="31">
        <f>L376/I376*100</f>
        <v>100</v>
      </c>
      <c r="O376" s="31">
        <f>L376/J376*100</f>
        <v>100</v>
      </c>
      <c r="P376" s="31">
        <f>L376/K376*100</f>
        <v>100</v>
      </c>
    </row>
    <row r="377" spans="3:16" s="29" customFormat="1" ht="30">
      <c r="C377" s="97"/>
      <c r="D377" s="150"/>
      <c r="E377" s="82"/>
      <c r="F377" s="82"/>
      <c r="G377" s="82"/>
      <c r="H377" s="69" t="s">
        <v>19</v>
      </c>
      <c r="I377" s="33">
        <v>0</v>
      </c>
      <c r="J377" s="33">
        <v>0</v>
      </c>
      <c r="K377" s="33">
        <v>0</v>
      </c>
      <c r="L377" s="30">
        <v>0</v>
      </c>
      <c r="M377" s="30">
        <v>0</v>
      </c>
      <c r="N377" s="31">
        <v>0</v>
      </c>
      <c r="O377" s="31">
        <v>0</v>
      </c>
      <c r="P377" s="31">
        <v>0</v>
      </c>
    </row>
    <row r="378" spans="3:16" s="29" customFormat="1" ht="18.75" customHeight="1">
      <c r="C378" s="97"/>
      <c r="D378" s="150"/>
      <c r="E378" s="82"/>
      <c r="F378" s="82"/>
      <c r="G378" s="82"/>
      <c r="H378" s="69" t="s">
        <v>238</v>
      </c>
      <c r="I378" s="33">
        <v>0</v>
      </c>
      <c r="J378" s="33">
        <v>0</v>
      </c>
      <c r="K378" s="33">
        <v>0</v>
      </c>
      <c r="L378" s="30">
        <v>0</v>
      </c>
      <c r="M378" s="30">
        <v>0</v>
      </c>
      <c r="N378" s="31">
        <v>0</v>
      </c>
      <c r="O378" s="31">
        <v>0</v>
      </c>
      <c r="P378" s="31">
        <v>0</v>
      </c>
    </row>
    <row r="379" spans="3:16" s="37" customFormat="1" ht="18.75" customHeight="1">
      <c r="C379" s="97"/>
      <c r="D379" s="150"/>
      <c r="E379" s="82"/>
      <c r="F379" s="82"/>
      <c r="G379" s="82"/>
      <c r="H379" s="69" t="s">
        <v>20</v>
      </c>
      <c r="I379" s="33">
        <v>0</v>
      </c>
      <c r="J379" s="33">
        <v>0</v>
      </c>
      <c r="K379" s="33">
        <v>0</v>
      </c>
      <c r="L379" s="30">
        <v>0</v>
      </c>
      <c r="M379" s="30">
        <v>0</v>
      </c>
      <c r="N379" s="31">
        <v>0</v>
      </c>
      <c r="O379" s="31">
        <v>0</v>
      </c>
      <c r="P379" s="31">
        <v>0</v>
      </c>
    </row>
    <row r="380" spans="3:16" s="29" customFormat="1" ht="16.5" customHeight="1">
      <c r="C380" s="97"/>
      <c r="D380" s="150"/>
      <c r="E380" s="82"/>
      <c r="F380" s="82"/>
      <c r="G380" s="82"/>
      <c r="H380" s="69" t="s">
        <v>239</v>
      </c>
      <c r="I380" s="32"/>
      <c r="J380" s="32" t="s">
        <v>236</v>
      </c>
      <c r="K380" s="32" t="s">
        <v>236</v>
      </c>
      <c r="L380" s="30">
        <v>0</v>
      </c>
      <c r="M380" s="30">
        <v>0</v>
      </c>
      <c r="N380" s="31">
        <v>0</v>
      </c>
      <c r="O380" s="31" t="s">
        <v>236</v>
      </c>
      <c r="P380" s="31" t="s">
        <v>236</v>
      </c>
    </row>
    <row r="381" spans="3:16" s="29" customFormat="1" ht="19.5" customHeight="1">
      <c r="C381" s="98"/>
      <c r="D381" s="150"/>
      <c r="E381" s="83"/>
      <c r="F381" s="83"/>
      <c r="G381" s="83"/>
      <c r="H381" s="69" t="s">
        <v>242</v>
      </c>
      <c r="I381" s="32"/>
      <c r="J381" s="32" t="s">
        <v>236</v>
      </c>
      <c r="K381" s="32" t="s">
        <v>236</v>
      </c>
      <c r="L381" s="30">
        <v>0</v>
      </c>
      <c r="M381" s="30">
        <v>0</v>
      </c>
      <c r="N381" s="31">
        <v>0</v>
      </c>
      <c r="O381" s="31" t="s">
        <v>236</v>
      </c>
      <c r="P381" s="31" t="s">
        <v>236</v>
      </c>
    </row>
    <row r="382" spans="3:16" s="29" customFormat="1" ht="15.75" customHeight="1">
      <c r="C382" s="96" t="s">
        <v>305</v>
      </c>
      <c r="D382" s="150" t="s">
        <v>522</v>
      </c>
      <c r="E382" s="81" t="s">
        <v>306</v>
      </c>
      <c r="F382" s="81">
        <v>2018</v>
      </c>
      <c r="G382" s="81">
        <v>2020</v>
      </c>
      <c r="H382" s="69" t="s">
        <v>96</v>
      </c>
      <c r="I382" s="30">
        <f>I383+I385+I387+I388</f>
        <v>50</v>
      </c>
      <c r="J382" s="30" t="s">
        <v>236</v>
      </c>
      <c r="K382" s="30" t="s">
        <v>236</v>
      </c>
      <c r="L382" s="30">
        <f>L383+L385+L387+L388</f>
        <v>50</v>
      </c>
      <c r="M382" s="30">
        <f>M383+M385+M387+M388</f>
        <v>50</v>
      </c>
      <c r="N382" s="31">
        <f>L382/I382*100</f>
        <v>100</v>
      </c>
      <c r="O382" s="31" t="s">
        <v>236</v>
      </c>
      <c r="P382" s="31" t="s">
        <v>236</v>
      </c>
    </row>
    <row r="383" spans="3:16" s="29" customFormat="1" ht="18" customHeight="1">
      <c r="C383" s="97"/>
      <c r="D383" s="150"/>
      <c r="E383" s="82"/>
      <c r="F383" s="82"/>
      <c r="G383" s="82"/>
      <c r="H383" s="69" t="s">
        <v>97</v>
      </c>
      <c r="I383" s="32">
        <v>50</v>
      </c>
      <c r="J383" s="32">
        <v>50</v>
      </c>
      <c r="K383" s="32">
        <v>50</v>
      </c>
      <c r="L383" s="30">
        <v>50</v>
      </c>
      <c r="M383" s="30">
        <v>50</v>
      </c>
      <c r="N383" s="31">
        <f>L383/I383*100</f>
        <v>100</v>
      </c>
      <c r="O383" s="31">
        <f>L383/J383*100</f>
        <v>100</v>
      </c>
      <c r="P383" s="31">
        <f>L383/K383*100</f>
        <v>100</v>
      </c>
    </row>
    <row r="384" spans="3:16" s="29" customFormat="1" ht="18.75" customHeight="1">
      <c r="C384" s="97"/>
      <c r="D384" s="150"/>
      <c r="E384" s="82"/>
      <c r="F384" s="82"/>
      <c r="G384" s="82"/>
      <c r="H384" s="69" t="s">
        <v>19</v>
      </c>
      <c r="I384" s="33">
        <v>0</v>
      </c>
      <c r="J384" s="33">
        <v>0</v>
      </c>
      <c r="K384" s="33">
        <v>0</v>
      </c>
      <c r="L384" s="30">
        <v>0</v>
      </c>
      <c r="M384" s="30">
        <v>0</v>
      </c>
      <c r="N384" s="31">
        <v>0</v>
      </c>
      <c r="O384" s="31">
        <v>0</v>
      </c>
      <c r="P384" s="31">
        <v>0</v>
      </c>
    </row>
    <row r="385" spans="3:16" s="29" customFormat="1" ht="16.5" customHeight="1">
      <c r="C385" s="97"/>
      <c r="D385" s="150"/>
      <c r="E385" s="82"/>
      <c r="F385" s="82"/>
      <c r="G385" s="82"/>
      <c r="H385" s="69" t="s">
        <v>238</v>
      </c>
      <c r="I385" s="33">
        <v>0</v>
      </c>
      <c r="J385" s="33">
        <v>0</v>
      </c>
      <c r="K385" s="33">
        <v>0</v>
      </c>
      <c r="L385" s="30">
        <v>0</v>
      </c>
      <c r="M385" s="30">
        <v>0</v>
      </c>
      <c r="N385" s="31">
        <v>0</v>
      </c>
      <c r="O385" s="31">
        <v>0</v>
      </c>
      <c r="P385" s="31">
        <v>0</v>
      </c>
    </row>
    <row r="386" spans="3:16" s="37" customFormat="1" ht="18.75" customHeight="1">
      <c r="C386" s="97"/>
      <c r="D386" s="150"/>
      <c r="E386" s="82"/>
      <c r="F386" s="82"/>
      <c r="G386" s="82"/>
      <c r="H386" s="69" t="s">
        <v>20</v>
      </c>
      <c r="I386" s="33">
        <v>0</v>
      </c>
      <c r="J386" s="33">
        <v>0</v>
      </c>
      <c r="K386" s="33">
        <v>0</v>
      </c>
      <c r="L386" s="30">
        <v>0</v>
      </c>
      <c r="M386" s="30">
        <v>0</v>
      </c>
      <c r="N386" s="31">
        <v>0</v>
      </c>
      <c r="O386" s="31">
        <v>0</v>
      </c>
      <c r="P386" s="31">
        <v>0</v>
      </c>
    </row>
    <row r="387" spans="3:16" s="29" customFormat="1" ht="15.75" customHeight="1">
      <c r="C387" s="97"/>
      <c r="D387" s="150"/>
      <c r="E387" s="82"/>
      <c r="F387" s="82"/>
      <c r="G387" s="82"/>
      <c r="H387" s="69" t="s">
        <v>239</v>
      </c>
      <c r="I387" s="32"/>
      <c r="J387" s="32" t="s">
        <v>236</v>
      </c>
      <c r="K387" s="32" t="s">
        <v>236</v>
      </c>
      <c r="L387" s="30">
        <v>0</v>
      </c>
      <c r="M387" s="30">
        <v>0</v>
      </c>
      <c r="N387" s="31">
        <v>0</v>
      </c>
      <c r="O387" s="31" t="s">
        <v>236</v>
      </c>
      <c r="P387" s="31" t="s">
        <v>236</v>
      </c>
    </row>
    <row r="388" spans="3:16" s="29" customFormat="1" ht="15.75" customHeight="1">
      <c r="C388" s="98"/>
      <c r="D388" s="150"/>
      <c r="E388" s="83"/>
      <c r="F388" s="83"/>
      <c r="G388" s="83"/>
      <c r="H388" s="69" t="s">
        <v>242</v>
      </c>
      <c r="I388" s="32"/>
      <c r="J388" s="32" t="s">
        <v>236</v>
      </c>
      <c r="K388" s="32" t="s">
        <v>236</v>
      </c>
      <c r="L388" s="30">
        <v>0</v>
      </c>
      <c r="M388" s="30">
        <v>0</v>
      </c>
      <c r="N388" s="31">
        <v>0</v>
      </c>
      <c r="O388" s="31" t="s">
        <v>236</v>
      </c>
      <c r="P388" s="31" t="s">
        <v>236</v>
      </c>
    </row>
    <row r="389" spans="3:16" s="29" customFormat="1" ht="15.75" customHeight="1">
      <c r="C389" s="96" t="s">
        <v>305</v>
      </c>
      <c r="D389" s="150" t="s">
        <v>630</v>
      </c>
      <c r="E389" s="81" t="s">
        <v>291</v>
      </c>
      <c r="F389" s="81" t="s">
        <v>681</v>
      </c>
      <c r="G389" s="81" t="s">
        <v>680</v>
      </c>
      <c r="H389" s="69" t="s">
        <v>96</v>
      </c>
      <c r="I389" s="30">
        <f>I390+I392+I394+I395</f>
        <v>480</v>
      </c>
      <c r="J389" s="30" t="s">
        <v>236</v>
      </c>
      <c r="K389" s="30" t="s">
        <v>236</v>
      </c>
      <c r="L389" s="30">
        <f>L390+L392+L394+L395</f>
        <v>480</v>
      </c>
      <c r="M389" s="30">
        <f>M390+M392+M394+M395</f>
        <v>480</v>
      </c>
      <c r="N389" s="31">
        <f t="shared" ref="N389:N390" si="44">L389/I389*100</f>
        <v>100</v>
      </c>
      <c r="O389" s="31" t="s">
        <v>236</v>
      </c>
      <c r="P389" s="31" t="s">
        <v>236</v>
      </c>
    </row>
    <row r="390" spans="3:16" s="29" customFormat="1" ht="18" customHeight="1">
      <c r="C390" s="97"/>
      <c r="D390" s="150"/>
      <c r="E390" s="82"/>
      <c r="F390" s="82"/>
      <c r="G390" s="82"/>
      <c r="H390" s="69" t="s">
        <v>97</v>
      </c>
      <c r="I390" s="32">
        <v>480</v>
      </c>
      <c r="J390" s="32">
        <v>480</v>
      </c>
      <c r="K390" s="32">
        <v>480</v>
      </c>
      <c r="L390" s="30">
        <v>480</v>
      </c>
      <c r="M390" s="30">
        <v>480</v>
      </c>
      <c r="N390" s="31">
        <f t="shared" si="44"/>
        <v>100</v>
      </c>
      <c r="O390" s="31">
        <f>L390/J390*100</f>
        <v>100</v>
      </c>
      <c r="P390" s="31">
        <f>L390/K390*100</f>
        <v>100</v>
      </c>
    </row>
    <row r="391" spans="3:16" s="29" customFormat="1" ht="31.5" customHeight="1">
      <c r="C391" s="97"/>
      <c r="D391" s="150"/>
      <c r="E391" s="82"/>
      <c r="F391" s="82"/>
      <c r="G391" s="82"/>
      <c r="H391" s="69" t="s">
        <v>19</v>
      </c>
      <c r="I391" s="33">
        <v>0</v>
      </c>
      <c r="J391" s="33">
        <v>0</v>
      </c>
      <c r="K391" s="33">
        <v>0</v>
      </c>
      <c r="L391" s="30">
        <v>0</v>
      </c>
      <c r="M391" s="30">
        <v>0</v>
      </c>
      <c r="N391" s="31">
        <v>0</v>
      </c>
      <c r="O391" s="31">
        <v>0</v>
      </c>
      <c r="P391" s="31">
        <v>0</v>
      </c>
    </row>
    <row r="392" spans="3:16" s="29" customFormat="1" ht="16.5" customHeight="1">
      <c r="C392" s="97"/>
      <c r="D392" s="150"/>
      <c r="E392" s="82"/>
      <c r="F392" s="82"/>
      <c r="G392" s="82"/>
      <c r="H392" s="69" t="s">
        <v>238</v>
      </c>
      <c r="I392" s="33">
        <v>0</v>
      </c>
      <c r="J392" s="33">
        <v>0</v>
      </c>
      <c r="K392" s="33">
        <v>0</v>
      </c>
      <c r="L392" s="30">
        <v>0</v>
      </c>
      <c r="M392" s="30">
        <v>0</v>
      </c>
      <c r="N392" s="31">
        <v>0</v>
      </c>
      <c r="O392" s="31">
        <v>0</v>
      </c>
      <c r="P392" s="31">
        <v>0</v>
      </c>
    </row>
    <row r="393" spans="3:16" s="37" customFormat="1" ht="30" customHeight="1">
      <c r="C393" s="97"/>
      <c r="D393" s="150"/>
      <c r="E393" s="82"/>
      <c r="F393" s="82"/>
      <c r="G393" s="82"/>
      <c r="H393" s="69" t="s">
        <v>20</v>
      </c>
      <c r="I393" s="33">
        <v>0</v>
      </c>
      <c r="J393" s="33">
        <v>0</v>
      </c>
      <c r="K393" s="33">
        <v>0</v>
      </c>
      <c r="L393" s="30">
        <v>0</v>
      </c>
      <c r="M393" s="30">
        <v>0</v>
      </c>
      <c r="N393" s="31">
        <v>0</v>
      </c>
      <c r="O393" s="31">
        <v>0</v>
      </c>
      <c r="P393" s="31">
        <v>0</v>
      </c>
    </row>
    <row r="394" spans="3:16" s="29" customFormat="1" ht="18" customHeight="1">
      <c r="C394" s="97"/>
      <c r="D394" s="150"/>
      <c r="E394" s="82"/>
      <c r="F394" s="82"/>
      <c r="G394" s="82"/>
      <c r="H394" s="69" t="s">
        <v>239</v>
      </c>
      <c r="I394" s="32"/>
      <c r="J394" s="32" t="s">
        <v>236</v>
      </c>
      <c r="K394" s="32" t="s">
        <v>236</v>
      </c>
      <c r="L394" s="30">
        <v>0</v>
      </c>
      <c r="M394" s="30">
        <v>0</v>
      </c>
      <c r="N394" s="31">
        <v>0</v>
      </c>
      <c r="O394" s="31" t="s">
        <v>236</v>
      </c>
      <c r="P394" s="31" t="s">
        <v>236</v>
      </c>
    </row>
    <row r="395" spans="3:16" s="29" customFormat="1" ht="19.5" customHeight="1">
      <c r="C395" s="98"/>
      <c r="D395" s="150"/>
      <c r="E395" s="83"/>
      <c r="F395" s="83"/>
      <c r="G395" s="83"/>
      <c r="H395" s="69" t="s">
        <v>242</v>
      </c>
      <c r="I395" s="32"/>
      <c r="J395" s="32" t="s">
        <v>236</v>
      </c>
      <c r="K395" s="32" t="s">
        <v>236</v>
      </c>
      <c r="L395" s="30">
        <v>0</v>
      </c>
      <c r="M395" s="30">
        <v>0</v>
      </c>
      <c r="N395" s="31">
        <v>0</v>
      </c>
      <c r="O395" s="31" t="s">
        <v>236</v>
      </c>
      <c r="P395" s="31" t="s">
        <v>236</v>
      </c>
    </row>
    <row r="396" spans="3:16" s="38" customFormat="1" ht="15" customHeight="1">
      <c r="C396" s="96" t="s">
        <v>101</v>
      </c>
      <c r="D396" s="173" t="s">
        <v>501</v>
      </c>
      <c r="E396" s="121" t="s">
        <v>7</v>
      </c>
      <c r="F396" s="81">
        <v>2018</v>
      </c>
      <c r="G396" s="81">
        <v>2020</v>
      </c>
      <c r="H396" s="69" t="s">
        <v>96</v>
      </c>
      <c r="I396" s="30">
        <f>I397+I399+I401+I402</f>
        <v>22633.5</v>
      </c>
      <c r="J396" s="30" t="s">
        <v>236</v>
      </c>
      <c r="K396" s="30" t="s">
        <v>236</v>
      </c>
      <c r="L396" s="30">
        <f>L397+L399+L401+L402</f>
        <v>22633.5</v>
      </c>
      <c r="M396" s="30">
        <f>M397+M399+M401+M402</f>
        <v>22633.5</v>
      </c>
      <c r="N396" s="31">
        <f>L396/I396*100</f>
        <v>100</v>
      </c>
      <c r="O396" s="31" t="s">
        <v>236</v>
      </c>
      <c r="P396" s="31" t="s">
        <v>236</v>
      </c>
    </row>
    <row r="397" spans="3:16" s="38" customFormat="1">
      <c r="C397" s="97"/>
      <c r="D397" s="173"/>
      <c r="E397" s="122"/>
      <c r="F397" s="82"/>
      <c r="G397" s="82"/>
      <c r="H397" s="69" t="s">
        <v>97</v>
      </c>
      <c r="I397" s="32">
        <f>I404+I411+I418</f>
        <v>2489.6999999999998</v>
      </c>
      <c r="J397" s="32">
        <f t="shared" ref="J397:M397" si="45">J404+J411+J418</f>
        <v>2489.6999999999998</v>
      </c>
      <c r="K397" s="32">
        <f t="shared" si="45"/>
        <v>2489.6999999999998</v>
      </c>
      <c r="L397" s="32">
        <f t="shared" si="45"/>
        <v>2489.6999999999998</v>
      </c>
      <c r="M397" s="32">
        <f t="shared" si="45"/>
        <v>2489.6999999999998</v>
      </c>
      <c r="N397" s="31">
        <f>L397/I397*100</f>
        <v>100</v>
      </c>
      <c r="O397" s="31">
        <f>L397/J397*100</f>
        <v>100</v>
      </c>
      <c r="P397" s="31">
        <f>L397/K397*100</f>
        <v>100</v>
      </c>
    </row>
    <row r="398" spans="3:16" s="38" customFormat="1" ht="30">
      <c r="C398" s="97"/>
      <c r="D398" s="173"/>
      <c r="E398" s="122"/>
      <c r="F398" s="82"/>
      <c r="G398" s="82"/>
      <c r="H398" s="69" t="s">
        <v>19</v>
      </c>
      <c r="I398" s="32">
        <f t="shared" ref="I398:M398" si="46">I405+I412+I419</f>
        <v>2489.6999999999998</v>
      </c>
      <c r="J398" s="32">
        <f t="shared" si="46"/>
        <v>2489.6999999999998</v>
      </c>
      <c r="K398" s="32">
        <f t="shared" si="46"/>
        <v>2489.6999999999998</v>
      </c>
      <c r="L398" s="32">
        <f t="shared" si="46"/>
        <v>2489.6999999999998</v>
      </c>
      <c r="M398" s="32">
        <f t="shared" si="46"/>
        <v>2489.6999999999998</v>
      </c>
      <c r="N398" s="31">
        <f t="shared" ref="N398:N400" si="47">L398/I398*100</f>
        <v>100</v>
      </c>
      <c r="O398" s="31">
        <f t="shared" ref="O398:O400" si="48">L398/J398*100</f>
        <v>100</v>
      </c>
      <c r="P398" s="31">
        <f t="shared" ref="P398:P400" si="49">L398/K398*100</f>
        <v>100</v>
      </c>
    </row>
    <row r="399" spans="3:16" s="29" customFormat="1" ht="15" customHeight="1">
      <c r="C399" s="97"/>
      <c r="D399" s="173"/>
      <c r="E399" s="122"/>
      <c r="F399" s="82"/>
      <c r="G399" s="82"/>
      <c r="H399" s="69" t="s">
        <v>238</v>
      </c>
      <c r="I399" s="32">
        <f t="shared" ref="I399:M399" si="50">I406+I413+I420</f>
        <v>20143.8</v>
      </c>
      <c r="J399" s="32">
        <f t="shared" si="50"/>
        <v>20143.8</v>
      </c>
      <c r="K399" s="32">
        <f t="shared" si="50"/>
        <v>20143.8</v>
      </c>
      <c r="L399" s="32">
        <f t="shared" si="50"/>
        <v>20143.8</v>
      </c>
      <c r="M399" s="32">
        <f t="shared" si="50"/>
        <v>20143.8</v>
      </c>
      <c r="N399" s="31">
        <f t="shared" si="47"/>
        <v>100</v>
      </c>
      <c r="O399" s="31">
        <f t="shared" si="48"/>
        <v>100</v>
      </c>
      <c r="P399" s="31">
        <f t="shared" si="49"/>
        <v>100</v>
      </c>
    </row>
    <row r="400" spans="3:16" s="37" customFormat="1" ht="18.75" customHeight="1">
      <c r="C400" s="97"/>
      <c r="D400" s="173"/>
      <c r="E400" s="122"/>
      <c r="F400" s="82"/>
      <c r="G400" s="82"/>
      <c r="H400" s="69" t="s">
        <v>20</v>
      </c>
      <c r="I400" s="32">
        <f t="shared" ref="I400:M400" si="51">I407+I414+I421</f>
        <v>20143.8</v>
      </c>
      <c r="J400" s="32">
        <f t="shared" si="51"/>
        <v>20143.8</v>
      </c>
      <c r="K400" s="32">
        <f t="shared" si="51"/>
        <v>20143.8</v>
      </c>
      <c r="L400" s="32">
        <f t="shared" si="51"/>
        <v>20143.8</v>
      </c>
      <c r="M400" s="32">
        <f t="shared" si="51"/>
        <v>20143.8</v>
      </c>
      <c r="N400" s="31">
        <f t="shared" si="47"/>
        <v>100</v>
      </c>
      <c r="O400" s="31">
        <f t="shared" si="48"/>
        <v>100</v>
      </c>
      <c r="P400" s="31">
        <f t="shared" si="49"/>
        <v>100</v>
      </c>
    </row>
    <row r="401" spans="3:16" s="29" customFormat="1" ht="18" customHeight="1">
      <c r="C401" s="97"/>
      <c r="D401" s="173"/>
      <c r="E401" s="122"/>
      <c r="F401" s="82"/>
      <c r="G401" s="82"/>
      <c r="H401" s="69" t="s">
        <v>239</v>
      </c>
      <c r="I401" s="32">
        <f t="shared" ref="I401:I402" si="52">I408+I415+I422</f>
        <v>0</v>
      </c>
      <c r="J401" s="32" t="s">
        <v>236</v>
      </c>
      <c r="K401" s="32" t="s">
        <v>236</v>
      </c>
      <c r="L401" s="30">
        <v>0</v>
      </c>
      <c r="M401" s="30">
        <v>0</v>
      </c>
      <c r="N401" s="31">
        <v>0</v>
      </c>
      <c r="O401" s="31" t="s">
        <v>236</v>
      </c>
      <c r="P401" s="31" t="s">
        <v>236</v>
      </c>
    </row>
    <row r="402" spans="3:16" s="29" customFormat="1" ht="16.5" customHeight="1">
      <c r="C402" s="98"/>
      <c r="D402" s="173"/>
      <c r="E402" s="123"/>
      <c r="F402" s="83"/>
      <c r="G402" s="83"/>
      <c r="H402" s="69" t="s">
        <v>242</v>
      </c>
      <c r="I402" s="32">
        <f t="shared" si="52"/>
        <v>0</v>
      </c>
      <c r="J402" s="32" t="s">
        <v>236</v>
      </c>
      <c r="K402" s="32" t="s">
        <v>236</v>
      </c>
      <c r="L402" s="30">
        <v>0</v>
      </c>
      <c r="M402" s="30">
        <v>0</v>
      </c>
      <c r="N402" s="31">
        <v>0</v>
      </c>
      <c r="O402" s="31" t="s">
        <v>236</v>
      </c>
      <c r="P402" s="31" t="s">
        <v>236</v>
      </c>
    </row>
    <row r="403" spans="3:16" s="38" customFormat="1" ht="15" customHeight="1">
      <c r="C403" s="135" t="s">
        <v>307</v>
      </c>
      <c r="D403" s="150" t="s">
        <v>308</v>
      </c>
      <c r="E403" s="81" t="s">
        <v>112</v>
      </c>
      <c r="F403" s="81" t="s">
        <v>358</v>
      </c>
      <c r="G403" s="81" t="s">
        <v>359</v>
      </c>
      <c r="H403" s="69" t="s">
        <v>96</v>
      </c>
      <c r="I403" s="30">
        <f>I404+I406+I408+I409</f>
        <v>5658.4</v>
      </c>
      <c r="J403" s="30" t="s">
        <v>236</v>
      </c>
      <c r="K403" s="30" t="s">
        <v>236</v>
      </c>
      <c r="L403" s="30">
        <f>L404+L406+L408+L409</f>
        <v>5658.4</v>
      </c>
      <c r="M403" s="30">
        <f>M404+M406+M408+M409</f>
        <v>5658.4</v>
      </c>
      <c r="N403" s="31">
        <f>L403/I403*100</f>
        <v>100</v>
      </c>
      <c r="O403" s="31" t="s">
        <v>236</v>
      </c>
      <c r="P403" s="31" t="s">
        <v>236</v>
      </c>
    </row>
    <row r="404" spans="3:16" s="38" customFormat="1">
      <c r="C404" s="136"/>
      <c r="D404" s="150"/>
      <c r="E404" s="82"/>
      <c r="F404" s="82"/>
      <c r="G404" s="82"/>
      <c r="H404" s="69" t="s">
        <v>97</v>
      </c>
      <c r="I404" s="32">
        <v>622.4</v>
      </c>
      <c r="J404" s="32">
        <v>622.4</v>
      </c>
      <c r="K404" s="32">
        <v>622.4</v>
      </c>
      <c r="L404" s="32">
        <v>622.4</v>
      </c>
      <c r="M404" s="32">
        <v>622.4</v>
      </c>
      <c r="N404" s="31">
        <f>L404/I404*100</f>
        <v>100</v>
      </c>
      <c r="O404" s="31">
        <f>L404/J404*100</f>
        <v>100</v>
      </c>
      <c r="P404" s="31">
        <f>L404/K404*100</f>
        <v>100</v>
      </c>
    </row>
    <row r="405" spans="3:16" s="38" customFormat="1" ht="30">
      <c r="C405" s="136"/>
      <c r="D405" s="150"/>
      <c r="E405" s="82"/>
      <c r="F405" s="82"/>
      <c r="G405" s="82"/>
      <c r="H405" s="69" t="s">
        <v>19</v>
      </c>
      <c r="I405" s="33">
        <v>622.4</v>
      </c>
      <c r="J405" s="33">
        <v>622.4</v>
      </c>
      <c r="K405" s="33">
        <v>622.4</v>
      </c>
      <c r="L405" s="33">
        <v>622.4</v>
      </c>
      <c r="M405" s="33">
        <v>622.4</v>
      </c>
      <c r="N405" s="31">
        <f t="shared" ref="N405:N407" si="53">L405/I405*100</f>
        <v>100</v>
      </c>
      <c r="O405" s="31">
        <f t="shared" ref="O405:O407" si="54">L405/J405*100</f>
        <v>100</v>
      </c>
      <c r="P405" s="31">
        <f t="shared" ref="P405:P407" si="55">L405/K405*100</f>
        <v>100</v>
      </c>
    </row>
    <row r="406" spans="3:16" s="29" customFormat="1" ht="15" customHeight="1">
      <c r="C406" s="136"/>
      <c r="D406" s="150"/>
      <c r="E406" s="82"/>
      <c r="F406" s="82"/>
      <c r="G406" s="82"/>
      <c r="H406" s="69" t="s">
        <v>238</v>
      </c>
      <c r="I406" s="33">
        <v>5036</v>
      </c>
      <c r="J406" s="33">
        <v>5036</v>
      </c>
      <c r="K406" s="33">
        <v>5036</v>
      </c>
      <c r="L406" s="33">
        <v>5036</v>
      </c>
      <c r="M406" s="33">
        <v>5036</v>
      </c>
      <c r="N406" s="31">
        <f t="shared" si="53"/>
        <v>100</v>
      </c>
      <c r="O406" s="31">
        <f t="shared" si="54"/>
        <v>100</v>
      </c>
      <c r="P406" s="31">
        <f t="shared" si="55"/>
        <v>100</v>
      </c>
    </row>
    <row r="407" spans="3:16" s="37" customFormat="1" ht="18.75" customHeight="1">
      <c r="C407" s="136"/>
      <c r="D407" s="150"/>
      <c r="E407" s="82"/>
      <c r="F407" s="82"/>
      <c r="G407" s="82"/>
      <c r="H407" s="69" t="s">
        <v>20</v>
      </c>
      <c r="I407" s="33">
        <v>5036</v>
      </c>
      <c r="J407" s="33">
        <v>5036</v>
      </c>
      <c r="K407" s="33">
        <v>5036</v>
      </c>
      <c r="L407" s="33">
        <v>5036</v>
      </c>
      <c r="M407" s="33">
        <v>5036</v>
      </c>
      <c r="N407" s="31">
        <f t="shared" si="53"/>
        <v>100</v>
      </c>
      <c r="O407" s="31">
        <f t="shared" si="54"/>
        <v>100</v>
      </c>
      <c r="P407" s="31">
        <f t="shared" si="55"/>
        <v>100</v>
      </c>
    </row>
    <row r="408" spans="3:16" s="29" customFormat="1" ht="21" customHeight="1">
      <c r="C408" s="136"/>
      <c r="D408" s="150"/>
      <c r="E408" s="82"/>
      <c r="F408" s="82"/>
      <c r="G408" s="82"/>
      <c r="H408" s="69" t="s">
        <v>239</v>
      </c>
      <c r="I408" s="32"/>
      <c r="J408" s="32" t="s">
        <v>236</v>
      </c>
      <c r="K408" s="32" t="s">
        <v>236</v>
      </c>
      <c r="L408" s="30">
        <v>0</v>
      </c>
      <c r="M408" s="30">
        <v>0</v>
      </c>
      <c r="N408" s="31">
        <v>0</v>
      </c>
      <c r="O408" s="31" t="s">
        <v>236</v>
      </c>
      <c r="P408" s="31" t="s">
        <v>236</v>
      </c>
    </row>
    <row r="409" spans="3:16" s="29" customFormat="1" ht="16.5" customHeight="1">
      <c r="C409" s="137"/>
      <c r="D409" s="150"/>
      <c r="E409" s="83"/>
      <c r="F409" s="83"/>
      <c r="G409" s="83"/>
      <c r="H409" s="69" t="s">
        <v>242</v>
      </c>
      <c r="I409" s="32"/>
      <c r="J409" s="32" t="s">
        <v>236</v>
      </c>
      <c r="K409" s="32" t="s">
        <v>236</v>
      </c>
      <c r="L409" s="30">
        <v>0</v>
      </c>
      <c r="M409" s="30">
        <v>0</v>
      </c>
      <c r="N409" s="31">
        <v>0</v>
      </c>
      <c r="O409" s="31" t="s">
        <v>236</v>
      </c>
      <c r="P409" s="31" t="s">
        <v>236</v>
      </c>
    </row>
    <row r="410" spans="3:16" s="38" customFormat="1" ht="15" customHeight="1">
      <c r="C410" s="135" t="s">
        <v>309</v>
      </c>
      <c r="D410" s="150" t="s">
        <v>310</v>
      </c>
      <c r="E410" s="81" t="s">
        <v>523</v>
      </c>
      <c r="F410" s="81" t="s">
        <v>358</v>
      </c>
      <c r="G410" s="81" t="s">
        <v>359</v>
      </c>
      <c r="H410" s="69" t="s">
        <v>96</v>
      </c>
      <c r="I410" s="30">
        <f>I411+I413+I415+I416</f>
        <v>5658.4</v>
      </c>
      <c r="J410" s="30" t="s">
        <v>236</v>
      </c>
      <c r="K410" s="30" t="s">
        <v>236</v>
      </c>
      <c r="L410" s="30">
        <f>L411+L413+L415+L416</f>
        <v>5658.4</v>
      </c>
      <c r="M410" s="30">
        <f>M411+M413+M415+M416</f>
        <v>5658.4</v>
      </c>
      <c r="N410" s="31">
        <f>L410/I410*100</f>
        <v>100</v>
      </c>
      <c r="O410" s="31" t="s">
        <v>236</v>
      </c>
      <c r="P410" s="31" t="s">
        <v>236</v>
      </c>
    </row>
    <row r="411" spans="3:16" s="38" customFormat="1">
      <c r="C411" s="136"/>
      <c r="D411" s="150"/>
      <c r="E411" s="82"/>
      <c r="F411" s="82"/>
      <c r="G411" s="82"/>
      <c r="H411" s="69" t="s">
        <v>97</v>
      </c>
      <c r="I411" s="32">
        <v>622.5</v>
      </c>
      <c r="J411" s="32">
        <v>622.5</v>
      </c>
      <c r="K411" s="32">
        <v>622.5</v>
      </c>
      <c r="L411" s="32">
        <v>622.5</v>
      </c>
      <c r="M411" s="32">
        <v>622.5</v>
      </c>
      <c r="N411" s="31">
        <f>L411/I411*100</f>
        <v>100</v>
      </c>
      <c r="O411" s="31">
        <f>L411/J411*100</f>
        <v>100</v>
      </c>
      <c r="P411" s="31">
        <f>L411/K411*100</f>
        <v>100</v>
      </c>
    </row>
    <row r="412" spans="3:16" s="38" customFormat="1" ht="30">
      <c r="C412" s="136"/>
      <c r="D412" s="150"/>
      <c r="E412" s="82"/>
      <c r="F412" s="82"/>
      <c r="G412" s="82"/>
      <c r="H412" s="69" t="s">
        <v>19</v>
      </c>
      <c r="I412" s="33">
        <v>622.5</v>
      </c>
      <c r="J412" s="33">
        <v>622.5</v>
      </c>
      <c r="K412" s="33">
        <v>622.5</v>
      </c>
      <c r="L412" s="33">
        <v>622.5</v>
      </c>
      <c r="M412" s="33">
        <v>622.5</v>
      </c>
      <c r="N412" s="31">
        <f>L412/I412*100</f>
        <v>100</v>
      </c>
      <c r="O412" s="31">
        <f>L412/J412*100</f>
        <v>100</v>
      </c>
      <c r="P412" s="31">
        <f>L412/K412*100</f>
        <v>100</v>
      </c>
    </row>
    <row r="413" spans="3:16" s="29" customFormat="1" ht="15" customHeight="1">
      <c r="C413" s="136"/>
      <c r="D413" s="150"/>
      <c r="E413" s="82"/>
      <c r="F413" s="82"/>
      <c r="G413" s="82"/>
      <c r="H413" s="69" t="s">
        <v>238</v>
      </c>
      <c r="I413" s="33">
        <v>5035.8999999999996</v>
      </c>
      <c r="J413" s="33">
        <v>5035.8999999999996</v>
      </c>
      <c r="K413" s="33">
        <v>5035.8999999999996</v>
      </c>
      <c r="L413" s="33">
        <v>5035.8999999999996</v>
      </c>
      <c r="M413" s="33">
        <v>5035.8999999999996</v>
      </c>
      <c r="N413" s="31">
        <f>L413/I413*100</f>
        <v>100</v>
      </c>
      <c r="O413" s="31">
        <f>L413/J413*100</f>
        <v>100</v>
      </c>
      <c r="P413" s="31">
        <f>L413/K413*100</f>
        <v>100</v>
      </c>
    </row>
    <row r="414" spans="3:16" s="37" customFormat="1" ht="18.75" customHeight="1">
      <c r="C414" s="136"/>
      <c r="D414" s="150"/>
      <c r="E414" s="82"/>
      <c r="F414" s="82"/>
      <c r="G414" s="82"/>
      <c r="H414" s="69" t="s">
        <v>20</v>
      </c>
      <c r="I414" s="33">
        <v>5035.8999999999996</v>
      </c>
      <c r="J414" s="33">
        <v>5035.8999999999996</v>
      </c>
      <c r="K414" s="33">
        <v>5035.8999999999996</v>
      </c>
      <c r="L414" s="33">
        <v>5035.8999999999996</v>
      </c>
      <c r="M414" s="33">
        <v>5035.8999999999996</v>
      </c>
      <c r="N414" s="31">
        <f>L414/I414*100</f>
        <v>100</v>
      </c>
      <c r="O414" s="31">
        <f>L414/J414*100</f>
        <v>100</v>
      </c>
      <c r="P414" s="31">
        <f>L414/K414*100</f>
        <v>100</v>
      </c>
    </row>
    <row r="415" spans="3:16" s="29" customFormat="1" ht="27.75" customHeight="1">
      <c r="C415" s="136"/>
      <c r="D415" s="150"/>
      <c r="E415" s="82"/>
      <c r="F415" s="82"/>
      <c r="G415" s="82"/>
      <c r="H415" s="69" t="s">
        <v>239</v>
      </c>
      <c r="I415" s="32"/>
      <c r="J415" s="32" t="s">
        <v>236</v>
      </c>
      <c r="K415" s="32" t="s">
        <v>236</v>
      </c>
      <c r="L415" s="30">
        <v>0</v>
      </c>
      <c r="M415" s="30">
        <v>0</v>
      </c>
      <c r="N415" s="31">
        <v>0</v>
      </c>
      <c r="O415" s="31" t="s">
        <v>236</v>
      </c>
      <c r="P415" s="31" t="s">
        <v>236</v>
      </c>
    </row>
    <row r="416" spans="3:16" s="29" customFormat="1" ht="16.5" customHeight="1">
      <c r="C416" s="137"/>
      <c r="D416" s="150"/>
      <c r="E416" s="83"/>
      <c r="F416" s="83"/>
      <c r="G416" s="83"/>
      <c r="H416" s="69" t="s">
        <v>242</v>
      </c>
      <c r="I416" s="32"/>
      <c r="J416" s="32" t="s">
        <v>236</v>
      </c>
      <c r="K416" s="32" t="s">
        <v>236</v>
      </c>
      <c r="L416" s="30">
        <v>0</v>
      </c>
      <c r="M416" s="30">
        <v>0</v>
      </c>
      <c r="N416" s="31">
        <v>0</v>
      </c>
      <c r="O416" s="31" t="s">
        <v>236</v>
      </c>
      <c r="P416" s="31" t="s">
        <v>236</v>
      </c>
    </row>
    <row r="417" spans="3:16" s="38" customFormat="1" ht="22.5" customHeight="1">
      <c r="C417" s="135" t="s">
        <v>311</v>
      </c>
      <c r="D417" s="150" t="s">
        <v>312</v>
      </c>
      <c r="E417" s="81" t="s">
        <v>113</v>
      </c>
      <c r="F417" s="81" t="s">
        <v>358</v>
      </c>
      <c r="G417" s="81" t="s">
        <v>359</v>
      </c>
      <c r="H417" s="69" t="s">
        <v>96</v>
      </c>
      <c r="I417" s="30">
        <f>I418+I420+I422+I423</f>
        <v>11316.699999999999</v>
      </c>
      <c r="J417" s="30" t="s">
        <v>236</v>
      </c>
      <c r="K417" s="30" t="s">
        <v>236</v>
      </c>
      <c r="L417" s="30">
        <f>L418+L420+L422+L423</f>
        <v>11316.699999999999</v>
      </c>
      <c r="M417" s="30">
        <f>M418+M420+M422+M423</f>
        <v>11316.699999999999</v>
      </c>
      <c r="N417" s="31">
        <f>L417/I417*100</f>
        <v>100</v>
      </c>
      <c r="O417" s="31" t="s">
        <v>236</v>
      </c>
      <c r="P417" s="31" t="s">
        <v>236</v>
      </c>
    </row>
    <row r="418" spans="3:16" s="38" customFormat="1">
      <c r="C418" s="136"/>
      <c r="D418" s="150"/>
      <c r="E418" s="82"/>
      <c r="F418" s="82"/>
      <c r="G418" s="82"/>
      <c r="H418" s="69" t="s">
        <v>97</v>
      </c>
      <c r="I418" s="32">
        <v>1244.8</v>
      </c>
      <c r="J418" s="32">
        <v>1244.8</v>
      </c>
      <c r="K418" s="32">
        <v>1244.8</v>
      </c>
      <c r="L418" s="30">
        <v>1244.8</v>
      </c>
      <c r="M418" s="30">
        <v>1244.8</v>
      </c>
      <c r="N418" s="31">
        <f>L418/I418*100</f>
        <v>100</v>
      </c>
      <c r="O418" s="31">
        <f>L418/J418*100</f>
        <v>100</v>
      </c>
      <c r="P418" s="31">
        <f>L418/K418*100</f>
        <v>100</v>
      </c>
    </row>
    <row r="419" spans="3:16" s="38" customFormat="1" ht="30">
      <c r="C419" s="136"/>
      <c r="D419" s="150"/>
      <c r="E419" s="82"/>
      <c r="F419" s="82"/>
      <c r="G419" s="82"/>
      <c r="H419" s="69" t="s">
        <v>19</v>
      </c>
      <c r="I419" s="33">
        <v>1244.8</v>
      </c>
      <c r="J419" s="33">
        <v>1244.8</v>
      </c>
      <c r="K419" s="33">
        <v>1244.8</v>
      </c>
      <c r="L419" s="30">
        <v>1244.8</v>
      </c>
      <c r="M419" s="30">
        <v>1244.8</v>
      </c>
      <c r="N419" s="31">
        <f t="shared" ref="N419:N421" si="56">L419/I419*100</f>
        <v>100</v>
      </c>
      <c r="O419" s="31">
        <f t="shared" ref="O419:O421" si="57">L419/J419*100</f>
        <v>100</v>
      </c>
      <c r="P419" s="31">
        <f t="shared" ref="P419:P421" si="58">L419/K419*100</f>
        <v>100</v>
      </c>
    </row>
    <row r="420" spans="3:16" s="29" customFormat="1" ht="15" customHeight="1">
      <c r="C420" s="136"/>
      <c r="D420" s="150"/>
      <c r="E420" s="82"/>
      <c r="F420" s="82"/>
      <c r="G420" s="82"/>
      <c r="H420" s="69" t="s">
        <v>238</v>
      </c>
      <c r="I420" s="33">
        <v>10071.9</v>
      </c>
      <c r="J420" s="33">
        <v>10071.9</v>
      </c>
      <c r="K420" s="33">
        <v>10071.9</v>
      </c>
      <c r="L420" s="30">
        <v>10071.9</v>
      </c>
      <c r="M420" s="30">
        <v>10071.9</v>
      </c>
      <c r="N420" s="31">
        <f t="shared" si="56"/>
        <v>100</v>
      </c>
      <c r="O420" s="31">
        <f t="shared" si="57"/>
        <v>100</v>
      </c>
      <c r="P420" s="31">
        <f t="shared" si="58"/>
        <v>100</v>
      </c>
    </row>
    <row r="421" spans="3:16" s="37" customFormat="1" ht="18.75" customHeight="1">
      <c r="C421" s="136"/>
      <c r="D421" s="150"/>
      <c r="E421" s="82"/>
      <c r="F421" s="82"/>
      <c r="G421" s="82"/>
      <c r="H421" s="69" t="s">
        <v>20</v>
      </c>
      <c r="I421" s="33">
        <v>10071.9</v>
      </c>
      <c r="J421" s="33">
        <v>10071.9</v>
      </c>
      <c r="K421" s="33">
        <v>10071.9</v>
      </c>
      <c r="L421" s="30">
        <v>10071.9</v>
      </c>
      <c r="M421" s="30">
        <v>10071.9</v>
      </c>
      <c r="N421" s="31">
        <f t="shared" si="56"/>
        <v>100</v>
      </c>
      <c r="O421" s="31">
        <f t="shared" si="57"/>
        <v>100</v>
      </c>
      <c r="P421" s="31">
        <f t="shared" si="58"/>
        <v>100</v>
      </c>
    </row>
    <row r="422" spans="3:16" s="29" customFormat="1" ht="21" customHeight="1">
      <c r="C422" s="136"/>
      <c r="D422" s="150"/>
      <c r="E422" s="82"/>
      <c r="F422" s="82"/>
      <c r="G422" s="82"/>
      <c r="H422" s="69" t="s">
        <v>239</v>
      </c>
      <c r="I422" s="32"/>
      <c r="J422" s="32" t="s">
        <v>236</v>
      </c>
      <c r="K422" s="32" t="s">
        <v>236</v>
      </c>
      <c r="L422" s="30">
        <v>0</v>
      </c>
      <c r="M422" s="30">
        <v>0</v>
      </c>
      <c r="N422" s="31">
        <v>0</v>
      </c>
      <c r="O422" s="31" t="s">
        <v>236</v>
      </c>
      <c r="P422" s="31" t="s">
        <v>236</v>
      </c>
    </row>
    <row r="423" spans="3:16" s="29" customFormat="1" ht="16.5" customHeight="1">
      <c r="C423" s="137"/>
      <c r="D423" s="150"/>
      <c r="E423" s="83"/>
      <c r="F423" s="83"/>
      <c r="G423" s="83"/>
      <c r="H423" s="69" t="s">
        <v>242</v>
      </c>
      <c r="I423" s="32"/>
      <c r="J423" s="32" t="s">
        <v>236</v>
      </c>
      <c r="K423" s="32" t="s">
        <v>236</v>
      </c>
      <c r="L423" s="30">
        <v>0</v>
      </c>
      <c r="M423" s="30">
        <v>0</v>
      </c>
      <c r="N423" s="31">
        <v>0</v>
      </c>
      <c r="O423" s="31" t="s">
        <v>236</v>
      </c>
      <c r="P423" s="31" t="s">
        <v>236</v>
      </c>
    </row>
    <row r="424" spans="3:16" s="29" customFormat="1" ht="16.5" customHeight="1">
      <c r="C424" s="96" t="s">
        <v>313</v>
      </c>
      <c r="D424" s="150" t="s">
        <v>524</v>
      </c>
      <c r="E424" s="81" t="s">
        <v>32</v>
      </c>
      <c r="F424" s="81">
        <v>2018</v>
      </c>
      <c r="G424" s="81">
        <v>2019</v>
      </c>
      <c r="H424" s="69" t="s">
        <v>96</v>
      </c>
      <c r="I424" s="30">
        <f>I425+I427+I429+I430</f>
        <v>28667.599999999999</v>
      </c>
      <c r="J424" s="30" t="s">
        <v>236</v>
      </c>
      <c r="K424" s="30" t="s">
        <v>236</v>
      </c>
      <c r="L424" s="30">
        <f>L425+L427+L429+L430</f>
        <v>28667.599999999999</v>
      </c>
      <c r="M424" s="30">
        <f>M425+M427+M429+M430</f>
        <v>28667.599999999999</v>
      </c>
      <c r="N424" s="31">
        <f>L424/I424*100</f>
        <v>100</v>
      </c>
      <c r="O424" s="31" t="s">
        <v>236</v>
      </c>
      <c r="P424" s="31" t="s">
        <v>236</v>
      </c>
    </row>
    <row r="425" spans="3:16" s="29" customFormat="1" ht="16.5" customHeight="1">
      <c r="C425" s="97"/>
      <c r="D425" s="150"/>
      <c r="E425" s="82"/>
      <c r="F425" s="82"/>
      <c r="G425" s="82"/>
      <c r="H425" s="69" t="s">
        <v>97</v>
      </c>
      <c r="I425" s="32">
        <f>I432+I439+I446+I453</f>
        <v>3153.3999999999996</v>
      </c>
      <c r="J425" s="32">
        <f t="shared" ref="J425:M425" si="59">J432+J439+J446+J453</f>
        <v>3153.3999999999996</v>
      </c>
      <c r="K425" s="32">
        <f t="shared" si="59"/>
        <v>3153.3999999999996</v>
      </c>
      <c r="L425" s="32">
        <f t="shared" si="59"/>
        <v>3153.3999999999996</v>
      </c>
      <c r="M425" s="32">
        <f t="shared" si="59"/>
        <v>3153.3999999999996</v>
      </c>
      <c r="N425" s="31">
        <f>L425/I425*100</f>
        <v>100</v>
      </c>
      <c r="O425" s="31">
        <f>L425/J425*100</f>
        <v>100</v>
      </c>
      <c r="P425" s="31">
        <f>L425/K425*100</f>
        <v>100</v>
      </c>
    </row>
    <row r="426" spans="3:16" s="29" customFormat="1" ht="31.5" customHeight="1">
      <c r="C426" s="97"/>
      <c r="D426" s="150"/>
      <c r="E426" s="82"/>
      <c r="F426" s="82"/>
      <c r="G426" s="82"/>
      <c r="H426" s="69" t="s">
        <v>19</v>
      </c>
      <c r="I426" s="32">
        <f t="shared" ref="I426:M430" si="60">I433+I440+I447+I454</f>
        <v>3153.3999999999996</v>
      </c>
      <c r="J426" s="32">
        <f t="shared" si="60"/>
        <v>3153.3999999999996</v>
      </c>
      <c r="K426" s="32">
        <f t="shared" si="60"/>
        <v>3153.3999999999996</v>
      </c>
      <c r="L426" s="32">
        <f t="shared" si="60"/>
        <v>3153.3999999999996</v>
      </c>
      <c r="M426" s="32">
        <f t="shared" si="60"/>
        <v>3153.3999999999996</v>
      </c>
      <c r="N426" s="31">
        <f t="shared" ref="N426:N428" si="61">L426/I426*100</f>
        <v>100</v>
      </c>
      <c r="O426" s="31">
        <f t="shared" ref="O426:O428" si="62">L426/J426*100</f>
        <v>100</v>
      </c>
      <c r="P426" s="31">
        <f t="shared" ref="P426:P428" si="63">L426/K426*100</f>
        <v>100</v>
      </c>
    </row>
    <row r="427" spans="3:16" s="29" customFormat="1" ht="16.5" customHeight="1">
      <c r="C427" s="97"/>
      <c r="D427" s="150"/>
      <c r="E427" s="82"/>
      <c r="F427" s="82"/>
      <c r="G427" s="82"/>
      <c r="H427" s="69" t="s">
        <v>238</v>
      </c>
      <c r="I427" s="32">
        <f t="shared" si="60"/>
        <v>25514.2</v>
      </c>
      <c r="J427" s="32">
        <f t="shared" si="60"/>
        <v>25514.2</v>
      </c>
      <c r="K427" s="32">
        <f t="shared" si="60"/>
        <v>25514.2</v>
      </c>
      <c r="L427" s="32">
        <f t="shared" si="60"/>
        <v>25514.2</v>
      </c>
      <c r="M427" s="32">
        <f t="shared" si="60"/>
        <v>25514.2</v>
      </c>
      <c r="N427" s="31">
        <f t="shared" si="61"/>
        <v>100</v>
      </c>
      <c r="O427" s="31">
        <f t="shared" si="62"/>
        <v>100</v>
      </c>
      <c r="P427" s="31">
        <f t="shared" si="63"/>
        <v>100</v>
      </c>
    </row>
    <row r="428" spans="3:16" s="37" customFormat="1" ht="33.75" customHeight="1">
      <c r="C428" s="97"/>
      <c r="D428" s="150"/>
      <c r="E428" s="82"/>
      <c r="F428" s="82"/>
      <c r="G428" s="82"/>
      <c r="H428" s="69" t="s">
        <v>20</v>
      </c>
      <c r="I428" s="32">
        <f t="shared" si="60"/>
        <v>25514.2</v>
      </c>
      <c r="J428" s="32">
        <f t="shared" si="60"/>
        <v>25514.2</v>
      </c>
      <c r="K428" s="32">
        <f t="shared" si="60"/>
        <v>25514.2</v>
      </c>
      <c r="L428" s="32">
        <f t="shared" si="60"/>
        <v>25514.2</v>
      </c>
      <c r="M428" s="32">
        <f t="shared" si="60"/>
        <v>25514.2</v>
      </c>
      <c r="N428" s="31">
        <f t="shared" si="61"/>
        <v>100</v>
      </c>
      <c r="O428" s="31">
        <f t="shared" si="62"/>
        <v>100</v>
      </c>
      <c r="P428" s="31">
        <f t="shared" si="63"/>
        <v>100</v>
      </c>
    </row>
    <row r="429" spans="3:16" s="29" customFormat="1" ht="16.5" customHeight="1">
      <c r="C429" s="97"/>
      <c r="D429" s="150"/>
      <c r="E429" s="82"/>
      <c r="F429" s="82"/>
      <c r="G429" s="82"/>
      <c r="H429" s="69" t="s">
        <v>239</v>
      </c>
      <c r="I429" s="32"/>
      <c r="J429" s="32" t="s">
        <v>236</v>
      </c>
      <c r="K429" s="32" t="s">
        <v>236</v>
      </c>
      <c r="L429" s="32">
        <f t="shared" si="60"/>
        <v>0</v>
      </c>
      <c r="M429" s="32">
        <f t="shared" si="60"/>
        <v>0</v>
      </c>
      <c r="N429" s="31">
        <v>0</v>
      </c>
      <c r="O429" s="31" t="s">
        <v>236</v>
      </c>
      <c r="P429" s="31" t="s">
        <v>236</v>
      </c>
    </row>
    <row r="430" spans="3:16" s="29" customFormat="1" ht="16.5" customHeight="1">
      <c r="C430" s="97"/>
      <c r="D430" s="150"/>
      <c r="E430" s="82"/>
      <c r="F430" s="82"/>
      <c r="G430" s="82"/>
      <c r="H430" s="69" t="s">
        <v>242</v>
      </c>
      <c r="I430" s="32"/>
      <c r="J430" s="32" t="s">
        <v>236</v>
      </c>
      <c r="K430" s="32" t="s">
        <v>236</v>
      </c>
      <c r="L430" s="32">
        <f t="shared" si="60"/>
        <v>0</v>
      </c>
      <c r="M430" s="32">
        <f t="shared" si="60"/>
        <v>0</v>
      </c>
      <c r="N430" s="31">
        <v>0</v>
      </c>
      <c r="O430" s="31" t="s">
        <v>236</v>
      </c>
      <c r="P430" s="31" t="s">
        <v>236</v>
      </c>
    </row>
    <row r="431" spans="3:16" s="29" customFormat="1" ht="16.5" customHeight="1">
      <c r="C431" s="96" t="s">
        <v>314</v>
      </c>
      <c r="D431" s="150" t="s">
        <v>315</v>
      </c>
      <c r="E431" s="81" t="s">
        <v>525</v>
      </c>
      <c r="F431" s="81">
        <v>2018</v>
      </c>
      <c r="G431" s="81">
        <v>2019</v>
      </c>
      <c r="H431" s="69" t="s">
        <v>96</v>
      </c>
      <c r="I431" s="30">
        <f>I432+I434+I436+I437</f>
        <v>8985.4</v>
      </c>
      <c r="J431" s="30" t="s">
        <v>236</v>
      </c>
      <c r="K431" s="30" t="s">
        <v>236</v>
      </c>
      <c r="L431" s="30">
        <f>L432+L434+L436+L437</f>
        <v>8985.4</v>
      </c>
      <c r="M431" s="30">
        <f>M432+M434+M436+M437</f>
        <v>8985.4</v>
      </c>
      <c r="N431" s="31">
        <f>L431/I431*100</f>
        <v>100</v>
      </c>
      <c r="O431" s="31" t="s">
        <v>236</v>
      </c>
      <c r="P431" s="31" t="s">
        <v>236</v>
      </c>
    </row>
    <row r="432" spans="3:16" s="29" customFormat="1" ht="16.5" customHeight="1">
      <c r="C432" s="97"/>
      <c r="D432" s="150"/>
      <c r="E432" s="82"/>
      <c r="F432" s="82"/>
      <c r="G432" s="82"/>
      <c r="H432" s="69" t="s">
        <v>97</v>
      </c>
      <c r="I432" s="32">
        <v>988.4</v>
      </c>
      <c r="J432" s="32">
        <v>988.4</v>
      </c>
      <c r="K432" s="32">
        <v>988.4</v>
      </c>
      <c r="L432" s="32">
        <v>988.4</v>
      </c>
      <c r="M432" s="32">
        <v>988.4</v>
      </c>
      <c r="N432" s="31">
        <f>L432/I432*100</f>
        <v>100</v>
      </c>
      <c r="O432" s="31">
        <f>L432/J432*100</f>
        <v>100</v>
      </c>
      <c r="P432" s="31">
        <f>L432/K432*100</f>
        <v>100</v>
      </c>
    </row>
    <row r="433" spans="3:16" s="29" customFormat="1" ht="30.75" customHeight="1">
      <c r="C433" s="97"/>
      <c r="D433" s="150"/>
      <c r="E433" s="82"/>
      <c r="F433" s="82"/>
      <c r="G433" s="82"/>
      <c r="H433" s="69" t="s">
        <v>19</v>
      </c>
      <c r="I433" s="33">
        <v>988.4</v>
      </c>
      <c r="J433" s="33">
        <v>988.4</v>
      </c>
      <c r="K433" s="33">
        <v>988.4</v>
      </c>
      <c r="L433" s="33">
        <v>988.4</v>
      </c>
      <c r="M433" s="33">
        <v>988.4</v>
      </c>
      <c r="N433" s="31">
        <f t="shared" ref="N433:N435" si="64">L433/I433*100</f>
        <v>100</v>
      </c>
      <c r="O433" s="31">
        <f t="shared" ref="O433:O435" si="65">L433/J433*100</f>
        <v>100</v>
      </c>
      <c r="P433" s="31">
        <f t="shared" ref="P433:P435" si="66">L433/K433*100</f>
        <v>100</v>
      </c>
    </row>
    <row r="434" spans="3:16" s="29" customFormat="1" ht="16.5" customHeight="1">
      <c r="C434" s="97"/>
      <c r="D434" s="150"/>
      <c r="E434" s="82"/>
      <c r="F434" s="82"/>
      <c r="G434" s="82"/>
      <c r="H434" s="69" t="s">
        <v>238</v>
      </c>
      <c r="I434" s="33">
        <v>7997</v>
      </c>
      <c r="J434" s="33">
        <v>7997</v>
      </c>
      <c r="K434" s="33">
        <v>7997</v>
      </c>
      <c r="L434" s="33">
        <v>7997</v>
      </c>
      <c r="M434" s="33">
        <v>7997</v>
      </c>
      <c r="N434" s="31">
        <f t="shared" si="64"/>
        <v>100</v>
      </c>
      <c r="O434" s="31">
        <f t="shared" si="65"/>
        <v>100</v>
      </c>
      <c r="P434" s="31">
        <f t="shared" si="66"/>
        <v>100</v>
      </c>
    </row>
    <row r="435" spans="3:16" s="37" customFormat="1" ht="18.75" customHeight="1">
      <c r="C435" s="97"/>
      <c r="D435" s="150"/>
      <c r="E435" s="82"/>
      <c r="F435" s="82"/>
      <c r="G435" s="82"/>
      <c r="H435" s="69" t="s">
        <v>20</v>
      </c>
      <c r="I435" s="33">
        <v>7997</v>
      </c>
      <c r="J435" s="33">
        <v>7997</v>
      </c>
      <c r="K435" s="33">
        <v>7997</v>
      </c>
      <c r="L435" s="33">
        <v>7997</v>
      </c>
      <c r="M435" s="33">
        <v>7997</v>
      </c>
      <c r="N435" s="31">
        <f t="shared" si="64"/>
        <v>100</v>
      </c>
      <c r="O435" s="31">
        <f t="shared" si="65"/>
        <v>100</v>
      </c>
      <c r="P435" s="31">
        <f t="shared" si="66"/>
        <v>100</v>
      </c>
    </row>
    <row r="436" spans="3:16" s="29" customFormat="1" ht="27.75" customHeight="1">
      <c r="C436" s="97"/>
      <c r="D436" s="150"/>
      <c r="E436" s="82"/>
      <c r="F436" s="82"/>
      <c r="G436" s="82"/>
      <c r="H436" s="69" t="s">
        <v>239</v>
      </c>
      <c r="I436" s="32"/>
      <c r="J436" s="32" t="s">
        <v>236</v>
      </c>
      <c r="K436" s="32" t="s">
        <v>236</v>
      </c>
      <c r="L436" s="30">
        <v>0</v>
      </c>
      <c r="M436" s="30">
        <v>0</v>
      </c>
      <c r="N436" s="31">
        <v>0</v>
      </c>
      <c r="O436" s="31" t="s">
        <v>236</v>
      </c>
      <c r="P436" s="31" t="s">
        <v>236</v>
      </c>
    </row>
    <row r="437" spans="3:16" s="29" customFormat="1" ht="17.25" customHeight="1">
      <c r="C437" s="98"/>
      <c r="D437" s="150"/>
      <c r="E437" s="83"/>
      <c r="F437" s="82"/>
      <c r="G437" s="82"/>
      <c r="H437" s="69" t="s">
        <v>242</v>
      </c>
      <c r="I437" s="32"/>
      <c r="J437" s="32" t="s">
        <v>236</v>
      </c>
      <c r="K437" s="32" t="s">
        <v>236</v>
      </c>
      <c r="L437" s="30">
        <v>0</v>
      </c>
      <c r="M437" s="30">
        <v>0</v>
      </c>
      <c r="N437" s="31">
        <v>0</v>
      </c>
      <c r="O437" s="31" t="s">
        <v>236</v>
      </c>
      <c r="P437" s="31" t="s">
        <v>236</v>
      </c>
    </row>
    <row r="438" spans="3:16" s="29" customFormat="1" ht="16.5" customHeight="1">
      <c r="C438" s="96" t="s">
        <v>316</v>
      </c>
      <c r="D438" s="150" t="s">
        <v>317</v>
      </c>
      <c r="E438" s="81" t="s">
        <v>521</v>
      </c>
      <c r="F438" s="81">
        <v>2018</v>
      </c>
      <c r="G438" s="81">
        <v>2019</v>
      </c>
      <c r="H438" s="69" t="s">
        <v>96</v>
      </c>
      <c r="I438" s="30">
        <f>I439+I441+I443+I444</f>
        <v>9391.8000000000011</v>
      </c>
      <c r="J438" s="30" t="s">
        <v>236</v>
      </c>
      <c r="K438" s="30" t="s">
        <v>236</v>
      </c>
      <c r="L438" s="30">
        <f>L439+L441+L443+L444</f>
        <v>9391.8000000000011</v>
      </c>
      <c r="M438" s="30">
        <f>M439+M441+M443+M444</f>
        <v>9391.8000000000011</v>
      </c>
      <c r="N438" s="31">
        <f>L438/I438*100</f>
        <v>100</v>
      </c>
      <c r="O438" s="31" t="s">
        <v>236</v>
      </c>
      <c r="P438" s="31" t="s">
        <v>236</v>
      </c>
    </row>
    <row r="439" spans="3:16" s="29" customFormat="1" ht="16.5" customHeight="1">
      <c r="C439" s="97"/>
      <c r="D439" s="150"/>
      <c r="E439" s="82"/>
      <c r="F439" s="82"/>
      <c r="G439" s="82"/>
      <c r="H439" s="69" t="s">
        <v>97</v>
      </c>
      <c r="I439" s="32">
        <v>1033.0999999999999</v>
      </c>
      <c r="J439" s="32">
        <v>1033.0999999999999</v>
      </c>
      <c r="K439" s="32">
        <v>1033.0999999999999</v>
      </c>
      <c r="L439" s="32">
        <v>1033.0999999999999</v>
      </c>
      <c r="M439" s="32">
        <v>1033.0999999999999</v>
      </c>
      <c r="N439" s="31">
        <f>L439/I439*100</f>
        <v>100</v>
      </c>
      <c r="O439" s="31">
        <f>L439/J439*100</f>
        <v>100</v>
      </c>
      <c r="P439" s="31">
        <f>L439/K439*100</f>
        <v>100</v>
      </c>
    </row>
    <row r="440" spans="3:16" s="29" customFormat="1" ht="16.5" customHeight="1">
      <c r="C440" s="97"/>
      <c r="D440" s="150"/>
      <c r="E440" s="82"/>
      <c r="F440" s="82"/>
      <c r="G440" s="82"/>
      <c r="H440" s="69" t="s">
        <v>19</v>
      </c>
      <c r="I440" s="33">
        <v>1033.0999999999999</v>
      </c>
      <c r="J440" s="33">
        <v>1033.0999999999999</v>
      </c>
      <c r="K440" s="33">
        <v>1033.0999999999999</v>
      </c>
      <c r="L440" s="33">
        <v>1033.0999999999999</v>
      </c>
      <c r="M440" s="33">
        <v>1033.0999999999999</v>
      </c>
      <c r="N440" s="31">
        <f t="shared" ref="N440:N442" si="67">L440/I440*100</f>
        <v>100</v>
      </c>
      <c r="O440" s="31">
        <f t="shared" ref="O440:O442" si="68">L440/J440*100</f>
        <v>100</v>
      </c>
      <c r="P440" s="31">
        <f t="shared" ref="P440:P442" si="69">L440/K440*100</f>
        <v>100</v>
      </c>
    </row>
    <row r="441" spans="3:16" s="29" customFormat="1" ht="16.5" customHeight="1">
      <c r="C441" s="97"/>
      <c r="D441" s="150"/>
      <c r="E441" s="82"/>
      <c r="F441" s="82"/>
      <c r="G441" s="82"/>
      <c r="H441" s="69" t="s">
        <v>238</v>
      </c>
      <c r="I441" s="33">
        <v>8358.7000000000007</v>
      </c>
      <c r="J441" s="33">
        <v>8358.7000000000007</v>
      </c>
      <c r="K441" s="33">
        <v>8358.7000000000007</v>
      </c>
      <c r="L441" s="33">
        <v>8358.7000000000007</v>
      </c>
      <c r="M441" s="33">
        <v>8358.7000000000007</v>
      </c>
      <c r="N441" s="31">
        <f t="shared" si="67"/>
        <v>100</v>
      </c>
      <c r="O441" s="31">
        <f t="shared" si="68"/>
        <v>100</v>
      </c>
      <c r="P441" s="31">
        <f t="shared" si="69"/>
        <v>100</v>
      </c>
    </row>
    <row r="442" spans="3:16" s="37" customFormat="1" ht="18.75" customHeight="1">
      <c r="C442" s="97"/>
      <c r="D442" s="150"/>
      <c r="E442" s="82"/>
      <c r="F442" s="82"/>
      <c r="G442" s="82"/>
      <c r="H442" s="69" t="s">
        <v>20</v>
      </c>
      <c r="I442" s="33">
        <v>8358.7000000000007</v>
      </c>
      <c r="J442" s="33">
        <v>8358.7000000000007</v>
      </c>
      <c r="K442" s="33">
        <v>8358.7000000000007</v>
      </c>
      <c r="L442" s="33">
        <v>8358.7000000000007</v>
      </c>
      <c r="M442" s="33">
        <v>8358.7000000000007</v>
      </c>
      <c r="N442" s="31">
        <f t="shared" si="67"/>
        <v>100</v>
      </c>
      <c r="O442" s="31">
        <f t="shared" si="68"/>
        <v>100</v>
      </c>
      <c r="P442" s="31">
        <f t="shared" si="69"/>
        <v>100</v>
      </c>
    </row>
    <row r="443" spans="3:16" s="29" customFormat="1" ht="18" customHeight="1">
      <c r="C443" s="97"/>
      <c r="D443" s="150"/>
      <c r="E443" s="82"/>
      <c r="F443" s="82"/>
      <c r="G443" s="82"/>
      <c r="H443" s="69" t="s">
        <v>239</v>
      </c>
      <c r="I443" s="32"/>
      <c r="J443" s="32" t="s">
        <v>236</v>
      </c>
      <c r="K443" s="32" t="s">
        <v>236</v>
      </c>
      <c r="L443" s="30">
        <v>0</v>
      </c>
      <c r="M443" s="30">
        <v>0</v>
      </c>
      <c r="N443" s="31">
        <v>0</v>
      </c>
      <c r="O443" s="31" t="s">
        <v>236</v>
      </c>
      <c r="P443" s="31" t="s">
        <v>236</v>
      </c>
    </row>
    <row r="444" spans="3:16" s="29" customFormat="1" ht="16.5" customHeight="1">
      <c r="C444" s="98"/>
      <c r="D444" s="150"/>
      <c r="E444" s="83"/>
      <c r="F444" s="82"/>
      <c r="G444" s="82"/>
      <c r="H444" s="69" t="s">
        <v>242</v>
      </c>
      <c r="I444" s="32"/>
      <c r="J444" s="32" t="s">
        <v>236</v>
      </c>
      <c r="K444" s="32" t="s">
        <v>236</v>
      </c>
      <c r="L444" s="30">
        <v>0</v>
      </c>
      <c r="M444" s="30">
        <v>0</v>
      </c>
      <c r="N444" s="31">
        <v>0</v>
      </c>
      <c r="O444" s="31" t="s">
        <v>236</v>
      </c>
      <c r="P444" s="31" t="s">
        <v>236</v>
      </c>
    </row>
    <row r="445" spans="3:16" s="29" customFormat="1" ht="19.5" customHeight="1">
      <c r="C445" s="96" t="s">
        <v>318</v>
      </c>
      <c r="D445" s="150" t="s">
        <v>319</v>
      </c>
      <c r="E445" s="81" t="s">
        <v>602</v>
      </c>
      <c r="F445" s="81">
        <v>2018</v>
      </c>
      <c r="G445" s="81">
        <v>2019</v>
      </c>
      <c r="H445" s="69" t="s">
        <v>96</v>
      </c>
      <c r="I445" s="30">
        <f>I446+I448+I450+I451</f>
        <v>9056.5</v>
      </c>
      <c r="J445" s="30" t="s">
        <v>236</v>
      </c>
      <c r="K445" s="30" t="s">
        <v>236</v>
      </c>
      <c r="L445" s="30">
        <f>L446+L448+L450+L451</f>
        <v>9056.5</v>
      </c>
      <c r="M445" s="30">
        <f>M446+M448+M450+M451</f>
        <v>9056.5</v>
      </c>
      <c r="N445" s="31">
        <f>L445/I445*100</f>
        <v>100</v>
      </c>
      <c r="O445" s="31" t="s">
        <v>236</v>
      </c>
      <c r="P445" s="31" t="s">
        <v>236</v>
      </c>
    </row>
    <row r="446" spans="3:16" s="29" customFormat="1" ht="17.25" customHeight="1">
      <c r="C446" s="97"/>
      <c r="D446" s="150"/>
      <c r="E446" s="82"/>
      <c r="F446" s="82"/>
      <c r="G446" s="82"/>
      <c r="H446" s="69" t="s">
        <v>97</v>
      </c>
      <c r="I446" s="32">
        <v>996.2</v>
      </c>
      <c r="J446" s="32">
        <v>996.2</v>
      </c>
      <c r="K446" s="32">
        <v>996.2</v>
      </c>
      <c r="L446" s="32">
        <v>996.2</v>
      </c>
      <c r="M446" s="32">
        <v>996.2</v>
      </c>
      <c r="N446" s="31">
        <f>L446/I446*100</f>
        <v>100</v>
      </c>
      <c r="O446" s="31">
        <f>L446/J446*100</f>
        <v>100</v>
      </c>
      <c r="P446" s="31">
        <f>L446/K446*100</f>
        <v>100</v>
      </c>
    </row>
    <row r="447" spans="3:16" s="29" customFormat="1" ht="29.25" customHeight="1">
      <c r="C447" s="97"/>
      <c r="D447" s="150"/>
      <c r="E447" s="82"/>
      <c r="F447" s="82"/>
      <c r="G447" s="82"/>
      <c r="H447" s="69" t="s">
        <v>19</v>
      </c>
      <c r="I447" s="33">
        <v>996.2</v>
      </c>
      <c r="J447" s="33">
        <v>996.2</v>
      </c>
      <c r="K447" s="33">
        <v>996.2</v>
      </c>
      <c r="L447" s="33">
        <v>996.2</v>
      </c>
      <c r="M447" s="33">
        <v>996.2</v>
      </c>
      <c r="N447" s="31">
        <f t="shared" ref="N447:N449" si="70">L447/I447*100</f>
        <v>100</v>
      </c>
      <c r="O447" s="31">
        <f t="shared" ref="O447:O449" si="71">L447/J447*100</f>
        <v>100</v>
      </c>
      <c r="P447" s="31">
        <f t="shared" ref="P447:P449" si="72">L447/K447*100</f>
        <v>100</v>
      </c>
    </row>
    <row r="448" spans="3:16" s="29" customFormat="1" ht="16.5" customHeight="1">
      <c r="C448" s="97"/>
      <c r="D448" s="150"/>
      <c r="E448" s="82"/>
      <c r="F448" s="82"/>
      <c r="G448" s="82"/>
      <c r="H448" s="69" t="s">
        <v>238</v>
      </c>
      <c r="I448" s="33">
        <v>8060.3</v>
      </c>
      <c r="J448" s="33">
        <v>8060.3</v>
      </c>
      <c r="K448" s="33">
        <v>8060.3</v>
      </c>
      <c r="L448" s="33">
        <v>8060.3</v>
      </c>
      <c r="M448" s="33">
        <v>8060.3</v>
      </c>
      <c r="N448" s="31">
        <f t="shared" si="70"/>
        <v>100</v>
      </c>
      <c r="O448" s="31">
        <f t="shared" si="71"/>
        <v>100</v>
      </c>
      <c r="P448" s="31">
        <f t="shared" si="72"/>
        <v>100</v>
      </c>
    </row>
    <row r="449" spans="2:16" s="37" customFormat="1" ht="30" customHeight="1">
      <c r="C449" s="97"/>
      <c r="D449" s="150"/>
      <c r="E449" s="82"/>
      <c r="F449" s="82"/>
      <c r="G449" s="82"/>
      <c r="H449" s="69" t="s">
        <v>20</v>
      </c>
      <c r="I449" s="33">
        <v>8060.3</v>
      </c>
      <c r="J449" s="33">
        <v>8060.3</v>
      </c>
      <c r="K449" s="33">
        <v>8060.3</v>
      </c>
      <c r="L449" s="33">
        <v>8060.3</v>
      </c>
      <c r="M449" s="33">
        <v>8060.3</v>
      </c>
      <c r="N449" s="31">
        <f t="shared" si="70"/>
        <v>100</v>
      </c>
      <c r="O449" s="31">
        <f t="shared" si="71"/>
        <v>100</v>
      </c>
      <c r="P449" s="31">
        <f t="shared" si="72"/>
        <v>100</v>
      </c>
    </row>
    <row r="450" spans="2:16" s="29" customFormat="1" ht="18" customHeight="1">
      <c r="C450" s="97"/>
      <c r="D450" s="150"/>
      <c r="E450" s="82"/>
      <c r="F450" s="82"/>
      <c r="G450" s="82"/>
      <c r="H450" s="69" t="s">
        <v>239</v>
      </c>
      <c r="I450" s="32"/>
      <c r="J450" s="32" t="s">
        <v>236</v>
      </c>
      <c r="K450" s="32" t="s">
        <v>236</v>
      </c>
      <c r="L450" s="30">
        <v>0</v>
      </c>
      <c r="M450" s="30">
        <v>0</v>
      </c>
      <c r="N450" s="31">
        <v>0</v>
      </c>
      <c r="O450" s="31" t="s">
        <v>236</v>
      </c>
      <c r="P450" s="31" t="s">
        <v>236</v>
      </c>
    </row>
    <row r="451" spans="2:16" s="29" customFormat="1" ht="16.5" customHeight="1">
      <c r="C451" s="98"/>
      <c r="D451" s="150"/>
      <c r="E451" s="83"/>
      <c r="F451" s="82"/>
      <c r="G451" s="82"/>
      <c r="H451" s="69" t="s">
        <v>242</v>
      </c>
      <c r="I451" s="32"/>
      <c r="J451" s="32" t="s">
        <v>236</v>
      </c>
      <c r="K451" s="32" t="s">
        <v>236</v>
      </c>
      <c r="L451" s="30">
        <v>0</v>
      </c>
      <c r="M451" s="30">
        <v>0</v>
      </c>
      <c r="N451" s="31">
        <v>0</v>
      </c>
      <c r="O451" s="31" t="s">
        <v>236</v>
      </c>
      <c r="P451" s="31" t="s">
        <v>236</v>
      </c>
    </row>
    <row r="452" spans="2:16" s="29" customFormat="1" ht="16.5" customHeight="1">
      <c r="C452" s="96" t="s">
        <v>320</v>
      </c>
      <c r="D452" s="150" t="s">
        <v>321</v>
      </c>
      <c r="E452" s="81" t="s">
        <v>526</v>
      </c>
      <c r="F452" s="81">
        <v>2018</v>
      </c>
      <c r="G452" s="81">
        <v>2019</v>
      </c>
      <c r="H452" s="69" t="s">
        <v>96</v>
      </c>
      <c r="I452" s="30">
        <f>I453+I455+I457+I458</f>
        <v>1233.9000000000001</v>
      </c>
      <c r="J452" s="30" t="s">
        <v>236</v>
      </c>
      <c r="K452" s="30" t="s">
        <v>236</v>
      </c>
      <c r="L452" s="30">
        <f>L453+L455+L457+L458</f>
        <v>1233.9000000000001</v>
      </c>
      <c r="M452" s="30">
        <f>M453+M455+M457+M458</f>
        <v>1233.9000000000001</v>
      </c>
      <c r="N452" s="31">
        <f>L452/I452*100</f>
        <v>100</v>
      </c>
      <c r="O452" s="31" t="s">
        <v>236</v>
      </c>
      <c r="P452" s="31" t="s">
        <v>236</v>
      </c>
    </row>
    <row r="453" spans="2:16" s="29" customFormat="1" ht="16.5" customHeight="1">
      <c r="C453" s="97"/>
      <c r="D453" s="150"/>
      <c r="E453" s="82"/>
      <c r="F453" s="82"/>
      <c r="G453" s="82"/>
      <c r="H453" s="69" t="s">
        <v>97</v>
      </c>
      <c r="I453" s="32">
        <v>135.69999999999999</v>
      </c>
      <c r="J453" s="32">
        <v>135.69999999999999</v>
      </c>
      <c r="K453" s="32">
        <v>135.69999999999999</v>
      </c>
      <c r="L453" s="32">
        <v>135.69999999999999</v>
      </c>
      <c r="M453" s="32">
        <v>135.69999999999999</v>
      </c>
      <c r="N453" s="31">
        <f>L453/I453*100</f>
        <v>100</v>
      </c>
      <c r="O453" s="31">
        <f>L453/J453*100</f>
        <v>100</v>
      </c>
      <c r="P453" s="31">
        <f>L453/K453*100</f>
        <v>100</v>
      </c>
    </row>
    <row r="454" spans="2:16" s="29" customFormat="1" ht="29.25" customHeight="1">
      <c r="C454" s="97"/>
      <c r="D454" s="150"/>
      <c r="E454" s="82"/>
      <c r="F454" s="82"/>
      <c r="G454" s="82"/>
      <c r="H454" s="69" t="s">
        <v>19</v>
      </c>
      <c r="I454" s="33">
        <v>135.69999999999999</v>
      </c>
      <c r="J454" s="33">
        <v>135.69999999999999</v>
      </c>
      <c r="K454" s="33">
        <v>135.69999999999999</v>
      </c>
      <c r="L454" s="33">
        <v>135.69999999999999</v>
      </c>
      <c r="M454" s="33">
        <v>135.69999999999999</v>
      </c>
      <c r="N454" s="31">
        <f t="shared" ref="N454:N456" si="73">L454/I454*100</f>
        <v>100</v>
      </c>
      <c r="O454" s="31">
        <f t="shared" ref="O454:O456" si="74">L454/J454*100</f>
        <v>100</v>
      </c>
      <c r="P454" s="31">
        <f t="shared" ref="P454:P456" si="75">L454/K454*100</f>
        <v>100</v>
      </c>
    </row>
    <row r="455" spans="2:16" s="29" customFormat="1" ht="16.5" customHeight="1">
      <c r="C455" s="97"/>
      <c r="D455" s="150"/>
      <c r="E455" s="82"/>
      <c r="F455" s="82"/>
      <c r="G455" s="82"/>
      <c r="H455" s="69" t="s">
        <v>238</v>
      </c>
      <c r="I455" s="33">
        <v>1098.2</v>
      </c>
      <c r="J455" s="33">
        <v>1098.2</v>
      </c>
      <c r="K455" s="33">
        <v>1098.2</v>
      </c>
      <c r="L455" s="33">
        <v>1098.2</v>
      </c>
      <c r="M455" s="33">
        <v>1098.2</v>
      </c>
      <c r="N455" s="31">
        <f t="shared" si="73"/>
        <v>100</v>
      </c>
      <c r="O455" s="31">
        <f t="shared" si="74"/>
        <v>100</v>
      </c>
      <c r="P455" s="31">
        <f t="shared" si="75"/>
        <v>100</v>
      </c>
    </row>
    <row r="456" spans="2:16" s="37" customFormat="1" ht="18.75" customHeight="1">
      <c r="C456" s="97"/>
      <c r="D456" s="150"/>
      <c r="E456" s="82"/>
      <c r="F456" s="82"/>
      <c r="G456" s="82"/>
      <c r="H456" s="69" t="s">
        <v>20</v>
      </c>
      <c r="I456" s="33">
        <v>1098.2</v>
      </c>
      <c r="J456" s="33">
        <v>1098.2</v>
      </c>
      <c r="K456" s="33">
        <v>1098.2</v>
      </c>
      <c r="L456" s="33">
        <v>1098.2</v>
      </c>
      <c r="M456" s="33">
        <v>1098.2</v>
      </c>
      <c r="N456" s="31">
        <f t="shared" si="73"/>
        <v>100</v>
      </c>
      <c r="O456" s="31">
        <f t="shared" si="74"/>
        <v>100</v>
      </c>
      <c r="P456" s="31">
        <f t="shared" si="75"/>
        <v>100</v>
      </c>
    </row>
    <row r="457" spans="2:16" s="29" customFormat="1" ht="18" customHeight="1">
      <c r="C457" s="97"/>
      <c r="D457" s="150"/>
      <c r="E457" s="82"/>
      <c r="F457" s="82"/>
      <c r="G457" s="82"/>
      <c r="H457" s="69" t="s">
        <v>239</v>
      </c>
      <c r="I457" s="32"/>
      <c r="J457" s="32" t="s">
        <v>236</v>
      </c>
      <c r="K457" s="32" t="s">
        <v>236</v>
      </c>
      <c r="L457" s="30">
        <v>0</v>
      </c>
      <c r="M457" s="30">
        <v>0</v>
      </c>
      <c r="N457" s="31">
        <v>0</v>
      </c>
      <c r="O457" s="31" t="s">
        <v>236</v>
      </c>
      <c r="P457" s="31" t="s">
        <v>236</v>
      </c>
    </row>
    <row r="458" spans="2:16" s="29" customFormat="1" ht="16.5" customHeight="1">
      <c r="C458" s="98"/>
      <c r="D458" s="150"/>
      <c r="E458" s="83"/>
      <c r="F458" s="82"/>
      <c r="G458" s="82"/>
      <c r="H458" s="69" t="s">
        <v>242</v>
      </c>
      <c r="I458" s="32"/>
      <c r="J458" s="32" t="s">
        <v>236</v>
      </c>
      <c r="K458" s="32" t="s">
        <v>236</v>
      </c>
      <c r="L458" s="30">
        <v>0</v>
      </c>
      <c r="M458" s="30">
        <v>0</v>
      </c>
      <c r="N458" s="31">
        <v>0</v>
      </c>
      <c r="O458" s="31" t="s">
        <v>236</v>
      </c>
      <c r="P458" s="31" t="s">
        <v>236</v>
      </c>
    </row>
    <row r="459" spans="2:16" s="37" customFormat="1" ht="20.25" customHeight="1">
      <c r="B459" s="39"/>
      <c r="C459" s="198" t="s">
        <v>141</v>
      </c>
      <c r="D459" s="148" t="s">
        <v>103</v>
      </c>
      <c r="E459" s="85" t="s">
        <v>3</v>
      </c>
      <c r="F459" s="187">
        <v>2018</v>
      </c>
      <c r="G459" s="187">
        <v>2020</v>
      </c>
      <c r="H459" s="61" t="s">
        <v>96</v>
      </c>
      <c r="I459" s="34">
        <f>I460+I462+I464+I465</f>
        <v>152122.20000000001</v>
      </c>
      <c r="J459" s="30" t="s">
        <v>236</v>
      </c>
      <c r="K459" s="30" t="s">
        <v>236</v>
      </c>
      <c r="L459" s="30">
        <f>L460+L462+L464+L465</f>
        <v>150996.19999999998</v>
      </c>
      <c r="M459" s="30">
        <f>M460+M462+M464+M465</f>
        <v>150996.19999999998</v>
      </c>
      <c r="N459" s="31">
        <f>L459/I459*100</f>
        <v>99.259805603652822</v>
      </c>
      <c r="O459" s="31" t="s">
        <v>236</v>
      </c>
      <c r="P459" s="31" t="s">
        <v>236</v>
      </c>
    </row>
    <row r="460" spans="2:16" s="37" customFormat="1" ht="18.75" customHeight="1">
      <c r="B460" s="39"/>
      <c r="C460" s="199"/>
      <c r="D460" s="148"/>
      <c r="E460" s="86"/>
      <c r="F460" s="189"/>
      <c r="G460" s="189"/>
      <c r="H460" s="61" t="s">
        <v>97</v>
      </c>
      <c r="I460" s="36">
        <f>I467+I474+I523+I537+I551</f>
        <v>108831.7</v>
      </c>
      <c r="J460" s="32">
        <f>J467+J474+J523+J537+J551</f>
        <v>108831.7</v>
      </c>
      <c r="K460" s="32">
        <f>K467+K474+K523+K537+K551</f>
        <v>108749.4</v>
      </c>
      <c r="L460" s="32">
        <f>L467+L474+L523+L537+L551</f>
        <v>108749.4</v>
      </c>
      <c r="M460" s="32">
        <f>M467+M474+M523+M537+M551</f>
        <v>108749.4</v>
      </c>
      <c r="N460" s="31">
        <f>L460/I460*100</f>
        <v>99.92437865070562</v>
      </c>
      <c r="O460" s="31">
        <f>L460/J460*100</f>
        <v>99.92437865070562</v>
      </c>
      <c r="P460" s="31">
        <f>L460/K460*100</f>
        <v>100</v>
      </c>
    </row>
    <row r="461" spans="2:16" s="37" customFormat="1" ht="19.5" customHeight="1">
      <c r="B461" s="39"/>
      <c r="C461" s="199"/>
      <c r="D461" s="148"/>
      <c r="E461" s="86"/>
      <c r="F461" s="189"/>
      <c r="G461" s="189"/>
      <c r="H461" s="61" t="s">
        <v>19</v>
      </c>
      <c r="I461" s="36">
        <f>I468+I475+I524+I538+I552</f>
        <v>0</v>
      </c>
      <c r="J461" s="33">
        <v>0</v>
      </c>
      <c r="K461" s="33">
        <v>0</v>
      </c>
      <c r="L461" s="32">
        <f t="shared" ref="L461:M465" si="76">L468+L475+L524+L538+L552</f>
        <v>0</v>
      </c>
      <c r="M461" s="32">
        <f t="shared" si="76"/>
        <v>0</v>
      </c>
      <c r="N461" s="31">
        <v>0</v>
      </c>
      <c r="O461" s="31">
        <v>0</v>
      </c>
      <c r="P461" s="31">
        <v>0</v>
      </c>
    </row>
    <row r="462" spans="2:16" s="37" customFormat="1" ht="18.75" customHeight="1">
      <c r="B462" s="39"/>
      <c r="C462" s="199"/>
      <c r="D462" s="148"/>
      <c r="E462" s="86"/>
      <c r="F462" s="189"/>
      <c r="G462" s="189"/>
      <c r="H462" s="61" t="s">
        <v>238</v>
      </c>
      <c r="I462" s="36">
        <f>I469+I476+I525+I539+I553</f>
        <v>0</v>
      </c>
      <c r="J462" s="33">
        <v>0</v>
      </c>
      <c r="K462" s="33">
        <v>0</v>
      </c>
      <c r="L462" s="32">
        <f t="shared" si="76"/>
        <v>0</v>
      </c>
      <c r="M462" s="32">
        <f t="shared" si="76"/>
        <v>0</v>
      </c>
      <c r="N462" s="31">
        <v>0</v>
      </c>
      <c r="O462" s="31">
        <v>0</v>
      </c>
      <c r="P462" s="31">
        <v>0</v>
      </c>
    </row>
    <row r="463" spans="2:16" s="37" customFormat="1" ht="18.75" customHeight="1">
      <c r="B463" s="39"/>
      <c r="C463" s="199"/>
      <c r="D463" s="148"/>
      <c r="E463" s="86"/>
      <c r="F463" s="189"/>
      <c r="G463" s="189"/>
      <c r="H463" s="61" t="s">
        <v>20</v>
      </c>
      <c r="I463" s="36">
        <f>I470+I477+I526+I540+I554</f>
        <v>0</v>
      </c>
      <c r="J463" s="33">
        <v>0</v>
      </c>
      <c r="K463" s="33">
        <v>0</v>
      </c>
      <c r="L463" s="32">
        <f t="shared" si="76"/>
        <v>0</v>
      </c>
      <c r="M463" s="32">
        <f t="shared" si="76"/>
        <v>0</v>
      </c>
      <c r="N463" s="31">
        <v>0</v>
      </c>
      <c r="O463" s="31">
        <v>0</v>
      </c>
      <c r="P463" s="31">
        <v>0</v>
      </c>
    </row>
    <row r="464" spans="2:16" s="37" customFormat="1" ht="18.75" customHeight="1">
      <c r="B464" s="39"/>
      <c r="C464" s="199"/>
      <c r="D464" s="148"/>
      <c r="E464" s="86"/>
      <c r="F464" s="189"/>
      <c r="G464" s="189"/>
      <c r="H464" s="61" t="s">
        <v>239</v>
      </c>
      <c r="I464" s="36">
        <f>I471+I478+I527+I541+I555</f>
        <v>13843</v>
      </c>
      <c r="J464" s="32" t="s">
        <v>236</v>
      </c>
      <c r="K464" s="32" t="s">
        <v>236</v>
      </c>
      <c r="L464" s="32">
        <f t="shared" si="76"/>
        <v>10401.9</v>
      </c>
      <c r="M464" s="32">
        <f t="shared" si="76"/>
        <v>10401.9</v>
      </c>
      <c r="N464" s="31">
        <v>0</v>
      </c>
      <c r="O464" s="31" t="s">
        <v>236</v>
      </c>
      <c r="P464" s="31" t="s">
        <v>236</v>
      </c>
    </row>
    <row r="465" spans="2:16" s="39" customFormat="1" ht="18.75" customHeight="1">
      <c r="C465" s="200"/>
      <c r="D465" s="148"/>
      <c r="E465" s="87"/>
      <c r="F465" s="201"/>
      <c r="G465" s="201"/>
      <c r="H465" s="61" t="s">
        <v>242</v>
      </c>
      <c r="I465" s="36">
        <f>I472+I479+I528+I542+I556</f>
        <v>29447.5</v>
      </c>
      <c r="J465" s="32" t="s">
        <v>236</v>
      </c>
      <c r="K465" s="32" t="s">
        <v>236</v>
      </c>
      <c r="L465" s="32">
        <f t="shared" si="76"/>
        <v>31844.9</v>
      </c>
      <c r="M465" s="32">
        <f t="shared" si="76"/>
        <v>31844.9</v>
      </c>
      <c r="N465" s="31">
        <f>L465/I465*100</f>
        <v>108.14126835894389</v>
      </c>
      <c r="O465" s="31" t="s">
        <v>236</v>
      </c>
      <c r="P465" s="31" t="s">
        <v>236</v>
      </c>
    </row>
    <row r="466" spans="2:16" s="40" customFormat="1" ht="20.25" customHeight="1">
      <c r="C466" s="96" t="s">
        <v>142</v>
      </c>
      <c r="D466" s="173" t="s">
        <v>509</v>
      </c>
      <c r="E466" s="121" t="s">
        <v>32</v>
      </c>
      <c r="F466" s="121" t="s">
        <v>360</v>
      </c>
      <c r="G466" s="121" t="s">
        <v>361</v>
      </c>
      <c r="H466" s="69" t="s">
        <v>96</v>
      </c>
      <c r="I466" s="30">
        <f>I467+I469+I471+I472</f>
        <v>150060.9</v>
      </c>
      <c r="J466" s="30" t="s">
        <v>236</v>
      </c>
      <c r="K466" s="30" t="s">
        <v>236</v>
      </c>
      <c r="L466" s="30">
        <f>L467+L469+L471+L472</f>
        <v>149017.19999999998</v>
      </c>
      <c r="M466" s="30">
        <f>M467+M469+M471+M472</f>
        <v>149017.19999999998</v>
      </c>
      <c r="N466" s="31">
        <f>L466/I466*100</f>
        <v>99.304482380153644</v>
      </c>
      <c r="O466" s="31" t="s">
        <v>236</v>
      </c>
      <c r="P466" s="31" t="s">
        <v>236</v>
      </c>
    </row>
    <row r="467" spans="2:16" s="40" customFormat="1" ht="18" customHeight="1">
      <c r="C467" s="97"/>
      <c r="D467" s="173"/>
      <c r="E467" s="122"/>
      <c r="F467" s="122"/>
      <c r="G467" s="122"/>
      <c r="H467" s="69" t="s">
        <v>97</v>
      </c>
      <c r="I467" s="32">
        <v>106770.4</v>
      </c>
      <c r="J467" s="32">
        <v>106770.4</v>
      </c>
      <c r="K467" s="32">
        <v>106770.4</v>
      </c>
      <c r="L467" s="30">
        <v>106770.4</v>
      </c>
      <c r="M467" s="30">
        <v>106770.4</v>
      </c>
      <c r="N467" s="31">
        <f>L467/I467*100</f>
        <v>100</v>
      </c>
      <c r="O467" s="31">
        <f>L467/J467*100</f>
        <v>100</v>
      </c>
      <c r="P467" s="31">
        <f>L467/K467*100</f>
        <v>100</v>
      </c>
    </row>
    <row r="468" spans="2:16" s="40" customFormat="1" ht="18" customHeight="1">
      <c r="C468" s="97"/>
      <c r="D468" s="173"/>
      <c r="E468" s="122"/>
      <c r="F468" s="122"/>
      <c r="G468" s="122"/>
      <c r="H468" s="69" t="s">
        <v>19</v>
      </c>
      <c r="I468" s="33">
        <v>0</v>
      </c>
      <c r="J468" s="33">
        <v>0</v>
      </c>
      <c r="K468" s="33">
        <v>0</v>
      </c>
      <c r="L468" s="30">
        <v>0</v>
      </c>
      <c r="M468" s="30">
        <v>0</v>
      </c>
      <c r="N468" s="31">
        <v>0</v>
      </c>
      <c r="O468" s="31">
        <v>0</v>
      </c>
      <c r="P468" s="31">
        <v>0</v>
      </c>
    </row>
    <row r="469" spans="2:16" s="40" customFormat="1" ht="19.5" customHeight="1">
      <c r="C469" s="97"/>
      <c r="D469" s="173"/>
      <c r="E469" s="122"/>
      <c r="F469" s="122"/>
      <c r="G469" s="122"/>
      <c r="H469" s="69" t="s">
        <v>238</v>
      </c>
      <c r="I469" s="33">
        <v>0</v>
      </c>
      <c r="J469" s="33">
        <v>0</v>
      </c>
      <c r="K469" s="33">
        <v>0</v>
      </c>
      <c r="L469" s="30">
        <v>0</v>
      </c>
      <c r="M469" s="30">
        <v>0</v>
      </c>
      <c r="N469" s="31">
        <v>0</v>
      </c>
      <c r="O469" s="31">
        <v>0</v>
      </c>
      <c r="P469" s="31">
        <v>0</v>
      </c>
    </row>
    <row r="470" spans="2:16" s="37" customFormat="1" ht="18.75" customHeight="1">
      <c r="B470" s="39"/>
      <c r="C470" s="97"/>
      <c r="D470" s="173"/>
      <c r="E470" s="122"/>
      <c r="F470" s="122"/>
      <c r="G470" s="122"/>
      <c r="H470" s="69" t="s">
        <v>20</v>
      </c>
      <c r="I470" s="33">
        <v>0</v>
      </c>
      <c r="J470" s="33">
        <v>0</v>
      </c>
      <c r="K470" s="33">
        <v>0</v>
      </c>
      <c r="L470" s="30">
        <v>0</v>
      </c>
      <c r="M470" s="30">
        <v>0</v>
      </c>
      <c r="N470" s="31">
        <v>0</v>
      </c>
      <c r="O470" s="31">
        <v>0</v>
      </c>
      <c r="P470" s="31">
        <v>0</v>
      </c>
    </row>
    <row r="471" spans="2:16" s="37" customFormat="1" ht="18.75" customHeight="1">
      <c r="B471" s="39"/>
      <c r="C471" s="97"/>
      <c r="D471" s="173"/>
      <c r="E471" s="122"/>
      <c r="F471" s="122"/>
      <c r="G471" s="122"/>
      <c r="H471" s="69" t="s">
        <v>239</v>
      </c>
      <c r="I471" s="32">
        <v>13843</v>
      </c>
      <c r="J471" s="32" t="s">
        <v>236</v>
      </c>
      <c r="K471" s="32" t="s">
        <v>236</v>
      </c>
      <c r="L471" s="30">
        <v>10401.9</v>
      </c>
      <c r="M471" s="30">
        <v>10401.9</v>
      </c>
      <c r="N471" s="31">
        <f>L471/I471*100</f>
        <v>75.141948999494318</v>
      </c>
      <c r="O471" s="31" t="s">
        <v>236</v>
      </c>
      <c r="P471" s="31" t="s">
        <v>236</v>
      </c>
    </row>
    <row r="472" spans="2:16" s="40" customFormat="1" ht="16.5" customHeight="1">
      <c r="C472" s="98"/>
      <c r="D472" s="173"/>
      <c r="E472" s="123"/>
      <c r="F472" s="123"/>
      <c r="G472" s="123"/>
      <c r="H472" s="69" t="s">
        <v>242</v>
      </c>
      <c r="I472" s="32">
        <v>29447.5</v>
      </c>
      <c r="J472" s="32" t="s">
        <v>236</v>
      </c>
      <c r="K472" s="32" t="s">
        <v>236</v>
      </c>
      <c r="L472" s="30">
        <v>31844.9</v>
      </c>
      <c r="M472" s="30">
        <v>31844.9</v>
      </c>
      <c r="N472" s="31">
        <f>L472/I472*100</f>
        <v>108.14126835894389</v>
      </c>
      <c r="O472" s="31" t="s">
        <v>236</v>
      </c>
      <c r="P472" s="31" t="s">
        <v>236</v>
      </c>
    </row>
    <row r="473" spans="2:16" s="40" customFormat="1" ht="19.5" customHeight="1">
      <c r="C473" s="96" t="s">
        <v>104</v>
      </c>
      <c r="D473" s="150" t="s">
        <v>150</v>
      </c>
      <c r="E473" s="81" t="s">
        <v>3</v>
      </c>
      <c r="F473" s="81">
        <v>2018</v>
      </c>
      <c r="G473" s="81">
        <v>2020</v>
      </c>
      <c r="H473" s="69" t="s">
        <v>96</v>
      </c>
      <c r="I473" s="30">
        <f>I474+I476+I478+I479</f>
        <v>320</v>
      </c>
      <c r="J473" s="30" t="s">
        <v>236</v>
      </c>
      <c r="K473" s="30" t="s">
        <v>236</v>
      </c>
      <c r="L473" s="30">
        <f>L474+L476+L478+L479</f>
        <v>320</v>
      </c>
      <c r="M473" s="30">
        <f>M474+M476+M478+M479</f>
        <v>320</v>
      </c>
      <c r="N473" s="31">
        <f>L473/I473*100</f>
        <v>100</v>
      </c>
      <c r="O473" s="31" t="s">
        <v>236</v>
      </c>
      <c r="P473" s="31" t="s">
        <v>236</v>
      </c>
    </row>
    <row r="474" spans="2:16" s="40" customFormat="1" ht="20.25" customHeight="1">
      <c r="C474" s="97"/>
      <c r="D474" s="150"/>
      <c r="E474" s="82"/>
      <c r="F474" s="82"/>
      <c r="G474" s="82"/>
      <c r="H474" s="69" t="s">
        <v>97</v>
      </c>
      <c r="I474" s="32">
        <f>I481+I488+I495+I502+I509+I516</f>
        <v>320</v>
      </c>
      <c r="J474" s="32">
        <f t="shared" ref="J474:M474" si="77">J481+J488+J495+J502+J509+J516</f>
        <v>320</v>
      </c>
      <c r="K474" s="32">
        <f t="shared" si="77"/>
        <v>320</v>
      </c>
      <c r="L474" s="32">
        <f t="shared" si="77"/>
        <v>320</v>
      </c>
      <c r="M474" s="32">
        <f t="shared" si="77"/>
        <v>320</v>
      </c>
      <c r="N474" s="31">
        <f>L474/I474*100</f>
        <v>100</v>
      </c>
      <c r="O474" s="31">
        <f>L474/J474*100</f>
        <v>100</v>
      </c>
      <c r="P474" s="31">
        <f>L474/K474*100</f>
        <v>100</v>
      </c>
    </row>
    <row r="475" spans="2:16" s="40" customFormat="1" ht="20.25" customHeight="1">
      <c r="C475" s="97"/>
      <c r="D475" s="150"/>
      <c r="E475" s="82"/>
      <c r="F475" s="82"/>
      <c r="G475" s="82"/>
      <c r="H475" s="69" t="s">
        <v>19</v>
      </c>
      <c r="I475" s="33">
        <v>0</v>
      </c>
      <c r="J475" s="33">
        <v>0</v>
      </c>
      <c r="K475" s="33">
        <v>0</v>
      </c>
      <c r="L475" s="30">
        <v>0</v>
      </c>
      <c r="M475" s="30">
        <v>0</v>
      </c>
      <c r="N475" s="31">
        <v>0</v>
      </c>
      <c r="O475" s="31">
        <v>0</v>
      </c>
      <c r="P475" s="31">
        <v>0</v>
      </c>
    </row>
    <row r="476" spans="2:16" s="40" customFormat="1" ht="17.25" customHeight="1">
      <c r="C476" s="97"/>
      <c r="D476" s="150"/>
      <c r="E476" s="82"/>
      <c r="F476" s="82"/>
      <c r="G476" s="82"/>
      <c r="H476" s="69" t="s">
        <v>238</v>
      </c>
      <c r="I476" s="33">
        <v>0</v>
      </c>
      <c r="J476" s="33">
        <v>0</v>
      </c>
      <c r="K476" s="33">
        <v>0</v>
      </c>
      <c r="L476" s="30">
        <v>0</v>
      </c>
      <c r="M476" s="30">
        <v>0</v>
      </c>
      <c r="N476" s="31">
        <v>0</v>
      </c>
      <c r="O476" s="31">
        <v>0</v>
      </c>
      <c r="P476" s="31">
        <v>0</v>
      </c>
    </row>
    <row r="477" spans="2:16" s="37" customFormat="1" ht="18.75" customHeight="1">
      <c r="B477" s="39"/>
      <c r="C477" s="97"/>
      <c r="D477" s="150"/>
      <c r="E477" s="82"/>
      <c r="F477" s="82"/>
      <c r="G477" s="82"/>
      <c r="H477" s="69" t="s">
        <v>20</v>
      </c>
      <c r="I477" s="33">
        <v>0</v>
      </c>
      <c r="J477" s="33">
        <v>0</v>
      </c>
      <c r="K477" s="33">
        <v>0</v>
      </c>
      <c r="L477" s="30">
        <v>0</v>
      </c>
      <c r="M477" s="30">
        <v>0</v>
      </c>
      <c r="N477" s="31">
        <v>0</v>
      </c>
      <c r="O477" s="31">
        <v>0</v>
      </c>
      <c r="P477" s="31">
        <v>0</v>
      </c>
    </row>
    <row r="478" spans="2:16" s="37" customFormat="1" ht="18.75" customHeight="1">
      <c r="B478" s="39"/>
      <c r="C478" s="97"/>
      <c r="D478" s="150"/>
      <c r="E478" s="82"/>
      <c r="F478" s="82"/>
      <c r="G478" s="82"/>
      <c r="H478" s="69" t="s">
        <v>239</v>
      </c>
      <c r="I478" s="32"/>
      <c r="J478" s="32" t="s">
        <v>236</v>
      </c>
      <c r="K478" s="32" t="s">
        <v>236</v>
      </c>
      <c r="L478" s="30">
        <v>0</v>
      </c>
      <c r="M478" s="30">
        <v>0</v>
      </c>
      <c r="N478" s="31">
        <v>0</v>
      </c>
      <c r="O478" s="31" t="s">
        <v>236</v>
      </c>
      <c r="P478" s="31" t="s">
        <v>236</v>
      </c>
    </row>
    <row r="479" spans="2:16" s="40" customFormat="1" ht="15" customHeight="1">
      <c r="C479" s="98"/>
      <c r="D479" s="150"/>
      <c r="E479" s="83"/>
      <c r="F479" s="83"/>
      <c r="G479" s="83"/>
      <c r="H479" s="69" t="s">
        <v>242</v>
      </c>
      <c r="I479" s="32"/>
      <c r="J479" s="32" t="s">
        <v>236</v>
      </c>
      <c r="K479" s="32" t="s">
        <v>236</v>
      </c>
      <c r="L479" s="30">
        <v>0</v>
      </c>
      <c r="M479" s="30">
        <v>0</v>
      </c>
      <c r="N479" s="31">
        <v>0</v>
      </c>
      <c r="O479" s="31" t="s">
        <v>236</v>
      </c>
      <c r="P479" s="31" t="s">
        <v>236</v>
      </c>
    </row>
    <row r="480" spans="2:16" s="40" customFormat="1" ht="16.5" customHeight="1">
      <c r="C480" s="96" t="s">
        <v>362</v>
      </c>
      <c r="D480" s="80" t="s">
        <v>603</v>
      </c>
      <c r="E480" s="81" t="s">
        <v>363</v>
      </c>
      <c r="F480" s="81" t="s">
        <v>364</v>
      </c>
      <c r="G480" s="81" t="s">
        <v>365</v>
      </c>
      <c r="H480" s="69" t="s">
        <v>96</v>
      </c>
      <c r="I480" s="30">
        <f>I481+I483+I485+I486</f>
        <v>80</v>
      </c>
      <c r="J480" s="30" t="s">
        <v>236</v>
      </c>
      <c r="K480" s="30" t="s">
        <v>236</v>
      </c>
      <c r="L480" s="30">
        <f>L481+L483+L485+L486</f>
        <v>80</v>
      </c>
      <c r="M480" s="30">
        <f>M481+M483+M485+M486</f>
        <v>80</v>
      </c>
      <c r="N480" s="31">
        <f>L480/I480*100</f>
        <v>100</v>
      </c>
      <c r="O480" s="31" t="s">
        <v>236</v>
      </c>
      <c r="P480" s="31" t="s">
        <v>236</v>
      </c>
    </row>
    <row r="481" spans="2:16" s="40" customFormat="1" ht="17.25" customHeight="1">
      <c r="C481" s="97"/>
      <c r="D481" s="80"/>
      <c r="E481" s="82"/>
      <c r="F481" s="82"/>
      <c r="G481" s="82"/>
      <c r="H481" s="69" t="s">
        <v>97</v>
      </c>
      <c r="I481" s="32">
        <v>80</v>
      </c>
      <c r="J481" s="32">
        <v>80</v>
      </c>
      <c r="K481" s="32">
        <v>80</v>
      </c>
      <c r="L481" s="30">
        <v>80</v>
      </c>
      <c r="M481" s="30">
        <v>80</v>
      </c>
      <c r="N481" s="31">
        <f>L481/I481*100</f>
        <v>100</v>
      </c>
      <c r="O481" s="31">
        <f>L481/J481*100</f>
        <v>100</v>
      </c>
      <c r="P481" s="31">
        <f>L481/K481*100</f>
        <v>100</v>
      </c>
    </row>
    <row r="482" spans="2:16" s="40" customFormat="1" ht="17.25" customHeight="1">
      <c r="C482" s="97"/>
      <c r="D482" s="80"/>
      <c r="E482" s="82"/>
      <c r="F482" s="82"/>
      <c r="G482" s="82"/>
      <c r="H482" s="69" t="s">
        <v>19</v>
      </c>
      <c r="I482" s="33">
        <v>0</v>
      </c>
      <c r="J482" s="33">
        <v>0</v>
      </c>
      <c r="K482" s="33">
        <v>0</v>
      </c>
      <c r="L482" s="30">
        <v>0</v>
      </c>
      <c r="M482" s="30">
        <v>0</v>
      </c>
      <c r="N482" s="31">
        <v>0</v>
      </c>
      <c r="O482" s="31">
        <v>0</v>
      </c>
      <c r="P482" s="31">
        <v>0</v>
      </c>
    </row>
    <row r="483" spans="2:16" s="40" customFormat="1" ht="20.25" customHeight="1">
      <c r="C483" s="97"/>
      <c r="D483" s="80"/>
      <c r="E483" s="82"/>
      <c r="F483" s="82"/>
      <c r="G483" s="82"/>
      <c r="H483" s="69" t="s">
        <v>238</v>
      </c>
      <c r="I483" s="33">
        <v>0</v>
      </c>
      <c r="J483" s="33">
        <v>0</v>
      </c>
      <c r="K483" s="33">
        <v>0</v>
      </c>
      <c r="L483" s="30">
        <v>0</v>
      </c>
      <c r="M483" s="30">
        <v>0</v>
      </c>
      <c r="N483" s="31">
        <v>0</v>
      </c>
      <c r="O483" s="31">
        <v>0</v>
      </c>
      <c r="P483" s="31">
        <v>0</v>
      </c>
    </row>
    <row r="484" spans="2:16" s="37" customFormat="1" ht="18.75" customHeight="1">
      <c r="B484" s="39"/>
      <c r="C484" s="97"/>
      <c r="D484" s="80"/>
      <c r="E484" s="82"/>
      <c r="F484" s="82"/>
      <c r="G484" s="82"/>
      <c r="H484" s="69" t="s">
        <v>20</v>
      </c>
      <c r="I484" s="33">
        <v>0</v>
      </c>
      <c r="J484" s="33">
        <v>0</v>
      </c>
      <c r="K484" s="33">
        <v>0</v>
      </c>
      <c r="L484" s="30">
        <v>0</v>
      </c>
      <c r="M484" s="30">
        <v>0</v>
      </c>
      <c r="N484" s="31">
        <v>0</v>
      </c>
      <c r="O484" s="31">
        <v>0</v>
      </c>
      <c r="P484" s="31">
        <v>0</v>
      </c>
    </row>
    <row r="485" spans="2:16" s="37" customFormat="1" ht="18.75" customHeight="1">
      <c r="B485" s="39"/>
      <c r="C485" s="97"/>
      <c r="D485" s="80"/>
      <c r="E485" s="82"/>
      <c r="F485" s="82"/>
      <c r="G485" s="82"/>
      <c r="H485" s="69" t="s">
        <v>239</v>
      </c>
      <c r="I485" s="32"/>
      <c r="J485" s="32" t="s">
        <v>236</v>
      </c>
      <c r="K485" s="32" t="s">
        <v>236</v>
      </c>
      <c r="L485" s="30">
        <v>0</v>
      </c>
      <c r="M485" s="30">
        <v>0</v>
      </c>
      <c r="N485" s="31">
        <v>0</v>
      </c>
      <c r="O485" s="31" t="s">
        <v>236</v>
      </c>
      <c r="P485" s="31" t="s">
        <v>236</v>
      </c>
    </row>
    <row r="486" spans="2:16" s="40" customFormat="1" ht="14.25" customHeight="1">
      <c r="C486" s="98"/>
      <c r="D486" s="80"/>
      <c r="E486" s="83"/>
      <c r="F486" s="83"/>
      <c r="G486" s="83"/>
      <c r="H486" s="69" t="s">
        <v>242</v>
      </c>
      <c r="I486" s="32"/>
      <c r="J486" s="32" t="s">
        <v>236</v>
      </c>
      <c r="K486" s="32" t="s">
        <v>236</v>
      </c>
      <c r="L486" s="30">
        <v>0</v>
      </c>
      <c r="M486" s="30">
        <v>0</v>
      </c>
      <c r="N486" s="31">
        <v>0</v>
      </c>
      <c r="O486" s="31" t="s">
        <v>236</v>
      </c>
      <c r="P486" s="31" t="s">
        <v>236</v>
      </c>
    </row>
    <row r="487" spans="2:16" s="40" customFormat="1" ht="18" customHeight="1">
      <c r="C487" s="96" t="s">
        <v>366</v>
      </c>
      <c r="D487" s="150" t="s">
        <v>576</v>
      </c>
      <c r="E487" s="81" t="s">
        <v>367</v>
      </c>
      <c r="F487" s="81" t="s">
        <v>368</v>
      </c>
      <c r="G487" s="81" t="s">
        <v>596</v>
      </c>
      <c r="H487" s="69" t="s">
        <v>96</v>
      </c>
      <c r="I487" s="30">
        <f>I488+I490+I492+I493</f>
        <v>80</v>
      </c>
      <c r="J487" s="30" t="s">
        <v>236</v>
      </c>
      <c r="K487" s="30" t="s">
        <v>236</v>
      </c>
      <c r="L487" s="30">
        <f>L488+L490+L492+L493</f>
        <v>80</v>
      </c>
      <c r="M487" s="30">
        <f>M488+M490+M492+M493</f>
        <v>80</v>
      </c>
      <c r="N487" s="31">
        <f>L487/I487*100</f>
        <v>100</v>
      </c>
      <c r="O487" s="31" t="s">
        <v>236</v>
      </c>
      <c r="P487" s="31" t="s">
        <v>236</v>
      </c>
    </row>
    <row r="488" spans="2:16" s="40" customFormat="1" ht="18" customHeight="1">
      <c r="C488" s="97"/>
      <c r="D488" s="150"/>
      <c r="E488" s="82"/>
      <c r="F488" s="82"/>
      <c r="G488" s="82"/>
      <c r="H488" s="69" t="s">
        <v>97</v>
      </c>
      <c r="I488" s="32">
        <v>80</v>
      </c>
      <c r="J488" s="32">
        <v>80</v>
      </c>
      <c r="K488" s="32">
        <v>80</v>
      </c>
      <c r="L488" s="30">
        <v>80</v>
      </c>
      <c r="M488" s="30">
        <v>80</v>
      </c>
      <c r="N488" s="31">
        <f>L488/I488*100</f>
        <v>100</v>
      </c>
      <c r="O488" s="31">
        <f>L488/J488*100</f>
        <v>100</v>
      </c>
      <c r="P488" s="31">
        <f>L488/K488*100</f>
        <v>100</v>
      </c>
    </row>
    <row r="489" spans="2:16" s="40" customFormat="1" ht="22.5" customHeight="1">
      <c r="C489" s="97"/>
      <c r="D489" s="150"/>
      <c r="E489" s="82"/>
      <c r="F489" s="82"/>
      <c r="G489" s="82"/>
      <c r="H489" s="69" t="s">
        <v>19</v>
      </c>
      <c r="I489" s="33">
        <v>0</v>
      </c>
      <c r="J489" s="33">
        <v>0</v>
      </c>
      <c r="K489" s="33">
        <v>0</v>
      </c>
      <c r="L489" s="30">
        <v>0</v>
      </c>
      <c r="M489" s="30">
        <v>0</v>
      </c>
      <c r="N489" s="31">
        <v>0</v>
      </c>
      <c r="O489" s="31">
        <v>0</v>
      </c>
      <c r="P489" s="31">
        <v>0</v>
      </c>
    </row>
    <row r="490" spans="2:16" s="40" customFormat="1" ht="16.5" customHeight="1">
      <c r="C490" s="97"/>
      <c r="D490" s="150"/>
      <c r="E490" s="82"/>
      <c r="F490" s="82"/>
      <c r="G490" s="82"/>
      <c r="H490" s="69" t="s">
        <v>238</v>
      </c>
      <c r="I490" s="33">
        <v>0</v>
      </c>
      <c r="J490" s="33">
        <v>0</v>
      </c>
      <c r="K490" s="33">
        <v>0</v>
      </c>
      <c r="L490" s="30">
        <v>0</v>
      </c>
      <c r="M490" s="30">
        <v>0</v>
      </c>
      <c r="N490" s="31">
        <v>0</v>
      </c>
      <c r="O490" s="31">
        <v>0</v>
      </c>
      <c r="P490" s="31">
        <v>0</v>
      </c>
    </row>
    <row r="491" spans="2:16" s="37" customFormat="1" ht="18.75" customHeight="1">
      <c r="B491" s="39"/>
      <c r="C491" s="97"/>
      <c r="D491" s="150"/>
      <c r="E491" s="82"/>
      <c r="F491" s="82"/>
      <c r="G491" s="82"/>
      <c r="H491" s="69" t="s">
        <v>20</v>
      </c>
      <c r="I491" s="33">
        <v>0</v>
      </c>
      <c r="J491" s="33">
        <v>0</v>
      </c>
      <c r="K491" s="33">
        <v>0</v>
      </c>
      <c r="L491" s="30">
        <v>0</v>
      </c>
      <c r="M491" s="30">
        <v>0</v>
      </c>
      <c r="N491" s="31">
        <v>0</v>
      </c>
      <c r="O491" s="31">
        <v>0</v>
      </c>
      <c r="P491" s="31">
        <v>0</v>
      </c>
    </row>
    <row r="492" spans="2:16" s="37" customFormat="1" ht="18.75" customHeight="1">
      <c r="B492" s="39"/>
      <c r="C492" s="97"/>
      <c r="D492" s="150"/>
      <c r="E492" s="82"/>
      <c r="F492" s="82"/>
      <c r="G492" s="82"/>
      <c r="H492" s="69" t="s">
        <v>239</v>
      </c>
      <c r="I492" s="32"/>
      <c r="J492" s="32" t="s">
        <v>236</v>
      </c>
      <c r="K492" s="32" t="s">
        <v>236</v>
      </c>
      <c r="L492" s="30">
        <v>0</v>
      </c>
      <c r="M492" s="30">
        <v>0</v>
      </c>
      <c r="N492" s="31">
        <v>0</v>
      </c>
      <c r="O492" s="31" t="s">
        <v>236</v>
      </c>
      <c r="P492" s="31" t="s">
        <v>236</v>
      </c>
    </row>
    <row r="493" spans="2:16" s="40" customFormat="1" ht="15" customHeight="1">
      <c r="C493" s="98"/>
      <c r="D493" s="150"/>
      <c r="E493" s="83"/>
      <c r="F493" s="83"/>
      <c r="G493" s="83"/>
      <c r="H493" s="69" t="s">
        <v>242</v>
      </c>
      <c r="I493" s="32"/>
      <c r="J493" s="32" t="s">
        <v>236</v>
      </c>
      <c r="K493" s="32" t="s">
        <v>236</v>
      </c>
      <c r="L493" s="30">
        <v>0</v>
      </c>
      <c r="M493" s="30">
        <v>0</v>
      </c>
      <c r="N493" s="31">
        <v>0</v>
      </c>
      <c r="O493" s="31" t="s">
        <v>236</v>
      </c>
      <c r="P493" s="31" t="s">
        <v>236</v>
      </c>
    </row>
    <row r="494" spans="2:16" s="40" customFormat="1" ht="14.25" customHeight="1">
      <c r="C494" s="96" t="s">
        <v>369</v>
      </c>
      <c r="D494" s="80" t="s">
        <v>631</v>
      </c>
      <c r="E494" s="81" t="s">
        <v>527</v>
      </c>
      <c r="F494" s="81" t="s">
        <v>682</v>
      </c>
      <c r="G494" s="81" t="s">
        <v>682</v>
      </c>
      <c r="H494" s="69" t="s">
        <v>96</v>
      </c>
      <c r="I494" s="30">
        <f>I495+I497+I499+I500</f>
        <v>41.5</v>
      </c>
      <c r="J494" s="30" t="s">
        <v>236</v>
      </c>
      <c r="K494" s="30" t="s">
        <v>236</v>
      </c>
      <c r="L494" s="30">
        <f>L495+L497+L499+L500</f>
        <v>41.5</v>
      </c>
      <c r="M494" s="30">
        <f>M495+M497+M499+M500</f>
        <v>41.5</v>
      </c>
      <c r="N494" s="31">
        <f>L494/I494*100</f>
        <v>100</v>
      </c>
      <c r="O494" s="31" t="s">
        <v>236</v>
      </c>
      <c r="P494" s="31" t="s">
        <v>236</v>
      </c>
    </row>
    <row r="495" spans="2:16" s="40" customFormat="1" ht="18" customHeight="1">
      <c r="C495" s="97"/>
      <c r="D495" s="80"/>
      <c r="E495" s="82"/>
      <c r="F495" s="82"/>
      <c r="G495" s="82"/>
      <c r="H495" s="69" t="s">
        <v>97</v>
      </c>
      <c r="I495" s="32">
        <v>41.5</v>
      </c>
      <c r="J495" s="32">
        <v>41.5</v>
      </c>
      <c r="K495" s="32">
        <v>41.5</v>
      </c>
      <c r="L495" s="30">
        <v>41.5</v>
      </c>
      <c r="M495" s="30">
        <v>41.5</v>
      </c>
      <c r="N495" s="31">
        <f>L495/I495*100</f>
        <v>100</v>
      </c>
      <c r="O495" s="31">
        <f>L495/J495*100</f>
        <v>100</v>
      </c>
      <c r="P495" s="31">
        <f>L495/K495*100</f>
        <v>100</v>
      </c>
    </row>
    <row r="496" spans="2:16" s="40" customFormat="1" ht="28.5" customHeight="1">
      <c r="C496" s="97"/>
      <c r="D496" s="80"/>
      <c r="E496" s="82"/>
      <c r="F496" s="82"/>
      <c r="G496" s="82"/>
      <c r="H496" s="69" t="s">
        <v>19</v>
      </c>
      <c r="I496" s="33">
        <v>0</v>
      </c>
      <c r="J496" s="33">
        <v>0</v>
      </c>
      <c r="K496" s="33">
        <v>0</v>
      </c>
      <c r="L496" s="30">
        <v>0</v>
      </c>
      <c r="M496" s="30">
        <v>0</v>
      </c>
      <c r="N496" s="31">
        <v>0</v>
      </c>
      <c r="O496" s="31">
        <v>0</v>
      </c>
      <c r="P496" s="31">
        <v>0</v>
      </c>
    </row>
    <row r="497" spans="2:16" s="40" customFormat="1" ht="17.25" customHeight="1">
      <c r="C497" s="97"/>
      <c r="D497" s="80"/>
      <c r="E497" s="82"/>
      <c r="F497" s="82"/>
      <c r="G497" s="82"/>
      <c r="H497" s="69" t="s">
        <v>238</v>
      </c>
      <c r="I497" s="33">
        <v>0</v>
      </c>
      <c r="J497" s="33">
        <v>0</v>
      </c>
      <c r="K497" s="33">
        <v>0</v>
      </c>
      <c r="L497" s="30">
        <v>0</v>
      </c>
      <c r="M497" s="30">
        <v>0</v>
      </c>
      <c r="N497" s="31">
        <v>0</v>
      </c>
      <c r="O497" s="31">
        <v>0</v>
      </c>
      <c r="P497" s="31">
        <v>0</v>
      </c>
    </row>
    <row r="498" spans="2:16" s="37" customFormat="1" ht="18.75" customHeight="1">
      <c r="B498" s="39"/>
      <c r="C498" s="97"/>
      <c r="D498" s="80"/>
      <c r="E498" s="82"/>
      <c r="F498" s="82"/>
      <c r="G498" s="82"/>
      <c r="H498" s="69" t="s">
        <v>20</v>
      </c>
      <c r="I498" s="33">
        <v>0</v>
      </c>
      <c r="J498" s="33">
        <v>0</v>
      </c>
      <c r="K498" s="33">
        <v>0</v>
      </c>
      <c r="L498" s="30">
        <v>0</v>
      </c>
      <c r="M498" s="30">
        <v>0</v>
      </c>
      <c r="N498" s="31">
        <v>0</v>
      </c>
      <c r="O498" s="31">
        <v>0</v>
      </c>
      <c r="P498" s="31">
        <v>0</v>
      </c>
    </row>
    <row r="499" spans="2:16" s="37" customFormat="1" ht="18.75" customHeight="1">
      <c r="B499" s="39"/>
      <c r="C499" s="97"/>
      <c r="D499" s="80"/>
      <c r="E499" s="82"/>
      <c r="F499" s="82"/>
      <c r="G499" s="82"/>
      <c r="H499" s="69" t="s">
        <v>239</v>
      </c>
      <c r="I499" s="32"/>
      <c r="J499" s="32" t="s">
        <v>236</v>
      </c>
      <c r="K499" s="32" t="s">
        <v>236</v>
      </c>
      <c r="L499" s="30">
        <v>0</v>
      </c>
      <c r="M499" s="30">
        <v>0</v>
      </c>
      <c r="N499" s="31">
        <v>0</v>
      </c>
      <c r="O499" s="31" t="s">
        <v>236</v>
      </c>
      <c r="P499" s="31" t="s">
        <v>236</v>
      </c>
    </row>
    <row r="500" spans="2:16" s="40" customFormat="1" ht="18.75" customHeight="1">
      <c r="C500" s="98"/>
      <c r="D500" s="80"/>
      <c r="E500" s="83"/>
      <c r="F500" s="83"/>
      <c r="G500" s="83"/>
      <c r="H500" s="69" t="s">
        <v>242</v>
      </c>
      <c r="I500" s="32"/>
      <c r="J500" s="32" t="s">
        <v>236</v>
      </c>
      <c r="K500" s="32" t="s">
        <v>236</v>
      </c>
      <c r="L500" s="30">
        <v>0</v>
      </c>
      <c r="M500" s="30">
        <v>0</v>
      </c>
      <c r="N500" s="31">
        <v>0</v>
      </c>
      <c r="O500" s="31" t="s">
        <v>236</v>
      </c>
      <c r="P500" s="31" t="s">
        <v>236</v>
      </c>
    </row>
    <row r="501" spans="2:16" s="40" customFormat="1" ht="18.75" customHeight="1">
      <c r="C501" s="77" t="s">
        <v>370</v>
      </c>
      <c r="D501" s="80" t="s">
        <v>632</v>
      </c>
      <c r="E501" s="81" t="s">
        <v>371</v>
      </c>
      <c r="F501" s="81" t="s">
        <v>372</v>
      </c>
      <c r="G501" s="81" t="s">
        <v>682</v>
      </c>
      <c r="H501" s="69" t="s">
        <v>96</v>
      </c>
      <c r="I501" s="30">
        <f>I502+I504+I506+I507</f>
        <v>40</v>
      </c>
      <c r="J501" s="30" t="s">
        <v>236</v>
      </c>
      <c r="K501" s="30" t="s">
        <v>236</v>
      </c>
      <c r="L501" s="30">
        <f>L502+L504+L506+L507</f>
        <v>40</v>
      </c>
      <c r="M501" s="30">
        <f>M502+M504+M506+M507</f>
        <v>40</v>
      </c>
      <c r="N501" s="31">
        <f>L501/I501*100</f>
        <v>100</v>
      </c>
      <c r="O501" s="31" t="s">
        <v>236</v>
      </c>
      <c r="P501" s="31" t="s">
        <v>236</v>
      </c>
    </row>
    <row r="502" spans="2:16" s="40" customFormat="1" ht="18.75" customHeight="1">
      <c r="C502" s="78"/>
      <c r="D502" s="80"/>
      <c r="E502" s="82"/>
      <c r="F502" s="82"/>
      <c r="G502" s="82"/>
      <c r="H502" s="69" t="s">
        <v>97</v>
      </c>
      <c r="I502" s="32">
        <v>40</v>
      </c>
      <c r="J502" s="32">
        <v>40</v>
      </c>
      <c r="K502" s="32">
        <v>40</v>
      </c>
      <c r="L502" s="30">
        <v>40</v>
      </c>
      <c r="M502" s="30">
        <v>40</v>
      </c>
      <c r="N502" s="31">
        <f>L502/I502*100</f>
        <v>100</v>
      </c>
      <c r="O502" s="31">
        <f>L502/J502*100</f>
        <v>100</v>
      </c>
      <c r="P502" s="31">
        <f>L502/K502*100</f>
        <v>100</v>
      </c>
    </row>
    <row r="503" spans="2:16" s="40" customFormat="1" ht="18.75" customHeight="1">
      <c r="C503" s="78"/>
      <c r="D503" s="80"/>
      <c r="E503" s="82"/>
      <c r="F503" s="82"/>
      <c r="G503" s="82"/>
      <c r="H503" s="69" t="s">
        <v>19</v>
      </c>
      <c r="I503" s="33">
        <v>0</v>
      </c>
      <c r="J503" s="33">
        <v>0</v>
      </c>
      <c r="K503" s="33">
        <v>0</v>
      </c>
      <c r="L503" s="30">
        <v>0</v>
      </c>
      <c r="M503" s="30">
        <v>0</v>
      </c>
      <c r="N503" s="31">
        <v>0</v>
      </c>
      <c r="O503" s="31">
        <v>0</v>
      </c>
      <c r="P503" s="31">
        <v>0</v>
      </c>
    </row>
    <row r="504" spans="2:16" s="40" customFormat="1" ht="18" customHeight="1">
      <c r="C504" s="78"/>
      <c r="D504" s="80"/>
      <c r="E504" s="82"/>
      <c r="F504" s="82"/>
      <c r="G504" s="82"/>
      <c r="H504" s="69" t="s">
        <v>238</v>
      </c>
      <c r="I504" s="33">
        <v>0</v>
      </c>
      <c r="J504" s="33">
        <v>0</v>
      </c>
      <c r="K504" s="33">
        <v>0</v>
      </c>
      <c r="L504" s="30">
        <v>0</v>
      </c>
      <c r="M504" s="30">
        <v>0</v>
      </c>
      <c r="N504" s="31">
        <v>0</v>
      </c>
      <c r="O504" s="31">
        <v>0</v>
      </c>
      <c r="P504" s="31">
        <v>0</v>
      </c>
    </row>
    <row r="505" spans="2:16" s="37" customFormat="1" ht="18.75" customHeight="1">
      <c r="B505" s="39"/>
      <c r="C505" s="78"/>
      <c r="D505" s="80"/>
      <c r="E505" s="82"/>
      <c r="F505" s="82"/>
      <c r="G505" s="82"/>
      <c r="H505" s="69" t="s">
        <v>20</v>
      </c>
      <c r="I505" s="33">
        <v>0</v>
      </c>
      <c r="J505" s="33">
        <v>0</v>
      </c>
      <c r="K505" s="33">
        <v>0</v>
      </c>
      <c r="L505" s="30">
        <v>0</v>
      </c>
      <c r="M505" s="30">
        <v>0</v>
      </c>
      <c r="N505" s="31">
        <v>0</v>
      </c>
      <c r="O505" s="31">
        <v>0</v>
      </c>
      <c r="P505" s="31">
        <v>0</v>
      </c>
    </row>
    <row r="506" spans="2:16" s="37" customFormat="1" ht="18.75" customHeight="1">
      <c r="B506" s="39"/>
      <c r="C506" s="78"/>
      <c r="D506" s="80"/>
      <c r="E506" s="82"/>
      <c r="F506" s="82"/>
      <c r="G506" s="82"/>
      <c r="H506" s="69" t="s">
        <v>239</v>
      </c>
      <c r="I506" s="32"/>
      <c r="J506" s="32" t="s">
        <v>236</v>
      </c>
      <c r="K506" s="32" t="s">
        <v>236</v>
      </c>
      <c r="L506" s="30">
        <v>0</v>
      </c>
      <c r="M506" s="30">
        <v>0</v>
      </c>
      <c r="N506" s="31">
        <v>0</v>
      </c>
      <c r="O506" s="31" t="s">
        <v>236</v>
      </c>
      <c r="P506" s="31" t="s">
        <v>236</v>
      </c>
    </row>
    <row r="507" spans="2:16" s="40" customFormat="1" ht="17.25" customHeight="1">
      <c r="C507" s="79"/>
      <c r="D507" s="80"/>
      <c r="E507" s="83"/>
      <c r="F507" s="83"/>
      <c r="G507" s="83"/>
      <c r="H507" s="69" t="s">
        <v>242</v>
      </c>
      <c r="I507" s="32"/>
      <c r="J507" s="32" t="s">
        <v>236</v>
      </c>
      <c r="K507" s="32" t="s">
        <v>236</v>
      </c>
      <c r="L507" s="30">
        <v>0</v>
      </c>
      <c r="M507" s="30">
        <v>0</v>
      </c>
      <c r="N507" s="31">
        <v>0</v>
      </c>
      <c r="O507" s="31" t="s">
        <v>236</v>
      </c>
      <c r="P507" s="31" t="s">
        <v>236</v>
      </c>
    </row>
    <row r="508" spans="2:16" s="40" customFormat="1" ht="20.25" customHeight="1">
      <c r="C508" s="77" t="s">
        <v>373</v>
      </c>
      <c r="D508" s="80" t="s">
        <v>595</v>
      </c>
      <c r="E508" s="81" t="s">
        <v>527</v>
      </c>
      <c r="F508" s="81" t="s">
        <v>374</v>
      </c>
      <c r="G508" s="81" t="s">
        <v>374</v>
      </c>
      <c r="H508" s="69" t="s">
        <v>96</v>
      </c>
      <c r="I508" s="30">
        <f>I509+I511+I513+I514</f>
        <v>37.9</v>
      </c>
      <c r="J508" s="30" t="s">
        <v>236</v>
      </c>
      <c r="K508" s="30" t="s">
        <v>236</v>
      </c>
      <c r="L508" s="30">
        <f>L509+L511+L513+L514</f>
        <v>37.9</v>
      </c>
      <c r="M508" s="30">
        <f>M509+M511+M513+M514</f>
        <v>37.9</v>
      </c>
      <c r="N508" s="31">
        <f>L508/I508*100</f>
        <v>100</v>
      </c>
      <c r="O508" s="31" t="s">
        <v>236</v>
      </c>
      <c r="P508" s="31" t="s">
        <v>236</v>
      </c>
    </row>
    <row r="509" spans="2:16" s="40" customFormat="1" ht="17.25" customHeight="1">
      <c r="C509" s="78"/>
      <c r="D509" s="80"/>
      <c r="E509" s="82"/>
      <c r="F509" s="82"/>
      <c r="G509" s="82"/>
      <c r="H509" s="69" t="s">
        <v>97</v>
      </c>
      <c r="I509" s="32">
        <v>37.9</v>
      </c>
      <c r="J509" s="32">
        <v>37.9</v>
      </c>
      <c r="K509" s="32">
        <v>37.9</v>
      </c>
      <c r="L509" s="30">
        <v>37.9</v>
      </c>
      <c r="M509" s="30">
        <v>37.9</v>
      </c>
      <c r="N509" s="31">
        <f>L509/I509*100</f>
        <v>100</v>
      </c>
      <c r="O509" s="31">
        <f>L509/J509*100</f>
        <v>100</v>
      </c>
      <c r="P509" s="31">
        <f>L509/K509*100</f>
        <v>100</v>
      </c>
    </row>
    <row r="510" spans="2:16" s="40" customFormat="1" ht="17.25" customHeight="1">
      <c r="C510" s="78"/>
      <c r="D510" s="80"/>
      <c r="E510" s="82"/>
      <c r="F510" s="82"/>
      <c r="G510" s="82"/>
      <c r="H510" s="69" t="s">
        <v>19</v>
      </c>
      <c r="I510" s="33">
        <v>0</v>
      </c>
      <c r="J510" s="33">
        <v>0</v>
      </c>
      <c r="K510" s="33">
        <v>0</v>
      </c>
      <c r="L510" s="30">
        <v>0</v>
      </c>
      <c r="M510" s="30">
        <v>0</v>
      </c>
      <c r="N510" s="31">
        <v>0</v>
      </c>
      <c r="O510" s="31">
        <v>0</v>
      </c>
      <c r="P510" s="31">
        <v>0</v>
      </c>
    </row>
    <row r="511" spans="2:16" s="40" customFormat="1" ht="18.75" customHeight="1">
      <c r="C511" s="78"/>
      <c r="D511" s="80"/>
      <c r="E511" s="82"/>
      <c r="F511" s="82"/>
      <c r="G511" s="82"/>
      <c r="H511" s="69" t="s">
        <v>238</v>
      </c>
      <c r="I511" s="33">
        <v>0</v>
      </c>
      <c r="J511" s="33">
        <v>0</v>
      </c>
      <c r="K511" s="33">
        <v>0</v>
      </c>
      <c r="L511" s="30">
        <v>0</v>
      </c>
      <c r="M511" s="30">
        <v>0</v>
      </c>
      <c r="N511" s="31">
        <v>0</v>
      </c>
      <c r="O511" s="31">
        <v>0</v>
      </c>
      <c r="P511" s="31">
        <v>0</v>
      </c>
    </row>
    <row r="512" spans="2:16" s="37" customFormat="1" ht="18.75" customHeight="1">
      <c r="B512" s="39"/>
      <c r="C512" s="78"/>
      <c r="D512" s="80"/>
      <c r="E512" s="82"/>
      <c r="F512" s="82"/>
      <c r="G512" s="82"/>
      <c r="H512" s="69" t="s">
        <v>20</v>
      </c>
      <c r="I512" s="33">
        <v>0</v>
      </c>
      <c r="J512" s="33">
        <v>0</v>
      </c>
      <c r="K512" s="33">
        <v>0</v>
      </c>
      <c r="L512" s="30">
        <v>0</v>
      </c>
      <c r="M512" s="30">
        <v>0</v>
      </c>
      <c r="N512" s="31">
        <v>0</v>
      </c>
      <c r="O512" s="31">
        <v>0</v>
      </c>
      <c r="P512" s="31">
        <v>0</v>
      </c>
    </row>
    <row r="513" spans="2:16" s="37" customFormat="1" ht="18.75" customHeight="1">
      <c r="B513" s="39"/>
      <c r="C513" s="78"/>
      <c r="D513" s="80"/>
      <c r="E513" s="82"/>
      <c r="F513" s="82"/>
      <c r="G513" s="82"/>
      <c r="H513" s="69" t="s">
        <v>239</v>
      </c>
      <c r="I513" s="32"/>
      <c r="J513" s="32" t="s">
        <v>236</v>
      </c>
      <c r="K513" s="32" t="s">
        <v>236</v>
      </c>
      <c r="L513" s="30">
        <v>0</v>
      </c>
      <c r="M513" s="30">
        <v>0</v>
      </c>
      <c r="N513" s="31">
        <v>0</v>
      </c>
      <c r="O513" s="31" t="s">
        <v>236</v>
      </c>
      <c r="P513" s="31" t="s">
        <v>236</v>
      </c>
    </row>
    <row r="514" spans="2:16" s="40" customFormat="1">
      <c r="C514" s="79"/>
      <c r="D514" s="80"/>
      <c r="E514" s="83"/>
      <c r="F514" s="83"/>
      <c r="G514" s="83"/>
      <c r="H514" s="69" t="s">
        <v>242</v>
      </c>
      <c r="I514" s="32"/>
      <c r="J514" s="32" t="s">
        <v>236</v>
      </c>
      <c r="K514" s="32" t="s">
        <v>236</v>
      </c>
      <c r="L514" s="30">
        <v>0</v>
      </c>
      <c r="M514" s="30">
        <v>0</v>
      </c>
      <c r="N514" s="31">
        <v>0</v>
      </c>
      <c r="O514" s="31" t="s">
        <v>236</v>
      </c>
      <c r="P514" s="31" t="s">
        <v>236</v>
      </c>
    </row>
    <row r="515" spans="2:16" s="40" customFormat="1" ht="20.25" customHeight="1">
      <c r="C515" s="77" t="s">
        <v>373</v>
      </c>
      <c r="D515" s="80" t="s">
        <v>633</v>
      </c>
      <c r="E515" s="81" t="s">
        <v>527</v>
      </c>
      <c r="F515" s="81" t="s">
        <v>374</v>
      </c>
      <c r="G515" s="81" t="s">
        <v>374</v>
      </c>
      <c r="H515" s="69" t="s">
        <v>96</v>
      </c>
      <c r="I515" s="30">
        <f>I516+I518+I520+I521</f>
        <v>40.6</v>
      </c>
      <c r="J515" s="30" t="s">
        <v>236</v>
      </c>
      <c r="K515" s="30" t="s">
        <v>236</v>
      </c>
      <c r="L515" s="30">
        <f>L516+L518+L520+L521</f>
        <v>40.6</v>
      </c>
      <c r="M515" s="30">
        <f>M516+M518+M520+M521</f>
        <v>40.6</v>
      </c>
      <c r="N515" s="31">
        <f>L515/I515*100</f>
        <v>100</v>
      </c>
      <c r="O515" s="31" t="s">
        <v>236</v>
      </c>
      <c r="P515" s="31" t="s">
        <v>236</v>
      </c>
    </row>
    <row r="516" spans="2:16" s="40" customFormat="1" ht="17.25" customHeight="1">
      <c r="C516" s="78"/>
      <c r="D516" s="80"/>
      <c r="E516" s="82"/>
      <c r="F516" s="82"/>
      <c r="G516" s="82"/>
      <c r="H516" s="69" t="s">
        <v>97</v>
      </c>
      <c r="I516" s="32">
        <v>40.6</v>
      </c>
      <c r="J516" s="32">
        <v>40.6</v>
      </c>
      <c r="K516" s="32">
        <v>40.6</v>
      </c>
      <c r="L516" s="30">
        <v>40.6</v>
      </c>
      <c r="M516" s="30">
        <v>40.6</v>
      </c>
      <c r="N516" s="31">
        <f>L516/I516*100</f>
        <v>100</v>
      </c>
      <c r="O516" s="31">
        <f>L516/J516*100</f>
        <v>100</v>
      </c>
      <c r="P516" s="31">
        <f>L516/K516*100</f>
        <v>100</v>
      </c>
    </row>
    <row r="517" spans="2:16" s="40" customFormat="1" ht="17.25" customHeight="1">
      <c r="C517" s="78"/>
      <c r="D517" s="80"/>
      <c r="E517" s="82"/>
      <c r="F517" s="82"/>
      <c r="G517" s="82"/>
      <c r="H517" s="69" t="s">
        <v>19</v>
      </c>
      <c r="I517" s="33">
        <v>0</v>
      </c>
      <c r="J517" s="33">
        <v>0</v>
      </c>
      <c r="K517" s="33">
        <v>0</v>
      </c>
      <c r="L517" s="30">
        <v>0</v>
      </c>
      <c r="M517" s="30">
        <v>0</v>
      </c>
      <c r="N517" s="31">
        <v>0</v>
      </c>
      <c r="O517" s="31">
        <v>0</v>
      </c>
      <c r="P517" s="31">
        <v>0</v>
      </c>
    </row>
    <row r="518" spans="2:16" s="40" customFormat="1" ht="18.75" customHeight="1">
      <c r="C518" s="78"/>
      <c r="D518" s="80"/>
      <c r="E518" s="82"/>
      <c r="F518" s="82"/>
      <c r="G518" s="82"/>
      <c r="H518" s="69" t="s">
        <v>238</v>
      </c>
      <c r="I518" s="33">
        <v>0</v>
      </c>
      <c r="J518" s="33">
        <v>0</v>
      </c>
      <c r="K518" s="33">
        <v>0</v>
      </c>
      <c r="L518" s="30">
        <v>0</v>
      </c>
      <c r="M518" s="30">
        <v>0</v>
      </c>
      <c r="N518" s="31">
        <v>0</v>
      </c>
      <c r="O518" s="31">
        <v>0</v>
      </c>
      <c r="P518" s="31">
        <v>0</v>
      </c>
    </row>
    <row r="519" spans="2:16" s="37" customFormat="1" ht="18.75" customHeight="1">
      <c r="B519" s="39"/>
      <c r="C519" s="78"/>
      <c r="D519" s="80"/>
      <c r="E519" s="82"/>
      <c r="F519" s="82"/>
      <c r="G519" s="82"/>
      <c r="H519" s="69" t="s">
        <v>20</v>
      </c>
      <c r="I519" s="33">
        <v>0</v>
      </c>
      <c r="J519" s="33">
        <v>0</v>
      </c>
      <c r="K519" s="33">
        <v>0</v>
      </c>
      <c r="L519" s="30">
        <v>0</v>
      </c>
      <c r="M519" s="30">
        <v>0</v>
      </c>
      <c r="N519" s="31">
        <v>0</v>
      </c>
      <c r="O519" s="31">
        <v>0</v>
      </c>
      <c r="P519" s="31">
        <v>0</v>
      </c>
    </row>
    <row r="520" spans="2:16" s="37" customFormat="1" ht="18.75" customHeight="1">
      <c r="B520" s="39"/>
      <c r="C520" s="78"/>
      <c r="D520" s="80"/>
      <c r="E520" s="82"/>
      <c r="F520" s="82"/>
      <c r="G520" s="82"/>
      <c r="H520" s="69" t="s">
        <v>239</v>
      </c>
      <c r="I520" s="32"/>
      <c r="J520" s="32" t="s">
        <v>236</v>
      </c>
      <c r="K520" s="32" t="s">
        <v>236</v>
      </c>
      <c r="L520" s="30">
        <v>0</v>
      </c>
      <c r="M520" s="30">
        <v>0</v>
      </c>
      <c r="N520" s="31">
        <v>0</v>
      </c>
      <c r="O520" s="31" t="s">
        <v>236</v>
      </c>
      <c r="P520" s="31" t="s">
        <v>236</v>
      </c>
    </row>
    <row r="521" spans="2:16" s="40" customFormat="1">
      <c r="C521" s="79"/>
      <c r="D521" s="80"/>
      <c r="E521" s="83"/>
      <c r="F521" s="83"/>
      <c r="G521" s="83"/>
      <c r="H521" s="69" t="s">
        <v>242</v>
      </c>
      <c r="I521" s="32"/>
      <c r="J521" s="32" t="s">
        <v>236</v>
      </c>
      <c r="K521" s="32" t="s">
        <v>236</v>
      </c>
      <c r="L521" s="30">
        <v>0</v>
      </c>
      <c r="M521" s="30">
        <v>0</v>
      </c>
      <c r="N521" s="31">
        <v>0</v>
      </c>
      <c r="O521" s="31" t="s">
        <v>236</v>
      </c>
      <c r="P521" s="31" t="s">
        <v>236</v>
      </c>
    </row>
    <row r="522" spans="2:16" s="40" customFormat="1" ht="15" customHeight="1">
      <c r="C522" s="99" t="s">
        <v>375</v>
      </c>
      <c r="D522" s="80" t="s">
        <v>528</v>
      </c>
      <c r="E522" s="81" t="s">
        <v>376</v>
      </c>
      <c r="F522" s="81">
        <v>2018</v>
      </c>
      <c r="G522" s="81" t="s">
        <v>377</v>
      </c>
      <c r="H522" s="69" t="s">
        <v>96</v>
      </c>
      <c r="I522" s="30">
        <f>I523+I525+I527+I528</f>
        <v>720</v>
      </c>
      <c r="J522" s="30" t="s">
        <v>236</v>
      </c>
      <c r="K522" s="30" t="s">
        <v>236</v>
      </c>
      <c r="L522" s="30">
        <f>L523+L525+L527+L528</f>
        <v>720</v>
      </c>
      <c r="M522" s="30">
        <f>M523+M525+M527+M528</f>
        <v>720</v>
      </c>
      <c r="N522" s="31">
        <f>L522/I522*100</f>
        <v>100</v>
      </c>
      <c r="O522" s="31" t="s">
        <v>236</v>
      </c>
      <c r="P522" s="31" t="s">
        <v>236</v>
      </c>
    </row>
    <row r="523" spans="2:16" s="40" customFormat="1">
      <c r="C523" s="100"/>
      <c r="D523" s="80"/>
      <c r="E523" s="82"/>
      <c r="F523" s="82"/>
      <c r="G523" s="82"/>
      <c r="H523" s="69" t="s">
        <v>97</v>
      </c>
      <c r="I523" s="32">
        <f>I530</f>
        <v>720</v>
      </c>
      <c r="J523" s="32">
        <f t="shared" ref="J523:M523" si="78">J530</f>
        <v>720</v>
      </c>
      <c r="K523" s="32">
        <f t="shared" si="78"/>
        <v>720</v>
      </c>
      <c r="L523" s="32">
        <f t="shared" si="78"/>
        <v>720</v>
      </c>
      <c r="M523" s="32">
        <f t="shared" si="78"/>
        <v>720</v>
      </c>
      <c r="N523" s="31">
        <f>L523/I523*100</f>
        <v>100</v>
      </c>
      <c r="O523" s="31">
        <f>L523/J523*100</f>
        <v>100</v>
      </c>
      <c r="P523" s="31">
        <f>L523/K523*100</f>
        <v>100</v>
      </c>
    </row>
    <row r="524" spans="2:16" s="40" customFormat="1" ht="30">
      <c r="C524" s="100"/>
      <c r="D524" s="80"/>
      <c r="E524" s="82"/>
      <c r="F524" s="82"/>
      <c r="G524" s="82"/>
      <c r="H524" s="69" t="s">
        <v>19</v>
      </c>
      <c r="I524" s="33">
        <v>0</v>
      </c>
      <c r="J524" s="33">
        <v>0</v>
      </c>
      <c r="K524" s="33">
        <v>0</v>
      </c>
      <c r="L524" s="30">
        <v>0</v>
      </c>
      <c r="M524" s="30">
        <v>0</v>
      </c>
      <c r="N524" s="31">
        <v>0</v>
      </c>
      <c r="O524" s="31">
        <v>0</v>
      </c>
      <c r="P524" s="31">
        <v>0</v>
      </c>
    </row>
    <row r="525" spans="2:16" s="40" customFormat="1">
      <c r="C525" s="100"/>
      <c r="D525" s="80"/>
      <c r="E525" s="82"/>
      <c r="F525" s="82"/>
      <c r="G525" s="82"/>
      <c r="H525" s="69" t="s">
        <v>238</v>
      </c>
      <c r="I525" s="33">
        <v>0</v>
      </c>
      <c r="J525" s="33">
        <v>0</v>
      </c>
      <c r="K525" s="33">
        <v>0</v>
      </c>
      <c r="L525" s="30">
        <v>0</v>
      </c>
      <c r="M525" s="30">
        <v>0</v>
      </c>
      <c r="N525" s="31">
        <v>0</v>
      </c>
      <c r="O525" s="31">
        <v>0</v>
      </c>
      <c r="P525" s="31">
        <v>0</v>
      </c>
    </row>
    <row r="526" spans="2:16" s="37" customFormat="1" ht="18.75" customHeight="1">
      <c r="B526" s="39"/>
      <c r="C526" s="100"/>
      <c r="D526" s="80"/>
      <c r="E526" s="82"/>
      <c r="F526" s="82"/>
      <c r="G526" s="82"/>
      <c r="H526" s="69" t="s">
        <v>20</v>
      </c>
      <c r="I526" s="33">
        <v>0</v>
      </c>
      <c r="J526" s="33">
        <v>0</v>
      </c>
      <c r="K526" s="33">
        <v>0</v>
      </c>
      <c r="L526" s="30">
        <v>0</v>
      </c>
      <c r="M526" s="30">
        <v>0</v>
      </c>
      <c r="N526" s="31">
        <v>0</v>
      </c>
      <c r="O526" s="31">
        <v>0</v>
      </c>
      <c r="P526" s="31">
        <v>0</v>
      </c>
    </row>
    <row r="527" spans="2:16" s="37" customFormat="1" ht="18.75" customHeight="1">
      <c r="B527" s="39"/>
      <c r="C527" s="100"/>
      <c r="D527" s="80"/>
      <c r="E527" s="82"/>
      <c r="F527" s="82"/>
      <c r="G527" s="82"/>
      <c r="H527" s="69" t="s">
        <v>239</v>
      </c>
      <c r="I527" s="32"/>
      <c r="J527" s="32" t="s">
        <v>236</v>
      </c>
      <c r="K527" s="32" t="s">
        <v>236</v>
      </c>
      <c r="L527" s="30">
        <v>0</v>
      </c>
      <c r="M527" s="30">
        <v>0</v>
      </c>
      <c r="N527" s="31">
        <v>0</v>
      </c>
      <c r="O527" s="31" t="s">
        <v>236</v>
      </c>
      <c r="P527" s="31" t="s">
        <v>236</v>
      </c>
    </row>
    <row r="528" spans="2:16" s="40" customFormat="1" ht="15.75" customHeight="1">
      <c r="C528" s="101"/>
      <c r="D528" s="80"/>
      <c r="E528" s="83"/>
      <c r="F528" s="83"/>
      <c r="G528" s="83"/>
      <c r="H528" s="69" t="s">
        <v>242</v>
      </c>
      <c r="I528" s="32"/>
      <c r="J528" s="32" t="s">
        <v>236</v>
      </c>
      <c r="K528" s="32" t="s">
        <v>236</v>
      </c>
      <c r="L528" s="30">
        <v>0</v>
      </c>
      <c r="M528" s="30">
        <v>0</v>
      </c>
      <c r="N528" s="31">
        <v>0</v>
      </c>
      <c r="O528" s="31" t="s">
        <v>236</v>
      </c>
      <c r="P528" s="31" t="s">
        <v>236</v>
      </c>
    </row>
    <row r="529" spans="2:16" s="40" customFormat="1" ht="17.25" customHeight="1">
      <c r="C529" s="99" t="s">
        <v>378</v>
      </c>
      <c r="D529" s="80" t="s">
        <v>379</v>
      </c>
      <c r="E529" s="81" t="s">
        <v>380</v>
      </c>
      <c r="F529" s="81" t="s">
        <v>381</v>
      </c>
      <c r="G529" s="81" t="s">
        <v>634</v>
      </c>
      <c r="H529" s="69" t="s">
        <v>96</v>
      </c>
      <c r="I529" s="30">
        <f>I530+I532+I534+I535</f>
        <v>720</v>
      </c>
      <c r="J529" s="30" t="s">
        <v>236</v>
      </c>
      <c r="K529" s="30" t="s">
        <v>236</v>
      </c>
      <c r="L529" s="30">
        <f>L530+L532+L534+L535</f>
        <v>720</v>
      </c>
      <c r="M529" s="30">
        <f>M530+M532+M534+M535</f>
        <v>720</v>
      </c>
      <c r="N529" s="31">
        <f>L529/I529*100</f>
        <v>100</v>
      </c>
      <c r="O529" s="31" t="s">
        <v>236</v>
      </c>
      <c r="P529" s="31" t="s">
        <v>236</v>
      </c>
    </row>
    <row r="530" spans="2:16" s="40" customFormat="1">
      <c r="C530" s="100"/>
      <c r="D530" s="80"/>
      <c r="E530" s="82"/>
      <c r="F530" s="82"/>
      <c r="G530" s="82"/>
      <c r="H530" s="69" t="s">
        <v>97</v>
      </c>
      <c r="I530" s="32">
        <v>720</v>
      </c>
      <c r="J530" s="32">
        <v>720</v>
      </c>
      <c r="K530" s="32">
        <v>720</v>
      </c>
      <c r="L530" s="30">
        <v>720</v>
      </c>
      <c r="M530" s="30">
        <v>720</v>
      </c>
      <c r="N530" s="31">
        <f>L530/I530*100</f>
        <v>100</v>
      </c>
      <c r="O530" s="31">
        <f>L530/J530*100</f>
        <v>100</v>
      </c>
      <c r="P530" s="31">
        <f>L530/K530*100</f>
        <v>100</v>
      </c>
    </row>
    <row r="531" spans="2:16" s="40" customFormat="1" ht="30">
      <c r="C531" s="100"/>
      <c r="D531" s="80"/>
      <c r="E531" s="82"/>
      <c r="F531" s="82"/>
      <c r="G531" s="82"/>
      <c r="H531" s="69" t="s">
        <v>19</v>
      </c>
      <c r="I531" s="33">
        <v>0</v>
      </c>
      <c r="J531" s="33">
        <v>0</v>
      </c>
      <c r="K531" s="33">
        <v>0</v>
      </c>
      <c r="L531" s="30">
        <v>0</v>
      </c>
      <c r="M531" s="30">
        <v>0</v>
      </c>
      <c r="N531" s="31">
        <v>0</v>
      </c>
      <c r="O531" s="31">
        <v>0</v>
      </c>
      <c r="P531" s="31">
        <v>0</v>
      </c>
    </row>
    <row r="532" spans="2:16" s="40" customFormat="1">
      <c r="C532" s="100"/>
      <c r="D532" s="80"/>
      <c r="E532" s="82"/>
      <c r="F532" s="82"/>
      <c r="G532" s="82"/>
      <c r="H532" s="69" t="s">
        <v>238</v>
      </c>
      <c r="I532" s="33">
        <v>0</v>
      </c>
      <c r="J532" s="33">
        <v>0</v>
      </c>
      <c r="K532" s="33">
        <v>0</v>
      </c>
      <c r="L532" s="30">
        <v>0</v>
      </c>
      <c r="M532" s="30">
        <v>0</v>
      </c>
      <c r="N532" s="31">
        <v>0</v>
      </c>
      <c r="O532" s="31">
        <v>0</v>
      </c>
      <c r="P532" s="31">
        <v>0</v>
      </c>
    </row>
    <row r="533" spans="2:16" s="37" customFormat="1" ht="18.75" customHeight="1">
      <c r="B533" s="39"/>
      <c r="C533" s="100"/>
      <c r="D533" s="80"/>
      <c r="E533" s="82"/>
      <c r="F533" s="82"/>
      <c r="G533" s="82"/>
      <c r="H533" s="69" t="s">
        <v>20</v>
      </c>
      <c r="I533" s="33">
        <v>0</v>
      </c>
      <c r="J533" s="33">
        <v>0</v>
      </c>
      <c r="K533" s="33">
        <v>0</v>
      </c>
      <c r="L533" s="30">
        <v>0</v>
      </c>
      <c r="M533" s="30">
        <v>0</v>
      </c>
      <c r="N533" s="31">
        <v>0</v>
      </c>
      <c r="O533" s="31">
        <v>0</v>
      </c>
      <c r="P533" s="31">
        <v>0</v>
      </c>
    </row>
    <row r="534" spans="2:16" s="37" customFormat="1" ht="18.75" customHeight="1">
      <c r="B534" s="39"/>
      <c r="C534" s="100"/>
      <c r="D534" s="80"/>
      <c r="E534" s="82"/>
      <c r="F534" s="82"/>
      <c r="G534" s="82"/>
      <c r="H534" s="69" t="s">
        <v>239</v>
      </c>
      <c r="I534" s="32"/>
      <c r="J534" s="32" t="s">
        <v>236</v>
      </c>
      <c r="K534" s="32" t="s">
        <v>236</v>
      </c>
      <c r="L534" s="30">
        <v>0</v>
      </c>
      <c r="M534" s="30">
        <v>0</v>
      </c>
      <c r="N534" s="31">
        <v>0</v>
      </c>
      <c r="O534" s="31" t="s">
        <v>236</v>
      </c>
      <c r="P534" s="31" t="s">
        <v>236</v>
      </c>
    </row>
    <row r="535" spans="2:16" s="40" customFormat="1" ht="18.75" customHeight="1">
      <c r="C535" s="101"/>
      <c r="D535" s="80"/>
      <c r="E535" s="83"/>
      <c r="F535" s="83"/>
      <c r="G535" s="83"/>
      <c r="H535" s="69" t="s">
        <v>242</v>
      </c>
      <c r="I535" s="32"/>
      <c r="J535" s="32" t="s">
        <v>236</v>
      </c>
      <c r="K535" s="32" t="s">
        <v>236</v>
      </c>
      <c r="L535" s="30">
        <v>0</v>
      </c>
      <c r="M535" s="30">
        <v>0</v>
      </c>
      <c r="N535" s="31">
        <v>0</v>
      </c>
      <c r="O535" s="31" t="s">
        <v>236</v>
      </c>
      <c r="P535" s="31" t="s">
        <v>236</v>
      </c>
    </row>
    <row r="536" spans="2:16" s="40" customFormat="1" ht="22.5" customHeight="1">
      <c r="B536" s="27"/>
      <c r="C536" s="77" t="s">
        <v>105</v>
      </c>
      <c r="D536" s="150" t="s">
        <v>138</v>
      </c>
      <c r="E536" s="81" t="s">
        <v>3</v>
      </c>
      <c r="F536" s="81" t="s">
        <v>345</v>
      </c>
      <c r="G536" s="81" t="s">
        <v>351</v>
      </c>
      <c r="H536" s="69" t="s">
        <v>96</v>
      </c>
      <c r="I536" s="30">
        <f>I537+I539+I541+I542</f>
        <v>400</v>
      </c>
      <c r="J536" s="30" t="s">
        <v>236</v>
      </c>
      <c r="K536" s="30" t="s">
        <v>236</v>
      </c>
      <c r="L536" s="30">
        <f>L537+L539+L541+L542</f>
        <v>400</v>
      </c>
      <c r="M536" s="30">
        <f>M537+M539+M541+M542</f>
        <v>400</v>
      </c>
      <c r="N536" s="31">
        <f>L536/I536*100</f>
        <v>100</v>
      </c>
      <c r="O536" s="31" t="s">
        <v>236</v>
      </c>
      <c r="P536" s="31" t="s">
        <v>236</v>
      </c>
    </row>
    <row r="537" spans="2:16" s="40" customFormat="1">
      <c r="C537" s="78"/>
      <c r="D537" s="150"/>
      <c r="E537" s="82"/>
      <c r="F537" s="82"/>
      <c r="G537" s="82"/>
      <c r="H537" s="69" t="s">
        <v>97</v>
      </c>
      <c r="I537" s="32">
        <f>I544</f>
        <v>400</v>
      </c>
      <c r="J537" s="32">
        <f t="shared" ref="J537:M537" si="79">J544</f>
        <v>400</v>
      </c>
      <c r="K537" s="32">
        <f t="shared" si="79"/>
        <v>400</v>
      </c>
      <c r="L537" s="32">
        <f t="shared" si="79"/>
        <v>400</v>
      </c>
      <c r="M537" s="32">
        <f t="shared" si="79"/>
        <v>400</v>
      </c>
      <c r="N537" s="31">
        <f>L537/I537*100</f>
        <v>100</v>
      </c>
      <c r="O537" s="31">
        <f>L537/J537*100</f>
        <v>100</v>
      </c>
      <c r="P537" s="31">
        <f>L537/K537*100</f>
        <v>100</v>
      </c>
    </row>
    <row r="538" spans="2:16" s="40" customFormat="1" ht="30">
      <c r="C538" s="78"/>
      <c r="D538" s="150"/>
      <c r="E538" s="82"/>
      <c r="F538" s="82"/>
      <c r="G538" s="82"/>
      <c r="H538" s="69" t="s">
        <v>19</v>
      </c>
      <c r="I538" s="33">
        <v>0</v>
      </c>
      <c r="J538" s="33">
        <v>0</v>
      </c>
      <c r="K538" s="33">
        <v>0</v>
      </c>
      <c r="L538" s="30">
        <v>0</v>
      </c>
      <c r="M538" s="30">
        <v>0</v>
      </c>
      <c r="N538" s="31">
        <v>0</v>
      </c>
      <c r="O538" s="31">
        <v>0</v>
      </c>
      <c r="P538" s="31">
        <v>0</v>
      </c>
    </row>
    <row r="539" spans="2:16" s="37" customFormat="1" ht="18.75" customHeight="1">
      <c r="B539" s="39"/>
      <c r="C539" s="78"/>
      <c r="D539" s="150"/>
      <c r="E539" s="82"/>
      <c r="F539" s="82"/>
      <c r="G539" s="82"/>
      <c r="H539" s="69" t="s">
        <v>238</v>
      </c>
      <c r="I539" s="33">
        <v>0</v>
      </c>
      <c r="J539" s="33">
        <v>0</v>
      </c>
      <c r="K539" s="33">
        <v>0</v>
      </c>
      <c r="L539" s="30">
        <v>0</v>
      </c>
      <c r="M539" s="30">
        <v>0</v>
      </c>
      <c r="N539" s="31">
        <v>0</v>
      </c>
      <c r="O539" s="31">
        <v>0</v>
      </c>
      <c r="P539" s="31">
        <v>0</v>
      </c>
    </row>
    <row r="540" spans="2:16" s="37" customFormat="1" ht="18.75" customHeight="1">
      <c r="B540" s="39"/>
      <c r="C540" s="78"/>
      <c r="D540" s="150"/>
      <c r="E540" s="82"/>
      <c r="F540" s="82"/>
      <c r="G540" s="82"/>
      <c r="H540" s="69" t="s">
        <v>20</v>
      </c>
      <c r="I540" s="33">
        <v>0</v>
      </c>
      <c r="J540" s="33">
        <v>0</v>
      </c>
      <c r="K540" s="33">
        <v>0</v>
      </c>
      <c r="L540" s="30">
        <v>0</v>
      </c>
      <c r="M540" s="30">
        <v>0</v>
      </c>
      <c r="N540" s="31">
        <v>0</v>
      </c>
      <c r="O540" s="31">
        <v>0</v>
      </c>
      <c r="P540" s="31">
        <v>0</v>
      </c>
    </row>
    <row r="541" spans="2:16" s="40" customFormat="1">
      <c r="C541" s="78"/>
      <c r="D541" s="150"/>
      <c r="E541" s="82"/>
      <c r="F541" s="82"/>
      <c r="G541" s="82"/>
      <c r="H541" s="69" t="s">
        <v>239</v>
      </c>
      <c r="I541" s="32"/>
      <c r="J541" s="32" t="s">
        <v>236</v>
      </c>
      <c r="K541" s="32" t="s">
        <v>236</v>
      </c>
      <c r="L541" s="30">
        <v>0</v>
      </c>
      <c r="M541" s="30">
        <v>0</v>
      </c>
      <c r="N541" s="31">
        <v>0</v>
      </c>
      <c r="O541" s="31" t="s">
        <v>236</v>
      </c>
      <c r="P541" s="31" t="s">
        <v>236</v>
      </c>
    </row>
    <row r="542" spans="2:16" s="40" customFormat="1" ht="14.25" customHeight="1">
      <c r="C542" s="79"/>
      <c r="D542" s="150"/>
      <c r="E542" s="83"/>
      <c r="F542" s="83"/>
      <c r="G542" s="83"/>
      <c r="H542" s="69" t="s">
        <v>242</v>
      </c>
      <c r="I542" s="32"/>
      <c r="J542" s="32" t="s">
        <v>236</v>
      </c>
      <c r="K542" s="32" t="s">
        <v>236</v>
      </c>
      <c r="L542" s="30">
        <v>0</v>
      </c>
      <c r="M542" s="30">
        <v>0</v>
      </c>
      <c r="N542" s="31">
        <v>0</v>
      </c>
      <c r="O542" s="31" t="s">
        <v>236</v>
      </c>
      <c r="P542" s="31" t="s">
        <v>236</v>
      </c>
    </row>
    <row r="543" spans="2:16" s="40" customFormat="1" ht="20.25" customHeight="1">
      <c r="C543" s="77" t="s">
        <v>382</v>
      </c>
      <c r="D543" s="150" t="s">
        <v>114</v>
      </c>
      <c r="E543" s="81" t="s">
        <v>4</v>
      </c>
      <c r="F543" s="81" t="s">
        <v>345</v>
      </c>
      <c r="G543" s="81" t="s">
        <v>351</v>
      </c>
      <c r="H543" s="69" t="s">
        <v>96</v>
      </c>
      <c r="I543" s="30">
        <f>I544+I546+I548+I549</f>
        <v>400</v>
      </c>
      <c r="J543" s="30" t="s">
        <v>236</v>
      </c>
      <c r="K543" s="30" t="s">
        <v>236</v>
      </c>
      <c r="L543" s="30">
        <f>L544+L546+L548+L549</f>
        <v>400</v>
      </c>
      <c r="M543" s="30">
        <f>M544+M546+M548+M549</f>
        <v>400</v>
      </c>
      <c r="N543" s="31">
        <f>L543/I543*100</f>
        <v>100</v>
      </c>
      <c r="O543" s="31" t="s">
        <v>236</v>
      </c>
      <c r="P543" s="31" t="s">
        <v>236</v>
      </c>
    </row>
    <row r="544" spans="2:16" s="40" customFormat="1" ht="25.5" customHeight="1">
      <c r="C544" s="78"/>
      <c r="D544" s="150"/>
      <c r="E544" s="82"/>
      <c r="F544" s="82"/>
      <c r="G544" s="82"/>
      <c r="H544" s="69" t="s">
        <v>97</v>
      </c>
      <c r="I544" s="32">
        <v>400</v>
      </c>
      <c r="J544" s="32">
        <v>400</v>
      </c>
      <c r="K544" s="32">
        <v>400</v>
      </c>
      <c r="L544" s="30">
        <v>400</v>
      </c>
      <c r="M544" s="30">
        <v>400</v>
      </c>
      <c r="N544" s="31">
        <f>L544/I544*100</f>
        <v>100</v>
      </c>
      <c r="O544" s="31">
        <f>L544/J544*100</f>
        <v>100</v>
      </c>
      <c r="P544" s="31">
        <f>L544/K544*100</f>
        <v>100</v>
      </c>
    </row>
    <row r="545" spans="1:16" s="40" customFormat="1" ht="30">
      <c r="C545" s="78"/>
      <c r="D545" s="150"/>
      <c r="E545" s="82"/>
      <c r="F545" s="82"/>
      <c r="G545" s="82"/>
      <c r="H545" s="69" t="s">
        <v>19</v>
      </c>
      <c r="I545" s="33">
        <v>0</v>
      </c>
      <c r="J545" s="33">
        <v>0</v>
      </c>
      <c r="K545" s="33">
        <v>0</v>
      </c>
      <c r="L545" s="30">
        <v>0</v>
      </c>
      <c r="M545" s="30">
        <v>0</v>
      </c>
      <c r="N545" s="31">
        <v>0</v>
      </c>
      <c r="O545" s="31">
        <v>0</v>
      </c>
      <c r="P545" s="31">
        <v>0</v>
      </c>
    </row>
    <row r="546" spans="1:16" s="40" customFormat="1">
      <c r="C546" s="78"/>
      <c r="D546" s="150"/>
      <c r="E546" s="82"/>
      <c r="F546" s="82"/>
      <c r="G546" s="82"/>
      <c r="H546" s="69" t="s">
        <v>238</v>
      </c>
      <c r="I546" s="33">
        <v>0</v>
      </c>
      <c r="J546" s="33">
        <v>0</v>
      </c>
      <c r="K546" s="33">
        <v>0</v>
      </c>
      <c r="L546" s="30">
        <v>0</v>
      </c>
      <c r="M546" s="30">
        <v>0</v>
      </c>
      <c r="N546" s="31">
        <v>0</v>
      </c>
      <c r="O546" s="31">
        <v>0</v>
      </c>
      <c r="P546" s="31">
        <v>0</v>
      </c>
    </row>
    <row r="547" spans="1:16" s="37" customFormat="1" ht="18.75" customHeight="1">
      <c r="B547" s="39"/>
      <c r="C547" s="78"/>
      <c r="D547" s="150"/>
      <c r="E547" s="82"/>
      <c r="F547" s="82"/>
      <c r="G547" s="82"/>
      <c r="H547" s="69" t="s">
        <v>20</v>
      </c>
      <c r="I547" s="33">
        <v>0</v>
      </c>
      <c r="J547" s="33">
        <v>0</v>
      </c>
      <c r="K547" s="33">
        <v>0</v>
      </c>
      <c r="L547" s="30">
        <v>0</v>
      </c>
      <c r="M547" s="30">
        <v>0</v>
      </c>
      <c r="N547" s="31">
        <v>0</v>
      </c>
      <c r="O547" s="31">
        <v>0</v>
      </c>
      <c r="P547" s="31">
        <v>0</v>
      </c>
    </row>
    <row r="548" spans="1:16" s="37" customFormat="1" ht="18.75" customHeight="1">
      <c r="B548" s="39"/>
      <c r="C548" s="78"/>
      <c r="D548" s="150"/>
      <c r="E548" s="82"/>
      <c r="F548" s="82"/>
      <c r="G548" s="82"/>
      <c r="H548" s="69" t="s">
        <v>239</v>
      </c>
      <c r="I548" s="32"/>
      <c r="J548" s="32" t="s">
        <v>236</v>
      </c>
      <c r="K548" s="32" t="s">
        <v>236</v>
      </c>
      <c r="L548" s="30">
        <v>0</v>
      </c>
      <c r="M548" s="30">
        <v>0</v>
      </c>
      <c r="N548" s="31">
        <v>0</v>
      </c>
      <c r="O548" s="31" t="s">
        <v>236</v>
      </c>
      <c r="P548" s="31" t="s">
        <v>236</v>
      </c>
    </row>
    <row r="549" spans="1:16" s="40" customFormat="1" ht="18" customHeight="1">
      <c r="C549" s="79"/>
      <c r="D549" s="150"/>
      <c r="E549" s="83"/>
      <c r="F549" s="83"/>
      <c r="G549" s="83"/>
      <c r="H549" s="69" t="s">
        <v>242</v>
      </c>
      <c r="I549" s="32"/>
      <c r="J549" s="32" t="s">
        <v>236</v>
      </c>
      <c r="K549" s="32" t="s">
        <v>236</v>
      </c>
      <c r="L549" s="30">
        <v>0</v>
      </c>
      <c r="M549" s="30">
        <v>0</v>
      </c>
      <c r="N549" s="31">
        <v>0</v>
      </c>
      <c r="O549" s="31" t="s">
        <v>236</v>
      </c>
      <c r="P549" s="31" t="s">
        <v>236</v>
      </c>
    </row>
    <row r="550" spans="1:16" s="40" customFormat="1" ht="18" customHeight="1">
      <c r="A550" s="28"/>
      <c r="C550" s="77" t="s">
        <v>139</v>
      </c>
      <c r="D550" s="150" t="s">
        <v>140</v>
      </c>
      <c r="E550" s="81" t="s">
        <v>9</v>
      </c>
      <c r="F550" s="81" t="s">
        <v>345</v>
      </c>
      <c r="G550" s="81" t="s">
        <v>351</v>
      </c>
      <c r="H550" s="69" t="s">
        <v>96</v>
      </c>
      <c r="I550" s="30">
        <f>I551+I553+I555+I556</f>
        <v>621.29999999999995</v>
      </c>
      <c r="J550" s="30" t="s">
        <v>236</v>
      </c>
      <c r="K550" s="30" t="s">
        <v>236</v>
      </c>
      <c r="L550" s="30">
        <f>L551+L553+L555+L556</f>
        <v>539</v>
      </c>
      <c r="M550" s="30">
        <f>M551+M553+M555+M556</f>
        <v>539</v>
      </c>
      <c r="N550" s="31">
        <f>L550/I550*100</f>
        <v>86.753581200708197</v>
      </c>
      <c r="O550" s="31" t="s">
        <v>236</v>
      </c>
      <c r="P550" s="31" t="s">
        <v>236</v>
      </c>
    </row>
    <row r="551" spans="1:16" s="40" customFormat="1" ht="20.25" customHeight="1">
      <c r="C551" s="78"/>
      <c r="D551" s="150"/>
      <c r="E551" s="82"/>
      <c r="F551" s="82"/>
      <c r="G551" s="82"/>
      <c r="H551" s="69" t="s">
        <v>97</v>
      </c>
      <c r="I551" s="32">
        <f>I558+I565+I572+I579+I586+I593</f>
        <v>621.29999999999995</v>
      </c>
      <c r="J551" s="32">
        <f t="shared" ref="J551:M551" si="80">J558+J565+J572+J579+J586+J593</f>
        <v>621.29999999999995</v>
      </c>
      <c r="K551" s="32">
        <f t="shared" si="80"/>
        <v>539</v>
      </c>
      <c r="L551" s="32">
        <f t="shared" si="80"/>
        <v>539</v>
      </c>
      <c r="M551" s="32">
        <f t="shared" si="80"/>
        <v>539</v>
      </c>
      <c r="N551" s="31">
        <f>L551/I551*100</f>
        <v>86.753581200708197</v>
      </c>
      <c r="O551" s="31">
        <f>L551/J551*100</f>
        <v>86.753581200708197</v>
      </c>
      <c r="P551" s="31">
        <f>L551/K551*100</f>
        <v>100</v>
      </c>
    </row>
    <row r="552" spans="1:16" s="40" customFormat="1" ht="20.25" customHeight="1">
      <c r="C552" s="78"/>
      <c r="D552" s="150"/>
      <c r="E552" s="82"/>
      <c r="F552" s="82"/>
      <c r="G552" s="82"/>
      <c r="H552" s="69" t="s">
        <v>19</v>
      </c>
      <c r="I552" s="32">
        <f t="shared" ref="I552:I556" si="81">I559+I566+I573+I580+I587</f>
        <v>0</v>
      </c>
      <c r="J552" s="33">
        <v>0</v>
      </c>
      <c r="K552" s="33">
        <v>0</v>
      </c>
      <c r="L552" s="30">
        <v>0</v>
      </c>
      <c r="M552" s="30">
        <v>0</v>
      </c>
      <c r="N552" s="31">
        <v>0</v>
      </c>
      <c r="O552" s="31">
        <v>0</v>
      </c>
      <c r="P552" s="31">
        <v>0</v>
      </c>
    </row>
    <row r="553" spans="1:16" s="40" customFormat="1" ht="15.75" customHeight="1">
      <c r="C553" s="78"/>
      <c r="D553" s="150"/>
      <c r="E553" s="82"/>
      <c r="F553" s="82"/>
      <c r="G553" s="82"/>
      <c r="H553" s="69" t="s">
        <v>238</v>
      </c>
      <c r="I553" s="32">
        <f t="shared" si="81"/>
        <v>0</v>
      </c>
      <c r="J553" s="33">
        <v>0</v>
      </c>
      <c r="K553" s="33">
        <v>0</v>
      </c>
      <c r="L553" s="30">
        <v>0</v>
      </c>
      <c r="M553" s="30">
        <v>0</v>
      </c>
      <c r="N553" s="31">
        <v>0</v>
      </c>
      <c r="O553" s="31">
        <v>0</v>
      </c>
      <c r="P553" s="31">
        <v>0</v>
      </c>
    </row>
    <row r="554" spans="1:16" s="37" customFormat="1" ht="18.75" customHeight="1">
      <c r="B554" s="39"/>
      <c r="C554" s="78"/>
      <c r="D554" s="150"/>
      <c r="E554" s="82"/>
      <c r="F554" s="82"/>
      <c r="G554" s="82"/>
      <c r="H554" s="69" t="s">
        <v>20</v>
      </c>
      <c r="I554" s="32">
        <f t="shared" si="81"/>
        <v>0</v>
      </c>
      <c r="J554" s="33">
        <v>0</v>
      </c>
      <c r="K554" s="33">
        <v>0</v>
      </c>
      <c r="L554" s="30">
        <v>0</v>
      </c>
      <c r="M554" s="30">
        <v>0</v>
      </c>
      <c r="N554" s="31">
        <v>0</v>
      </c>
      <c r="O554" s="31">
        <v>0</v>
      </c>
      <c r="P554" s="31">
        <v>0</v>
      </c>
    </row>
    <row r="555" spans="1:16" s="37" customFormat="1" ht="18.75" customHeight="1">
      <c r="B555" s="39"/>
      <c r="C555" s="78"/>
      <c r="D555" s="150"/>
      <c r="E555" s="82"/>
      <c r="F555" s="82"/>
      <c r="G555" s="82"/>
      <c r="H555" s="69" t="s">
        <v>239</v>
      </c>
      <c r="I555" s="32">
        <f t="shared" si="81"/>
        <v>0</v>
      </c>
      <c r="J555" s="32" t="s">
        <v>236</v>
      </c>
      <c r="K555" s="32" t="s">
        <v>236</v>
      </c>
      <c r="L555" s="30">
        <v>0</v>
      </c>
      <c r="M555" s="30">
        <v>0</v>
      </c>
      <c r="N555" s="31">
        <v>0</v>
      </c>
      <c r="O555" s="31" t="s">
        <v>236</v>
      </c>
      <c r="P555" s="31" t="s">
        <v>236</v>
      </c>
    </row>
    <row r="556" spans="1:16" s="40" customFormat="1" ht="18" customHeight="1">
      <c r="C556" s="79"/>
      <c r="D556" s="150"/>
      <c r="E556" s="83"/>
      <c r="F556" s="83"/>
      <c r="G556" s="83"/>
      <c r="H556" s="69" t="s">
        <v>242</v>
      </c>
      <c r="I556" s="32">
        <f t="shared" si="81"/>
        <v>0</v>
      </c>
      <c r="J556" s="32" t="s">
        <v>236</v>
      </c>
      <c r="K556" s="32" t="s">
        <v>236</v>
      </c>
      <c r="L556" s="30">
        <v>0</v>
      </c>
      <c r="M556" s="30">
        <v>0</v>
      </c>
      <c r="N556" s="31">
        <v>0</v>
      </c>
      <c r="O556" s="31" t="s">
        <v>236</v>
      </c>
      <c r="P556" s="31" t="s">
        <v>236</v>
      </c>
    </row>
    <row r="557" spans="1:16" s="40" customFormat="1" ht="18.75" customHeight="1">
      <c r="C557" s="77" t="s">
        <v>383</v>
      </c>
      <c r="D557" s="80" t="s">
        <v>529</v>
      </c>
      <c r="E557" s="81" t="s">
        <v>530</v>
      </c>
      <c r="F557" s="81" t="s">
        <v>384</v>
      </c>
      <c r="G557" s="81" t="s">
        <v>385</v>
      </c>
      <c r="H557" s="69" t="s">
        <v>96</v>
      </c>
      <c r="I557" s="30">
        <f>I558+I560+I562+I563</f>
        <v>223.7</v>
      </c>
      <c r="J557" s="30" t="s">
        <v>236</v>
      </c>
      <c r="K557" s="30" t="s">
        <v>236</v>
      </c>
      <c r="L557" s="30">
        <f>L558+L560+L562+L563</f>
        <v>223.7</v>
      </c>
      <c r="M557" s="30">
        <f>M558+M560+M562+M563</f>
        <v>223.7</v>
      </c>
      <c r="N557" s="31">
        <f>L557/I557*100</f>
        <v>100</v>
      </c>
      <c r="O557" s="31" t="s">
        <v>236</v>
      </c>
      <c r="P557" s="31" t="s">
        <v>236</v>
      </c>
    </row>
    <row r="558" spans="1:16" s="40" customFormat="1" ht="18" customHeight="1">
      <c r="C558" s="78"/>
      <c r="D558" s="80"/>
      <c r="E558" s="82"/>
      <c r="F558" s="82"/>
      <c r="G558" s="82"/>
      <c r="H558" s="69" t="s">
        <v>97</v>
      </c>
      <c r="I558" s="32">
        <v>223.7</v>
      </c>
      <c r="J558" s="32">
        <v>223.7</v>
      </c>
      <c r="K558" s="32">
        <v>223.7</v>
      </c>
      <c r="L558" s="30">
        <v>223.7</v>
      </c>
      <c r="M558" s="30">
        <v>223.7</v>
      </c>
      <c r="N558" s="31">
        <f>L558/I558*100</f>
        <v>100</v>
      </c>
      <c r="O558" s="31">
        <f>L558/J558*100</f>
        <v>100</v>
      </c>
      <c r="P558" s="31">
        <f>L558/K558*100</f>
        <v>100</v>
      </c>
    </row>
    <row r="559" spans="1:16" s="40" customFormat="1" ht="18" customHeight="1">
      <c r="C559" s="78"/>
      <c r="D559" s="80"/>
      <c r="E559" s="82"/>
      <c r="F559" s="82"/>
      <c r="G559" s="82"/>
      <c r="H559" s="69" t="s">
        <v>19</v>
      </c>
      <c r="I559" s="33">
        <v>0</v>
      </c>
      <c r="J559" s="33">
        <v>0</v>
      </c>
      <c r="K559" s="33">
        <v>0</v>
      </c>
      <c r="L559" s="30">
        <v>0</v>
      </c>
      <c r="M559" s="30">
        <v>0</v>
      </c>
      <c r="N559" s="31">
        <v>0</v>
      </c>
      <c r="O559" s="31">
        <v>0</v>
      </c>
      <c r="P559" s="31">
        <v>0</v>
      </c>
    </row>
    <row r="560" spans="1:16" s="40" customFormat="1" ht="17.25" customHeight="1">
      <c r="C560" s="78"/>
      <c r="D560" s="80"/>
      <c r="E560" s="82"/>
      <c r="F560" s="82"/>
      <c r="G560" s="82"/>
      <c r="H560" s="69" t="s">
        <v>238</v>
      </c>
      <c r="I560" s="33">
        <v>0</v>
      </c>
      <c r="J560" s="33">
        <v>0</v>
      </c>
      <c r="K560" s="33">
        <v>0</v>
      </c>
      <c r="L560" s="30">
        <v>0</v>
      </c>
      <c r="M560" s="30">
        <v>0</v>
      </c>
      <c r="N560" s="31">
        <v>0</v>
      </c>
      <c r="O560" s="31">
        <v>0</v>
      </c>
      <c r="P560" s="31">
        <v>0</v>
      </c>
    </row>
    <row r="561" spans="2:16" s="37" customFormat="1" ht="18.75" customHeight="1">
      <c r="B561" s="39"/>
      <c r="C561" s="78"/>
      <c r="D561" s="80"/>
      <c r="E561" s="82"/>
      <c r="F561" s="82"/>
      <c r="G561" s="82"/>
      <c r="H561" s="69" t="s">
        <v>20</v>
      </c>
      <c r="I561" s="33">
        <v>0</v>
      </c>
      <c r="J561" s="33">
        <v>0</v>
      </c>
      <c r="K561" s="33">
        <v>0</v>
      </c>
      <c r="L561" s="30">
        <v>0</v>
      </c>
      <c r="M561" s="30">
        <v>0</v>
      </c>
      <c r="N561" s="31">
        <v>0</v>
      </c>
      <c r="O561" s="31">
        <v>0</v>
      </c>
      <c r="P561" s="31">
        <v>0</v>
      </c>
    </row>
    <row r="562" spans="2:16" s="37" customFormat="1" ht="18.75" customHeight="1">
      <c r="B562" s="39"/>
      <c r="C562" s="78"/>
      <c r="D562" s="80"/>
      <c r="E562" s="82"/>
      <c r="F562" s="82"/>
      <c r="G562" s="82"/>
      <c r="H562" s="69" t="s">
        <v>239</v>
      </c>
      <c r="I562" s="32"/>
      <c r="J562" s="32" t="s">
        <v>236</v>
      </c>
      <c r="K562" s="32" t="s">
        <v>236</v>
      </c>
      <c r="L562" s="30">
        <v>0</v>
      </c>
      <c r="M562" s="30">
        <v>0</v>
      </c>
      <c r="N562" s="31">
        <v>0</v>
      </c>
      <c r="O562" s="31" t="s">
        <v>236</v>
      </c>
      <c r="P562" s="31" t="s">
        <v>236</v>
      </c>
    </row>
    <row r="563" spans="2:16" s="40" customFormat="1" ht="17.25" customHeight="1">
      <c r="C563" s="79"/>
      <c r="D563" s="80"/>
      <c r="E563" s="83"/>
      <c r="F563" s="83"/>
      <c r="G563" s="83"/>
      <c r="H563" s="69" t="s">
        <v>242</v>
      </c>
      <c r="I563" s="32"/>
      <c r="J563" s="32" t="s">
        <v>236</v>
      </c>
      <c r="K563" s="32" t="s">
        <v>236</v>
      </c>
      <c r="L563" s="30">
        <v>0</v>
      </c>
      <c r="M563" s="30">
        <v>0</v>
      </c>
      <c r="N563" s="31">
        <v>0</v>
      </c>
      <c r="O563" s="31" t="s">
        <v>236</v>
      </c>
      <c r="P563" s="31" t="s">
        <v>236</v>
      </c>
    </row>
    <row r="564" spans="2:16" s="40" customFormat="1" ht="15.75" customHeight="1">
      <c r="C564" s="77" t="s">
        <v>386</v>
      </c>
      <c r="D564" s="80" t="s">
        <v>531</v>
      </c>
      <c r="E564" s="81" t="s">
        <v>287</v>
      </c>
      <c r="F564" s="81" t="s">
        <v>345</v>
      </c>
      <c r="G564" s="81" t="s">
        <v>351</v>
      </c>
      <c r="H564" s="69" t="s">
        <v>96</v>
      </c>
      <c r="I564" s="30">
        <f>I565+I567+I569+I570</f>
        <v>50</v>
      </c>
      <c r="J564" s="30" t="s">
        <v>236</v>
      </c>
      <c r="K564" s="30" t="s">
        <v>236</v>
      </c>
      <c r="L564" s="30">
        <f>L565+L567+L569+L570</f>
        <v>50</v>
      </c>
      <c r="M564" s="30">
        <f>M565+M567+M569+M570</f>
        <v>50</v>
      </c>
      <c r="N564" s="31">
        <f>L564/I564*100</f>
        <v>100</v>
      </c>
      <c r="O564" s="31" t="s">
        <v>236</v>
      </c>
      <c r="P564" s="31" t="s">
        <v>236</v>
      </c>
    </row>
    <row r="565" spans="2:16" s="40" customFormat="1" ht="15.75" customHeight="1">
      <c r="C565" s="78"/>
      <c r="D565" s="80"/>
      <c r="E565" s="82"/>
      <c r="F565" s="82"/>
      <c r="G565" s="82"/>
      <c r="H565" s="69" t="s">
        <v>97</v>
      </c>
      <c r="I565" s="32">
        <v>50</v>
      </c>
      <c r="J565" s="32">
        <v>50</v>
      </c>
      <c r="K565" s="32">
        <v>50</v>
      </c>
      <c r="L565" s="30">
        <v>50</v>
      </c>
      <c r="M565" s="30">
        <v>50</v>
      </c>
      <c r="N565" s="31">
        <f>L565/I565*100</f>
        <v>100</v>
      </c>
      <c r="O565" s="31">
        <f>L565/J565*100</f>
        <v>100</v>
      </c>
      <c r="P565" s="31">
        <f>L565/K565*100</f>
        <v>100</v>
      </c>
    </row>
    <row r="566" spans="2:16" s="40" customFormat="1" ht="15.75" customHeight="1">
      <c r="C566" s="78"/>
      <c r="D566" s="80"/>
      <c r="E566" s="82"/>
      <c r="F566" s="82"/>
      <c r="G566" s="82"/>
      <c r="H566" s="69" t="s">
        <v>19</v>
      </c>
      <c r="I566" s="33">
        <v>0</v>
      </c>
      <c r="J566" s="33">
        <v>0</v>
      </c>
      <c r="K566" s="33">
        <v>0</v>
      </c>
      <c r="L566" s="30">
        <v>0</v>
      </c>
      <c r="M566" s="30">
        <v>0</v>
      </c>
      <c r="N566" s="31">
        <v>0</v>
      </c>
      <c r="O566" s="31">
        <v>0</v>
      </c>
      <c r="P566" s="31">
        <v>0</v>
      </c>
    </row>
    <row r="567" spans="2:16" s="37" customFormat="1" ht="18.75" customHeight="1">
      <c r="B567" s="39"/>
      <c r="C567" s="78"/>
      <c r="D567" s="80"/>
      <c r="E567" s="82"/>
      <c r="F567" s="82"/>
      <c r="G567" s="82"/>
      <c r="H567" s="69" t="s">
        <v>238</v>
      </c>
      <c r="I567" s="33">
        <v>0</v>
      </c>
      <c r="J567" s="33">
        <v>0</v>
      </c>
      <c r="K567" s="33">
        <v>0</v>
      </c>
      <c r="L567" s="30">
        <v>0</v>
      </c>
      <c r="M567" s="30">
        <v>0</v>
      </c>
      <c r="N567" s="31">
        <v>0</v>
      </c>
      <c r="O567" s="31">
        <v>0</v>
      </c>
      <c r="P567" s="31">
        <v>0</v>
      </c>
    </row>
    <row r="568" spans="2:16" s="37" customFormat="1" ht="18.75" customHeight="1">
      <c r="B568" s="39"/>
      <c r="C568" s="78"/>
      <c r="D568" s="80"/>
      <c r="E568" s="82"/>
      <c r="F568" s="82"/>
      <c r="G568" s="82"/>
      <c r="H568" s="69" t="s">
        <v>20</v>
      </c>
      <c r="I568" s="33">
        <v>0</v>
      </c>
      <c r="J568" s="33">
        <v>0</v>
      </c>
      <c r="K568" s="33">
        <v>0</v>
      </c>
      <c r="L568" s="30">
        <v>0</v>
      </c>
      <c r="M568" s="30">
        <v>0</v>
      </c>
      <c r="N568" s="31">
        <v>0</v>
      </c>
      <c r="O568" s="31">
        <v>0</v>
      </c>
      <c r="P568" s="31">
        <v>0</v>
      </c>
    </row>
    <row r="569" spans="2:16" s="40" customFormat="1" ht="15.75" customHeight="1">
      <c r="C569" s="78"/>
      <c r="D569" s="80"/>
      <c r="E569" s="82"/>
      <c r="F569" s="82"/>
      <c r="G569" s="82"/>
      <c r="H569" s="69" t="s">
        <v>239</v>
      </c>
      <c r="I569" s="32"/>
      <c r="J569" s="32" t="s">
        <v>236</v>
      </c>
      <c r="K569" s="32" t="s">
        <v>236</v>
      </c>
      <c r="L569" s="30">
        <v>0</v>
      </c>
      <c r="M569" s="30">
        <v>0</v>
      </c>
      <c r="N569" s="31">
        <v>0</v>
      </c>
      <c r="O569" s="31" t="s">
        <v>236</v>
      </c>
      <c r="P569" s="31" t="s">
        <v>236</v>
      </c>
    </row>
    <row r="570" spans="2:16" s="40" customFormat="1" ht="15.75" customHeight="1">
      <c r="C570" s="79"/>
      <c r="D570" s="80"/>
      <c r="E570" s="83"/>
      <c r="F570" s="83"/>
      <c r="G570" s="83"/>
      <c r="H570" s="69" t="s">
        <v>242</v>
      </c>
      <c r="I570" s="32"/>
      <c r="J570" s="32" t="s">
        <v>236</v>
      </c>
      <c r="K570" s="32" t="s">
        <v>236</v>
      </c>
      <c r="L570" s="30">
        <v>0</v>
      </c>
      <c r="M570" s="30">
        <v>0</v>
      </c>
      <c r="N570" s="31">
        <v>0</v>
      </c>
      <c r="O570" s="31" t="s">
        <v>236</v>
      </c>
      <c r="P570" s="31" t="s">
        <v>236</v>
      </c>
    </row>
    <row r="571" spans="2:16" s="40" customFormat="1" ht="17.25" customHeight="1">
      <c r="C571" s="77" t="s">
        <v>387</v>
      </c>
      <c r="D571" s="80" t="s">
        <v>635</v>
      </c>
      <c r="E571" s="81" t="s">
        <v>9</v>
      </c>
      <c r="F571" s="81">
        <v>2018</v>
      </c>
      <c r="G571" s="81">
        <v>2018</v>
      </c>
      <c r="H571" s="69" t="s">
        <v>96</v>
      </c>
      <c r="I571" s="30">
        <f>I572+I574+I576+I577</f>
        <v>82.3</v>
      </c>
      <c r="J571" s="30" t="s">
        <v>236</v>
      </c>
      <c r="K571" s="30" t="s">
        <v>236</v>
      </c>
      <c r="L571" s="30">
        <f>L572+L574+L576+L577</f>
        <v>0</v>
      </c>
      <c r="M571" s="30">
        <f>M572+M574+M576+M577</f>
        <v>0</v>
      </c>
      <c r="N571" s="31">
        <f>L571/I571*100</f>
        <v>0</v>
      </c>
      <c r="O571" s="31" t="s">
        <v>236</v>
      </c>
      <c r="P571" s="31" t="s">
        <v>236</v>
      </c>
    </row>
    <row r="572" spans="2:16" s="40" customFormat="1" ht="17.25" customHeight="1">
      <c r="C572" s="78"/>
      <c r="D572" s="80"/>
      <c r="E572" s="82"/>
      <c r="F572" s="82"/>
      <c r="G572" s="82"/>
      <c r="H572" s="69" t="s">
        <v>97</v>
      </c>
      <c r="I572" s="32">
        <v>82.3</v>
      </c>
      <c r="J572" s="32">
        <v>82.3</v>
      </c>
      <c r="K572" s="32">
        <v>0</v>
      </c>
      <c r="L572" s="30">
        <v>0</v>
      </c>
      <c r="M572" s="30">
        <v>0</v>
      </c>
      <c r="N572" s="31">
        <f>L572/I572*100</f>
        <v>0</v>
      </c>
      <c r="O572" s="31">
        <f>L572/J572*100</f>
        <v>0</v>
      </c>
      <c r="P572" s="31" t="e">
        <f>L572/K572*100</f>
        <v>#DIV/0!</v>
      </c>
    </row>
    <row r="573" spans="2:16" s="40" customFormat="1" ht="17.25" customHeight="1">
      <c r="C573" s="78"/>
      <c r="D573" s="80"/>
      <c r="E573" s="82"/>
      <c r="F573" s="82"/>
      <c r="G573" s="82"/>
      <c r="H573" s="69" t="s">
        <v>19</v>
      </c>
      <c r="I573" s="33">
        <v>0</v>
      </c>
      <c r="J573" s="33">
        <v>0</v>
      </c>
      <c r="K573" s="33">
        <v>0</v>
      </c>
      <c r="L573" s="30">
        <v>0</v>
      </c>
      <c r="M573" s="30">
        <v>0</v>
      </c>
      <c r="N573" s="31">
        <v>0</v>
      </c>
      <c r="O573" s="31">
        <v>0</v>
      </c>
      <c r="P573" s="31">
        <v>0</v>
      </c>
    </row>
    <row r="574" spans="2:16" s="40" customFormat="1" ht="17.25" customHeight="1">
      <c r="C574" s="78"/>
      <c r="D574" s="80"/>
      <c r="E574" s="82"/>
      <c r="F574" s="82"/>
      <c r="G574" s="82"/>
      <c r="H574" s="69" t="s">
        <v>238</v>
      </c>
      <c r="I574" s="33">
        <v>0</v>
      </c>
      <c r="J574" s="33">
        <v>0</v>
      </c>
      <c r="K574" s="33">
        <v>0</v>
      </c>
      <c r="L574" s="30">
        <v>0</v>
      </c>
      <c r="M574" s="30">
        <v>0</v>
      </c>
      <c r="N574" s="31">
        <v>0</v>
      </c>
      <c r="O574" s="31">
        <v>0</v>
      </c>
      <c r="P574" s="31">
        <v>0</v>
      </c>
    </row>
    <row r="575" spans="2:16" s="37" customFormat="1" ht="18.75" customHeight="1">
      <c r="B575" s="39"/>
      <c r="C575" s="78"/>
      <c r="D575" s="80"/>
      <c r="E575" s="82"/>
      <c r="F575" s="82"/>
      <c r="G575" s="82"/>
      <c r="H575" s="69" t="s">
        <v>20</v>
      </c>
      <c r="I575" s="33">
        <v>0</v>
      </c>
      <c r="J575" s="33">
        <v>0</v>
      </c>
      <c r="K575" s="33">
        <v>0</v>
      </c>
      <c r="L575" s="30">
        <v>0</v>
      </c>
      <c r="M575" s="30">
        <v>0</v>
      </c>
      <c r="N575" s="31">
        <v>0</v>
      </c>
      <c r="O575" s="31">
        <v>0</v>
      </c>
      <c r="P575" s="31">
        <v>0</v>
      </c>
    </row>
    <row r="576" spans="2:16" s="37" customFormat="1" ht="18.75" customHeight="1">
      <c r="B576" s="39"/>
      <c r="C576" s="78"/>
      <c r="D576" s="80"/>
      <c r="E576" s="82"/>
      <c r="F576" s="82"/>
      <c r="G576" s="82"/>
      <c r="H576" s="69" t="s">
        <v>239</v>
      </c>
      <c r="I576" s="32"/>
      <c r="J576" s="32" t="s">
        <v>236</v>
      </c>
      <c r="K576" s="32" t="s">
        <v>236</v>
      </c>
      <c r="L576" s="30">
        <v>0</v>
      </c>
      <c r="M576" s="30">
        <v>0</v>
      </c>
      <c r="N576" s="31">
        <v>0</v>
      </c>
      <c r="O576" s="31" t="s">
        <v>236</v>
      </c>
      <c r="P576" s="31" t="s">
        <v>236</v>
      </c>
    </row>
    <row r="577" spans="3:16" s="40" customFormat="1" ht="17.25" customHeight="1">
      <c r="C577" s="79"/>
      <c r="D577" s="80"/>
      <c r="E577" s="83"/>
      <c r="F577" s="83"/>
      <c r="G577" s="83"/>
      <c r="H577" s="69" t="s">
        <v>242</v>
      </c>
      <c r="I577" s="32"/>
      <c r="J577" s="32" t="s">
        <v>236</v>
      </c>
      <c r="K577" s="32" t="s">
        <v>236</v>
      </c>
      <c r="L577" s="30">
        <v>0</v>
      </c>
      <c r="M577" s="30">
        <v>0</v>
      </c>
      <c r="N577" s="31">
        <v>0</v>
      </c>
      <c r="O577" s="31" t="s">
        <v>236</v>
      </c>
      <c r="P577" s="31" t="s">
        <v>236</v>
      </c>
    </row>
    <row r="578" spans="3:16" s="40" customFormat="1" ht="17.25" customHeight="1">
      <c r="C578" s="48"/>
      <c r="D578" s="90" t="s">
        <v>564</v>
      </c>
      <c r="E578" s="81" t="s">
        <v>530</v>
      </c>
      <c r="F578" s="81">
        <v>2018</v>
      </c>
      <c r="G578" s="81">
        <v>2018</v>
      </c>
      <c r="H578" s="69" t="s">
        <v>96</v>
      </c>
      <c r="I578" s="32">
        <f>I579</f>
        <v>96.3</v>
      </c>
      <c r="J578" s="30" t="s">
        <v>236</v>
      </c>
      <c r="K578" s="30" t="s">
        <v>236</v>
      </c>
      <c r="L578" s="30">
        <f>L579</f>
        <v>96.3</v>
      </c>
      <c r="M578" s="30">
        <v>96.3</v>
      </c>
      <c r="N578" s="31">
        <f>L578/I578*100</f>
        <v>100</v>
      </c>
      <c r="O578" s="31" t="s">
        <v>236</v>
      </c>
      <c r="P578" s="31" t="s">
        <v>236</v>
      </c>
    </row>
    <row r="579" spans="3:16" s="40" customFormat="1" ht="17.25" customHeight="1">
      <c r="C579" s="48"/>
      <c r="D579" s="91"/>
      <c r="E579" s="82"/>
      <c r="F579" s="82"/>
      <c r="G579" s="82"/>
      <c r="H579" s="69" t="s">
        <v>97</v>
      </c>
      <c r="I579" s="30">
        <v>96.3</v>
      </c>
      <c r="J579" s="32">
        <v>96.3</v>
      </c>
      <c r="K579" s="32">
        <v>96.3</v>
      </c>
      <c r="L579" s="30">
        <v>96.3</v>
      </c>
      <c r="M579" s="30">
        <v>96.3</v>
      </c>
      <c r="N579" s="31">
        <f>L579/I579*100</f>
        <v>100</v>
      </c>
      <c r="O579" s="31">
        <f>L579/J579*100</f>
        <v>100</v>
      </c>
      <c r="P579" s="31">
        <f>L579/K579*100</f>
        <v>100</v>
      </c>
    </row>
    <row r="580" spans="3:16" s="40" customFormat="1" ht="17.25" customHeight="1">
      <c r="C580" s="48"/>
      <c r="D580" s="91"/>
      <c r="E580" s="82"/>
      <c r="F580" s="82"/>
      <c r="G580" s="82"/>
      <c r="H580" s="69" t="s">
        <v>19</v>
      </c>
      <c r="I580" s="33">
        <v>0</v>
      </c>
      <c r="J580" s="33">
        <v>0</v>
      </c>
      <c r="K580" s="33">
        <v>0</v>
      </c>
      <c r="L580" s="30">
        <v>0</v>
      </c>
      <c r="M580" s="30">
        <v>0</v>
      </c>
      <c r="N580" s="31">
        <v>0</v>
      </c>
      <c r="O580" s="31">
        <v>0</v>
      </c>
      <c r="P580" s="31"/>
    </row>
    <row r="581" spans="3:16" s="40" customFormat="1" ht="17.25" customHeight="1">
      <c r="C581" s="48"/>
      <c r="D581" s="91"/>
      <c r="E581" s="82"/>
      <c r="F581" s="82"/>
      <c r="G581" s="82"/>
      <c r="H581" s="69" t="s">
        <v>238</v>
      </c>
      <c r="I581" s="33">
        <v>0</v>
      </c>
      <c r="J581" s="33">
        <v>0</v>
      </c>
      <c r="K581" s="33">
        <v>0</v>
      </c>
      <c r="L581" s="30">
        <v>0</v>
      </c>
      <c r="M581" s="30">
        <v>0</v>
      </c>
      <c r="N581" s="31">
        <v>0</v>
      </c>
      <c r="O581" s="31">
        <v>0</v>
      </c>
      <c r="P581" s="31"/>
    </row>
    <row r="582" spans="3:16" s="40" customFormat="1" ht="36.75" customHeight="1">
      <c r="C582" s="48"/>
      <c r="D582" s="91"/>
      <c r="E582" s="82"/>
      <c r="F582" s="82"/>
      <c r="G582" s="82"/>
      <c r="H582" s="69" t="s">
        <v>20</v>
      </c>
      <c r="I582" s="33">
        <v>0</v>
      </c>
      <c r="J582" s="33">
        <v>0</v>
      </c>
      <c r="K582" s="33">
        <v>0</v>
      </c>
      <c r="L582" s="30">
        <v>0</v>
      </c>
      <c r="M582" s="30">
        <v>0</v>
      </c>
      <c r="N582" s="31">
        <v>0</v>
      </c>
      <c r="O582" s="31">
        <v>0</v>
      </c>
      <c r="P582" s="31"/>
    </row>
    <row r="583" spans="3:16" s="40" customFormat="1">
      <c r="C583" s="48"/>
      <c r="D583" s="91"/>
      <c r="E583" s="82"/>
      <c r="F583" s="82"/>
      <c r="G583" s="82"/>
      <c r="H583" s="69" t="s">
        <v>239</v>
      </c>
      <c r="I583" s="32"/>
      <c r="J583" s="32" t="s">
        <v>236</v>
      </c>
      <c r="K583" s="32" t="s">
        <v>236</v>
      </c>
      <c r="L583" s="30">
        <v>0</v>
      </c>
      <c r="M583" s="30">
        <v>0</v>
      </c>
      <c r="N583" s="31">
        <v>0</v>
      </c>
      <c r="O583" s="31" t="s">
        <v>236</v>
      </c>
      <c r="P583" s="31"/>
    </row>
    <row r="584" spans="3:16" s="40" customFormat="1">
      <c r="C584" s="48"/>
      <c r="D584" s="92"/>
      <c r="E584" s="83"/>
      <c r="F584" s="83"/>
      <c r="G584" s="83"/>
      <c r="H584" s="69" t="s">
        <v>242</v>
      </c>
      <c r="I584" s="32"/>
      <c r="J584" s="32" t="s">
        <v>236</v>
      </c>
      <c r="K584" s="32" t="s">
        <v>236</v>
      </c>
      <c r="L584" s="30">
        <v>0</v>
      </c>
      <c r="M584" s="30">
        <v>0</v>
      </c>
      <c r="N584" s="31">
        <v>0</v>
      </c>
      <c r="O584" s="31" t="s">
        <v>236</v>
      </c>
      <c r="P584" s="31"/>
    </row>
    <row r="585" spans="3:16" s="40" customFormat="1" ht="17.25" customHeight="1">
      <c r="C585" s="48"/>
      <c r="D585" s="90" t="s">
        <v>579</v>
      </c>
      <c r="E585" s="81" t="s">
        <v>530</v>
      </c>
      <c r="F585" s="81">
        <v>2018</v>
      </c>
      <c r="G585" s="81">
        <v>2018</v>
      </c>
      <c r="H585" s="69" t="s">
        <v>96</v>
      </c>
      <c r="I585" s="32">
        <f>I586</f>
        <v>89</v>
      </c>
      <c r="J585" s="32" t="s">
        <v>236</v>
      </c>
      <c r="K585" s="32" t="s">
        <v>236</v>
      </c>
      <c r="L585" s="30">
        <f>L586</f>
        <v>89</v>
      </c>
      <c r="M585" s="30">
        <f>M586</f>
        <v>89</v>
      </c>
      <c r="N585" s="31">
        <f>L585/I585*100</f>
        <v>100</v>
      </c>
      <c r="O585" s="31" t="s">
        <v>236</v>
      </c>
      <c r="P585" s="31" t="s">
        <v>236</v>
      </c>
    </row>
    <row r="586" spans="3:16" s="40" customFormat="1" ht="17.25" customHeight="1">
      <c r="C586" s="48"/>
      <c r="D586" s="91"/>
      <c r="E586" s="82"/>
      <c r="F586" s="82"/>
      <c r="G586" s="82"/>
      <c r="H586" s="69" t="s">
        <v>97</v>
      </c>
      <c r="I586" s="30">
        <v>89</v>
      </c>
      <c r="J586" s="32">
        <v>89</v>
      </c>
      <c r="K586" s="32">
        <v>89</v>
      </c>
      <c r="L586" s="30">
        <v>89</v>
      </c>
      <c r="M586" s="30">
        <v>89</v>
      </c>
      <c r="N586" s="31">
        <f>L586/I586*100</f>
        <v>100</v>
      </c>
      <c r="O586" s="31">
        <f>L586/J586*100</f>
        <v>100</v>
      </c>
      <c r="P586" s="31">
        <f>L586/K586*100</f>
        <v>100</v>
      </c>
    </row>
    <row r="587" spans="3:16" s="40" customFormat="1" ht="17.25" customHeight="1">
      <c r="C587" s="48"/>
      <c r="D587" s="91"/>
      <c r="E587" s="82"/>
      <c r="F587" s="82"/>
      <c r="G587" s="82"/>
      <c r="H587" s="69" t="s">
        <v>19</v>
      </c>
      <c r="I587" s="33">
        <v>0</v>
      </c>
      <c r="J587" s="33">
        <v>0</v>
      </c>
      <c r="K587" s="33">
        <v>0</v>
      </c>
      <c r="L587" s="30">
        <v>0</v>
      </c>
      <c r="M587" s="30">
        <v>0</v>
      </c>
      <c r="N587" s="31">
        <v>0</v>
      </c>
      <c r="O587" s="31">
        <v>0</v>
      </c>
      <c r="P587" s="31"/>
    </row>
    <row r="588" spans="3:16" s="40" customFormat="1" ht="17.25" customHeight="1">
      <c r="C588" s="48"/>
      <c r="D588" s="91"/>
      <c r="E588" s="82"/>
      <c r="F588" s="82"/>
      <c r="G588" s="82"/>
      <c r="H588" s="69" t="s">
        <v>238</v>
      </c>
      <c r="I588" s="33">
        <v>0</v>
      </c>
      <c r="J588" s="33">
        <v>0</v>
      </c>
      <c r="K588" s="33">
        <v>0</v>
      </c>
      <c r="L588" s="30">
        <v>0</v>
      </c>
      <c r="M588" s="30">
        <v>0</v>
      </c>
      <c r="N588" s="31">
        <v>0</v>
      </c>
      <c r="O588" s="31">
        <v>0</v>
      </c>
      <c r="P588" s="31"/>
    </row>
    <row r="589" spans="3:16" s="40" customFormat="1" ht="36.75" customHeight="1">
      <c r="C589" s="48"/>
      <c r="D589" s="91"/>
      <c r="E589" s="82"/>
      <c r="F589" s="82"/>
      <c r="G589" s="82"/>
      <c r="H589" s="69" t="s">
        <v>20</v>
      </c>
      <c r="I589" s="33">
        <v>0</v>
      </c>
      <c r="J589" s="33">
        <v>0</v>
      </c>
      <c r="K589" s="33">
        <v>0</v>
      </c>
      <c r="L589" s="30">
        <v>0</v>
      </c>
      <c r="M589" s="30">
        <v>0</v>
      </c>
      <c r="N589" s="31">
        <v>0</v>
      </c>
      <c r="O589" s="31">
        <v>0</v>
      </c>
      <c r="P589" s="31"/>
    </row>
    <row r="590" spans="3:16" s="40" customFormat="1">
      <c r="C590" s="48"/>
      <c r="D590" s="91"/>
      <c r="E590" s="82"/>
      <c r="F590" s="82"/>
      <c r="G590" s="82"/>
      <c r="H590" s="69" t="s">
        <v>239</v>
      </c>
      <c r="I590" s="32"/>
      <c r="J590" s="32" t="s">
        <v>236</v>
      </c>
      <c r="K590" s="32" t="s">
        <v>236</v>
      </c>
      <c r="L590" s="30">
        <v>0</v>
      </c>
      <c r="M590" s="30">
        <v>0</v>
      </c>
      <c r="N590" s="31">
        <v>0</v>
      </c>
      <c r="O590" s="31" t="s">
        <v>236</v>
      </c>
      <c r="P590" s="31"/>
    </row>
    <row r="591" spans="3:16" s="40" customFormat="1">
      <c r="C591" s="48"/>
      <c r="D591" s="92"/>
      <c r="E591" s="83"/>
      <c r="F591" s="83"/>
      <c r="G591" s="83"/>
      <c r="H591" s="69" t="s">
        <v>242</v>
      </c>
      <c r="I591" s="32"/>
      <c r="J591" s="32" t="s">
        <v>236</v>
      </c>
      <c r="K591" s="32" t="s">
        <v>236</v>
      </c>
      <c r="L591" s="30">
        <v>0</v>
      </c>
      <c r="M591" s="30">
        <v>0</v>
      </c>
      <c r="N591" s="31">
        <v>0</v>
      </c>
      <c r="O591" s="31" t="s">
        <v>236</v>
      </c>
      <c r="P591" s="31"/>
    </row>
    <row r="592" spans="3:16" s="40" customFormat="1" ht="17.25" customHeight="1">
      <c r="C592" s="48"/>
      <c r="D592" s="90" t="s">
        <v>636</v>
      </c>
      <c r="E592" s="81" t="s">
        <v>530</v>
      </c>
      <c r="F592" s="81">
        <v>2018</v>
      </c>
      <c r="G592" s="81">
        <v>2018</v>
      </c>
      <c r="H592" s="69" t="s">
        <v>96</v>
      </c>
      <c r="I592" s="32">
        <f>I593</f>
        <v>80</v>
      </c>
      <c r="J592" s="32" t="s">
        <v>236</v>
      </c>
      <c r="K592" s="32" t="s">
        <v>236</v>
      </c>
      <c r="L592" s="30">
        <f>L593</f>
        <v>80</v>
      </c>
      <c r="M592" s="30">
        <f>M593</f>
        <v>80</v>
      </c>
      <c r="N592" s="31">
        <f>L592/I592*100</f>
        <v>100</v>
      </c>
      <c r="O592" s="31" t="s">
        <v>236</v>
      </c>
      <c r="P592" s="31" t="s">
        <v>236</v>
      </c>
    </row>
    <row r="593" spans="3:16" s="40" customFormat="1" ht="17.25" customHeight="1">
      <c r="C593" s="48"/>
      <c r="D593" s="91"/>
      <c r="E593" s="82"/>
      <c r="F593" s="82"/>
      <c r="G593" s="82"/>
      <c r="H593" s="69" t="s">
        <v>97</v>
      </c>
      <c r="I593" s="30">
        <v>80</v>
      </c>
      <c r="J593" s="32">
        <v>80</v>
      </c>
      <c r="K593" s="32">
        <v>80</v>
      </c>
      <c r="L593" s="30">
        <v>80</v>
      </c>
      <c r="M593" s="30">
        <v>80</v>
      </c>
      <c r="N593" s="31">
        <f>L593/I593*100</f>
        <v>100</v>
      </c>
      <c r="O593" s="31">
        <f>L593/J593*100</f>
        <v>100</v>
      </c>
      <c r="P593" s="31">
        <f>L593/K593*100</f>
        <v>100</v>
      </c>
    </row>
    <row r="594" spans="3:16" s="40" customFormat="1" ht="17.25" customHeight="1">
      <c r="C594" s="48"/>
      <c r="D594" s="91"/>
      <c r="E594" s="82"/>
      <c r="F594" s="82"/>
      <c r="G594" s="82"/>
      <c r="H594" s="69" t="s">
        <v>19</v>
      </c>
      <c r="I594" s="33">
        <v>0</v>
      </c>
      <c r="J594" s="33">
        <v>0</v>
      </c>
      <c r="K594" s="33">
        <v>0</v>
      </c>
      <c r="L594" s="30">
        <v>0</v>
      </c>
      <c r="M594" s="30">
        <v>0</v>
      </c>
      <c r="N594" s="31">
        <v>0</v>
      </c>
      <c r="O594" s="31">
        <v>0</v>
      </c>
      <c r="P594" s="31"/>
    </row>
    <row r="595" spans="3:16" s="40" customFormat="1" ht="17.25" customHeight="1">
      <c r="C595" s="48"/>
      <c r="D595" s="91"/>
      <c r="E595" s="82"/>
      <c r="F595" s="82"/>
      <c r="G595" s="82"/>
      <c r="H595" s="69" t="s">
        <v>238</v>
      </c>
      <c r="I595" s="33">
        <v>0</v>
      </c>
      <c r="J595" s="33">
        <v>0</v>
      </c>
      <c r="K595" s="33">
        <v>0</v>
      </c>
      <c r="L595" s="30">
        <v>0</v>
      </c>
      <c r="M595" s="30">
        <v>0</v>
      </c>
      <c r="N595" s="31">
        <v>0</v>
      </c>
      <c r="O595" s="31">
        <v>0</v>
      </c>
      <c r="P595" s="31"/>
    </row>
    <row r="596" spans="3:16" s="40" customFormat="1" ht="36.75" customHeight="1">
      <c r="C596" s="48"/>
      <c r="D596" s="91"/>
      <c r="E596" s="82"/>
      <c r="F596" s="82"/>
      <c r="G596" s="82"/>
      <c r="H596" s="69" t="s">
        <v>20</v>
      </c>
      <c r="I596" s="33">
        <v>0</v>
      </c>
      <c r="J596" s="33">
        <v>0</v>
      </c>
      <c r="K596" s="33">
        <v>0</v>
      </c>
      <c r="L596" s="30">
        <v>0</v>
      </c>
      <c r="M596" s="30">
        <v>0</v>
      </c>
      <c r="N596" s="31">
        <v>0</v>
      </c>
      <c r="O596" s="31">
        <v>0</v>
      </c>
      <c r="P596" s="31"/>
    </row>
    <row r="597" spans="3:16" s="40" customFormat="1">
      <c r="C597" s="48"/>
      <c r="D597" s="91"/>
      <c r="E597" s="82"/>
      <c r="F597" s="82"/>
      <c r="G597" s="82"/>
      <c r="H597" s="69" t="s">
        <v>239</v>
      </c>
      <c r="I597" s="32"/>
      <c r="J597" s="32" t="s">
        <v>236</v>
      </c>
      <c r="K597" s="32" t="s">
        <v>236</v>
      </c>
      <c r="L597" s="30">
        <v>0</v>
      </c>
      <c r="M597" s="30">
        <v>0</v>
      </c>
      <c r="N597" s="31">
        <v>0</v>
      </c>
      <c r="O597" s="31" t="s">
        <v>236</v>
      </c>
      <c r="P597" s="31"/>
    </row>
    <row r="598" spans="3:16" s="40" customFormat="1">
      <c r="C598" s="48"/>
      <c r="D598" s="92"/>
      <c r="E598" s="83"/>
      <c r="F598" s="83"/>
      <c r="G598" s="83"/>
      <c r="H598" s="69" t="s">
        <v>242</v>
      </c>
      <c r="I598" s="32"/>
      <c r="J598" s="32" t="s">
        <v>236</v>
      </c>
      <c r="K598" s="32" t="s">
        <v>236</v>
      </c>
      <c r="L598" s="30">
        <v>0</v>
      </c>
      <c r="M598" s="30">
        <v>0</v>
      </c>
      <c r="N598" s="31">
        <v>0</v>
      </c>
      <c r="O598" s="31" t="s">
        <v>236</v>
      </c>
      <c r="P598" s="31"/>
    </row>
    <row r="599" spans="3:16" s="39" customFormat="1" ht="17.25" customHeight="1">
      <c r="C599" s="202" t="s">
        <v>388</v>
      </c>
      <c r="D599" s="148" t="s">
        <v>143</v>
      </c>
      <c r="E599" s="128" t="s">
        <v>31</v>
      </c>
      <c r="F599" s="128">
        <v>2018</v>
      </c>
      <c r="G599" s="128">
        <v>2020</v>
      </c>
      <c r="H599" s="61" t="s">
        <v>96</v>
      </c>
      <c r="I599" s="34">
        <f>I606+I613+I648+I718+I760</f>
        <v>528195.5</v>
      </c>
      <c r="J599" s="32" t="s">
        <v>236</v>
      </c>
      <c r="K599" s="32" t="s">
        <v>236</v>
      </c>
      <c r="L599" s="30">
        <f>L600+L602+L604+L605</f>
        <v>529504.69999999995</v>
      </c>
      <c r="M599" s="30">
        <f>M600+M602+M604+M605</f>
        <v>529504.69999999995</v>
      </c>
      <c r="N599" s="31">
        <f t="shared" ref="N599:N604" si="82">L599/I599*100</f>
        <v>100.24786277050825</v>
      </c>
      <c r="O599" s="31" t="s">
        <v>236</v>
      </c>
      <c r="P599" s="31" t="s">
        <v>236</v>
      </c>
    </row>
    <row r="600" spans="3:16" s="39" customFormat="1" ht="15.75" customHeight="1">
      <c r="C600" s="202"/>
      <c r="D600" s="148"/>
      <c r="E600" s="128"/>
      <c r="F600" s="128"/>
      <c r="G600" s="128"/>
      <c r="H600" s="61" t="s">
        <v>97</v>
      </c>
      <c r="I600" s="36">
        <f t="shared" ref="I600:M603" si="83">I607+I614+I649+I719+I761</f>
        <v>82283.5</v>
      </c>
      <c r="J600" s="32">
        <f t="shared" si="83"/>
        <v>82283.5</v>
      </c>
      <c r="K600" s="32">
        <f t="shared" si="83"/>
        <v>81890.100000000006</v>
      </c>
      <c r="L600" s="32">
        <f t="shared" si="83"/>
        <v>81890.100000000006</v>
      </c>
      <c r="M600" s="32">
        <f t="shared" si="83"/>
        <v>81890.100000000006</v>
      </c>
      <c r="N600" s="31">
        <f t="shared" si="82"/>
        <v>99.52189685659944</v>
      </c>
      <c r="O600" s="31">
        <f t="shared" ref="O600:P600" si="84">L600/J600*100</f>
        <v>99.52189685659944</v>
      </c>
      <c r="P600" s="31">
        <f t="shared" si="84"/>
        <v>100</v>
      </c>
    </row>
    <row r="601" spans="3:16" s="39" customFormat="1" ht="31.5" customHeight="1">
      <c r="C601" s="202"/>
      <c r="D601" s="148"/>
      <c r="E601" s="128"/>
      <c r="F601" s="128"/>
      <c r="G601" s="128"/>
      <c r="H601" s="61" t="s">
        <v>19</v>
      </c>
      <c r="I601" s="36">
        <f t="shared" si="83"/>
        <v>1014.5</v>
      </c>
      <c r="J601" s="32">
        <f t="shared" si="83"/>
        <v>1014.5</v>
      </c>
      <c r="K601" s="32">
        <f t="shared" si="83"/>
        <v>1014.4</v>
      </c>
      <c r="L601" s="32">
        <f t="shared" si="83"/>
        <v>1014.4</v>
      </c>
      <c r="M601" s="32">
        <f t="shared" si="83"/>
        <v>1014.4</v>
      </c>
      <c r="N601" s="31">
        <f t="shared" si="82"/>
        <v>99.990142927550522</v>
      </c>
      <c r="O601" s="31">
        <f t="shared" ref="O601:O603" si="85">L601/J601*100</f>
        <v>99.990142927550522</v>
      </c>
      <c r="P601" s="31">
        <f t="shared" ref="P601:P603" si="86">M601/K601*100</f>
        <v>100</v>
      </c>
    </row>
    <row r="602" spans="3:16" s="39" customFormat="1" ht="17.25" customHeight="1">
      <c r="C602" s="202"/>
      <c r="D602" s="148"/>
      <c r="E602" s="128"/>
      <c r="F602" s="128"/>
      <c r="G602" s="128"/>
      <c r="H602" s="61" t="s">
        <v>238</v>
      </c>
      <c r="I602" s="36">
        <f t="shared" si="83"/>
        <v>4757.8999999999996</v>
      </c>
      <c r="J602" s="32">
        <f t="shared" si="83"/>
        <v>4757.8999999999996</v>
      </c>
      <c r="K602" s="32">
        <f t="shared" si="83"/>
        <v>4757.8999999999996</v>
      </c>
      <c r="L602" s="32">
        <f t="shared" si="83"/>
        <v>4757.8999999999996</v>
      </c>
      <c r="M602" s="32">
        <f t="shared" si="83"/>
        <v>4757.8999999999996</v>
      </c>
      <c r="N602" s="31">
        <f t="shared" si="82"/>
        <v>100</v>
      </c>
      <c r="O602" s="31">
        <f t="shared" si="85"/>
        <v>100</v>
      </c>
      <c r="P602" s="31">
        <f t="shared" si="86"/>
        <v>100</v>
      </c>
    </row>
    <row r="603" spans="3:16" s="39" customFormat="1" ht="17.25" customHeight="1">
      <c r="C603" s="202"/>
      <c r="D603" s="148"/>
      <c r="E603" s="128"/>
      <c r="F603" s="128"/>
      <c r="G603" s="128"/>
      <c r="H603" s="61" t="s">
        <v>20</v>
      </c>
      <c r="I603" s="36">
        <f t="shared" si="83"/>
        <v>4757.8999999999996</v>
      </c>
      <c r="J603" s="32">
        <f t="shared" si="83"/>
        <v>4757.8999999999996</v>
      </c>
      <c r="K603" s="32">
        <f t="shared" si="83"/>
        <v>4757.8999999999996</v>
      </c>
      <c r="L603" s="32">
        <f t="shared" si="83"/>
        <v>4757.8999999999996</v>
      </c>
      <c r="M603" s="32">
        <f t="shared" si="83"/>
        <v>4757.8999999999996</v>
      </c>
      <c r="N603" s="31">
        <f t="shared" si="82"/>
        <v>100</v>
      </c>
      <c r="O603" s="31">
        <f t="shared" si="85"/>
        <v>100</v>
      </c>
      <c r="P603" s="31">
        <f t="shared" si="86"/>
        <v>100</v>
      </c>
    </row>
    <row r="604" spans="3:16" s="39" customFormat="1" ht="17.25" customHeight="1">
      <c r="C604" s="202"/>
      <c r="D604" s="148"/>
      <c r="E604" s="128"/>
      <c r="F604" s="128"/>
      <c r="G604" s="128"/>
      <c r="H604" s="61" t="s">
        <v>239</v>
      </c>
      <c r="I604" s="36">
        <f>I611+I618+I653+I723+I765</f>
        <v>426928</v>
      </c>
      <c r="J604" s="30" t="s">
        <v>236</v>
      </c>
      <c r="K604" s="30" t="s">
        <v>236</v>
      </c>
      <c r="L604" s="32">
        <f t="shared" ref="L604:N605" si="87">L611+L618+L653+L723+L765</f>
        <v>428706.6</v>
      </c>
      <c r="M604" s="32">
        <f t="shared" si="87"/>
        <v>428706.6</v>
      </c>
      <c r="N604" s="31">
        <f t="shared" si="82"/>
        <v>100.41660420492448</v>
      </c>
      <c r="O604" s="31" t="s">
        <v>236</v>
      </c>
      <c r="P604" s="31" t="s">
        <v>236</v>
      </c>
    </row>
    <row r="605" spans="3:16" s="39" customFormat="1" ht="17.25" customHeight="1">
      <c r="C605" s="202"/>
      <c r="D605" s="148"/>
      <c r="E605" s="128"/>
      <c r="F605" s="128"/>
      <c r="G605" s="128"/>
      <c r="H605" s="61" t="s">
        <v>242</v>
      </c>
      <c r="I605" s="36">
        <f>I612+I619+I654+I724+I766</f>
        <v>14226.1</v>
      </c>
      <c r="J605" s="30" t="s">
        <v>236</v>
      </c>
      <c r="K605" s="30" t="s">
        <v>236</v>
      </c>
      <c r="L605" s="32">
        <f t="shared" si="87"/>
        <v>14150.1</v>
      </c>
      <c r="M605" s="32">
        <f t="shared" si="87"/>
        <v>14150.1</v>
      </c>
      <c r="N605" s="32">
        <f t="shared" si="87"/>
        <v>99.465770660968218</v>
      </c>
      <c r="O605" s="31" t="s">
        <v>236</v>
      </c>
      <c r="P605" s="31" t="s">
        <v>236</v>
      </c>
    </row>
    <row r="606" spans="3:16" s="40" customFormat="1" ht="15" customHeight="1">
      <c r="C606" s="77" t="s">
        <v>37</v>
      </c>
      <c r="D606" s="173" t="s">
        <v>510</v>
      </c>
      <c r="E606" s="121" t="s">
        <v>3</v>
      </c>
      <c r="F606" s="81" t="s">
        <v>389</v>
      </c>
      <c r="G606" s="81" t="s">
        <v>390</v>
      </c>
      <c r="H606" s="69" t="s">
        <v>96</v>
      </c>
      <c r="I606" s="30">
        <f>I607+I609+I611+I612</f>
        <v>520253.1</v>
      </c>
      <c r="J606" s="30" t="s">
        <v>236</v>
      </c>
      <c r="K606" s="30" t="s">
        <v>236</v>
      </c>
      <c r="L606" s="30">
        <f>L607+L609+L611+L612</f>
        <v>521562.39999999997</v>
      </c>
      <c r="M606" s="30">
        <f>M607+M609+M611+M612</f>
        <v>521562.39999999997</v>
      </c>
      <c r="N606" s="31">
        <f>L606/I606*100</f>
        <v>100.25166596796828</v>
      </c>
      <c r="O606" s="31" t="s">
        <v>236</v>
      </c>
      <c r="P606" s="31" t="s">
        <v>236</v>
      </c>
    </row>
    <row r="607" spans="3:16" s="40" customFormat="1" ht="17.25" customHeight="1">
      <c r="C607" s="78"/>
      <c r="D607" s="173"/>
      <c r="E607" s="122"/>
      <c r="F607" s="82"/>
      <c r="G607" s="82"/>
      <c r="H607" s="69" t="s">
        <v>97</v>
      </c>
      <c r="I607" s="32">
        <v>79099</v>
      </c>
      <c r="J607" s="32">
        <v>79099</v>
      </c>
      <c r="K607" s="32">
        <v>78705.7</v>
      </c>
      <c r="L607" s="30">
        <v>78705.7</v>
      </c>
      <c r="M607" s="30">
        <v>78705.7</v>
      </c>
      <c r="N607" s="31">
        <f>L607/I607*100</f>
        <v>99.502775003476657</v>
      </c>
      <c r="O607" s="31">
        <f>L607/J607*100</f>
        <v>99.502775003476657</v>
      </c>
      <c r="P607" s="31">
        <f>L607/K607*100</f>
        <v>100</v>
      </c>
    </row>
    <row r="608" spans="3:16" s="40" customFormat="1" ht="30">
      <c r="C608" s="78"/>
      <c r="D608" s="173"/>
      <c r="E608" s="122"/>
      <c r="F608" s="82"/>
      <c r="G608" s="82"/>
      <c r="H608" s="69" t="s">
        <v>19</v>
      </c>
      <c r="I608" s="33">
        <v>0</v>
      </c>
      <c r="J608" s="33">
        <v>0</v>
      </c>
      <c r="K608" s="33">
        <v>0</v>
      </c>
      <c r="L608" s="30">
        <v>0</v>
      </c>
      <c r="M608" s="30">
        <v>0</v>
      </c>
      <c r="N608" s="31">
        <v>0</v>
      </c>
      <c r="O608" s="31">
        <v>0</v>
      </c>
      <c r="P608" s="31">
        <v>0</v>
      </c>
    </row>
    <row r="609" spans="3:16" s="40" customFormat="1">
      <c r="C609" s="78"/>
      <c r="D609" s="173"/>
      <c r="E609" s="122"/>
      <c r="F609" s="82"/>
      <c r="G609" s="82"/>
      <c r="H609" s="69" t="s">
        <v>238</v>
      </c>
      <c r="I609" s="33">
        <v>0</v>
      </c>
      <c r="J609" s="33">
        <v>0</v>
      </c>
      <c r="K609" s="33">
        <v>0</v>
      </c>
      <c r="L609" s="30">
        <v>0</v>
      </c>
      <c r="M609" s="30">
        <v>0</v>
      </c>
      <c r="N609" s="31">
        <v>0</v>
      </c>
      <c r="O609" s="31">
        <v>0</v>
      </c>
      <c r="P609" s="31">
        <v>0</v>
      </c>
    </row>
    <row r="610" spans="3:16" s="39" customFormat="1" ht="17.25" customHeight="1">
      <c r="C610" s="78"/>
      <c r="D610" s="173"/>
      <c r="E610" s="122"/>
      <c r="F610" s="82"/>
      <c r="G610" s="82"/>
      <c r="H610" s="69" t="s">
        <v>20</v>
      </c>
      <c r="I610" s="33">
        <v>0</v>
      </c>
      <c r="J610" s="33">
        <v>0</v>
      </c>
      <c r="K610" s="33">
        <v>0</v>
      </c>
      <c r="L610" s="30">
        <v>0</v>
      </c>
      <c r="M610" s="30">
        <v>0</v>
      </c>
      <c r="N610" s="31">
        <v>0</v>
      </c>
      <c r="O610" s="31">
        <v>0</v>
      </c>
      <c r="P610" s="31">
        <v>0</v>
      </c>
    </row>
    <row r="611" spans="3:16" s="39" customFormat="1" ht="17.25" customHeight="1">
      <c r="C611" s="78"/>
      <c r="D611" s="173"/>
      <c r="E611" s="122"/>
      <c r="F611" s="82"/>
      <c r="G611" s="82"/>
      <c r="H611" s="69" t="s">
        <v>239</v>
      </c>
      <c r="I611" s="32">
        <v>426928</v>
      </c>
      <c r="J611" s="32" t="s">
        <v>236</v>
      </c>
      <c r="K611" s="32" t="s">
        <v>236</v>
      </c>
      <c r="L611" s="30">
        <v>428706.6</v>
      </c>
      <c r="M611" s="30">
        <v>428706.6</v>
      </c>
      <c r="N611" s="31">
        <f>L611/I611*100</f>
        <v>100.41660420492448</v>
      </c>
      <c r="O611" s="31" t="s">
        <v>236</v>
      </c>
      <c r="P611" s="31" t="s">
        <v>236</v>
      </c>
    </row>
    <row r="612" spans="3:16" s="39" customFormat="1" ht="17.25" customHeight="1">
      <c r="C612" s="78"/>
      <c r="D612" s="173"/>
      <c r="E612" s="122"/>
      <c r="F612" s="82"/>
      <c r="G612" s="82"/>
      <c r="H612" s="69" t="s">
        <v>242</v>
      </c>
      <c r="I612" s="32">
        <v>14226.1</v>
      </c>
      <c r="J612" s="32" t="s">
        <v>236</v>
      </c>
      <c r="K612" s="32" t="s">
        <v>236</v>
      </c>
      <c r="L612" s="30">
        <v>14150.1</v>
      </c>
      <c r="M612" s="30">
        <v>14150.1</v>
      </c>
      <c r="N612" s="31">
        <f>L612/I612*100</f>
        <v>99.465770660968218</v>
      </c>
      <c r="O612" s="31" t="s">
        <v>236</v>
      </c>
      <c r="P612" s="31" t="s">
        <v>236</v>
      </c>
    </row>
    <row r="613" spans="3:16" s="40" customFormat="1" ht="18" customHeight="1">
      <c r="C613" s="96" t="s">
        <v>38</v>
      </c>
      <c r="D613" s="80" t="s">
        <v>144</v>
      </c>
      <c r="E613" s="81" t="s">
        <v>391</v>
      </c>
      <c r="F613" s="81">
        <v>2018</v>
      </c>
      <c r="G613" s="81">
        <v>2020</v>
      </c>
      <c r="H613" s="69" t="s">
        <v>96</v>
      </c>
      <c r="I613" s="30">
        <f>I614+I616+I618+I619</f>
        <v>2089.4</v>
      </c>
      <c r="J613" s="30" t="s">
        <v>236</v>
      </c>
      <c r="K613" s="30" t="s">
        <v>236</v>
      </c>
      <c r="L613" s="30">
        <f>L614+L616+L618+L619</f>
        <v>2089.3000000000002</v>
      </c>
      <c r="M613" s="30">
        <f>M614+M616+M618+M619</f>
        <v>2089.3000000000002</v>
      </c>
      <c r="N613" s="31">
        <f>L613/I613*100</f>
        <v>99.995213937015421</v>
      </c>
      <c r="O613" s="31" t="s">
        <v>236</v>
      </c>
      <c r="P613" s="31" t="s">
        <v>236</v>
      </c>
    </row>
    <row r="614" spans="3:16" s="40" customFormat="1" ht="15" customHeight="1">
      <c r="C614" s="97"/>
      <c r="D614" s="80"/>
      <c r="E614" s="82"/>
      <c r="F614" s="82"/>
      <c r="G614" s="82"/>
      <c r="H614" s="69" t="s">
        <v>97</v>
      </c>
      <c r="I614" s="30">
        <f>I621+I628+I635+I642</f>
        <v>1321.4</v>
      </c>
      <c r="J614" s="30">
        <f t="shared" ref="J614:M615" si="88">J621+J628+J635+J642</f>
        <v>1321.4</v>
      </c>
      <c r="K614" s="30">
        <f t="shared" si="88"/>
        <v>1321.3</v>
      </c>
      <c r="L614" s="30">
        <f t="shared" si="88"/>
        <v>1321.3</v>
      </c>
      <c r="M614" s="30">
        <f t="shared" si="88"/>
        <v>1321.3</v>
      </c>
      <c r="N614" s="31">
        <f>L614/I614*100</f>
        <v>99.9924322688058</v>
      </c>
      <c r="O614" s="31">
        <f>L614/J614*100</f>
        <v>99.9924322688058</v>
      </c>
      <c r="P614" s="31">
        <f>L614/K614*100</f>
        <v>100</v>
      </c>
    </row>
    <row r="615" spans="3:16" s="40" customFormat="1" ht="30">
      <c r="C615" s="97"/>
      <c r="D615" s="80"/>
      <c r="E615" s="82"/>
      <c r="F615" s="82"/>
      <c r="G615" s="82"/>
      <c r="H615" s="69" t="s">
        <v>19</v>
      </c>
      <c r="I615" s="30">
        <f t="shared" ref="I615:L619" si="89">I622+I629+I636+I643</f>
        <v>521.4</v>
      </c>
      <c r="J615" s="30">
        <f t="shared" si="89"/>
        <v>521.4</v>
      </c>
      <c r="K615" s="30">
        <f t="shared" si="88"/>
        <v>521.29999999999995</v>
      </c>
      <c r="L615" s="30">
        <f t="shared" si="89"/>
        <v>521.29999999999995</v>
      </c>
      <c r="M615" s="30">
        <v>521.29999999999995</v>
      </c>
      <c r="N615" s="31">
        <f t="shared" ref="N615:N617" si="90">L615/I615*100</f>
        <v>99.980820866896806</v>
      </c>
      <c r="O615" s="31">
        <f t="shared" ref="O615:O617" si="91">L615/J615*100</f>
        <v>99.980820866896806</v>
      </c>
      <c r="P615" s="31">
        <f t="shared" ref="P615:P617" si="92">L615/K615*100</f>
        <v>100</v>
      </c>
    </row>
    <row r="616" spans="3:16" s="40" customFormat="1">
      <c r="C616" s="97"/>
      <c r="D616" s="80"/>
      <c r="E616" s="82"/>
      <c r="F616" s="82"/>
      <c r="G616" s="82"/>
      <c r="H616" s="69" t="s">
        <v>238</v>
      </c>
      <c r="I616" s="30">
        <f t="shared" si="89"/>
        <v>768</v>
      </c>
      <c r="J616" s="30">
        <f t="shared" si="89"/>
        <v>768</v>
      </c>
      <c r="K616" s="30">
        <f t="shared" si="89"/>
        <v>768</v>
      </c>
      <c r="L616" s="30">
        <f t="shared" si="89"/>
        <v>768</v>
      </c>
      <c r="M616" s="30">
        <v>768</v>
      </c>
      <c r="N616" s="31">
        <f t="shared" si="90"/>
        <v>100</v>
      </c>
      <c r="O616" s="31">
        <f t="shared" si="91"/>
        <v>100</v>
      </c>
      <c r="P616" s="31">
        <f t="shared" si="92"/>
        <v>100</v>
      </c>
    </row>
    <row r="617" spans="3:16" s="39" customFormat="1" ht="17.25" customHeight="1">
      <c r="C617" s="97"/>
      <c r="D617" s="80"/>
      <c r="E617" s="82"/>
      <c r="F617" s="82"/>
      <c r="G617" s="82"/>
      <c r="H617" s="69" t="s">
        <v>20</v>
      </c>
      <c r="I617" s="30">
        <f t="shared" si="89"/>
        <v>768</v>
      </c>
      <c r="J617" s="30">
        <f t="shared" si="89"/>
        <v>768</v>
      </c>
      <c r="K617" s="30">
        <f t="shared" si="89"/>
        <v>768</v>
      </c>
      <c r="L617" s="30">
        <f t="shared" si="89"/>
        <v>768</v>
      </c>
      <c r="M617" s="30">
        <v>768</v>
      </c>
      <c r="N617" s="31">
        <f t="shared" si="90"/>
        <v>100</v>
      </c>
      <c r="O617" s="31">
        <f t="shared" si="91"/>
        <v>100</v>
      </c>
      <c r="P617" s="31">
        <f t="shared" si="92"/>
        <v>100</v>
      </c>
    </row>
    <row r="618" spans="3:16" s="39" customFormat="1" ht="17.25" customHeight="1">
      <c r="C618" s="97"/>
      <c r="D618" s="80"/>
      <c r="E618" s="82"/>
      <c r="F618" s="82"/>
      <c r="G618" s="82"/>
      <c r="H618" s="69" t="s">
        <v>239</v>
      </c>
      <c r="I618" s="30">
        <f t="shared" si="89"/>
        <v>0</v>
      </c>
      <c r="J618" s="32" t="s">
        <v>236</v>
      </c>
      <c r="K618" s="32" t="s">
        <v>236</v>
      </c>
      <c r="L618" s="30">
        <v>0</v>
      </c>
      <c r="M618" s="30">
        <v>0</v>
      </c>
      <c r="N618" s="31">
        <v>0</v>
      </c>
      <c r="O618" s="31" t="s">
        <v>236</v>
      </c>
      <c r="P618" s="31" t="s">
        <v>236</v>
      </c>
    </row>
    <row r="619" spans="3:16" s="40" customFormat="1">
      <c r="C619" s="98"/>
      <c r="D619" s="80"/>
      <c r="E619" s="83"/>
      <c r="F619" s="83"/>
      <c r="G619" s="83"/>
      <c r="H619" s="69" t="s">
        <v>242</v>
      </c>
      <c r="I619" s="30">
        <f t="shared" si="89"/>
        <v>0</v>
      </c>
      <c r="J619" s="32" t="s">
        <v>236</v>
      </c>
      <c r="K619" s="32" t="s">
        <v>236</v>
      </c>
      <c r="L619" s="30">
        <v>0</v>
      </c>
      <c r="M619" s="30">
        <v>0</v>
      </c>
      <c r="N619" s="31">
        <v>0</v>
      </c>
      <c r="O619" s="31" t="s">
        <v>236</v>
      </c>
      <c r="P619" s="31" t="s">
        <v>236</v>
      </c>
    </row>
    <row r="620" spans="3:16" s="40" customFormat="1" ht="15" customHeight="1">
      <c r="C620" s="96" t="s">
        <v>39</v>
      </c>
      <c r="D620" s="80" t="s">
        <v>532</v>
      </c>
      <c r="E620" s="149" t="s">
        <v>392</v>
      </c>
      <c r="F620" s="149" t="s">
        <v>334</v>
      </c>
      <c r="G620" s="149" t="s">
        <v>325</v>
      </c>
      <c r="H620" s="69" t="s">
        <v>96</v>
      </c>
      <c r="I620" s="30">
        <f>I621+I623+I625+I626</f>
        <v>280</v>
      </c>
      <c r="J620" s="30" t="s">
        <v>236</v>
      </c>
      <c r="K620" s="30" t="s">
        <v>236</v>
      </c>
      <c r="L620" s="30">
        <f>L621+L623+L625+L626</f>
        <v>280</v>
      </c>
      <c r="M620" s="30">
        <f>M621+M623+M625+M626</f>
        <v>280</v>
      </c>
      <c r="N620" s="31">
        <f>L620/I620*100</f>
        <v>100</v>
      </c>
      <c r="O620" s="31" t="s">
        <v>236</v>
      </c>
      <c r="P620" s="31" t="s">
        <v>236</v>
      </c>
    </row>
    <row r="621" spans="3:16" s="40" customFormat="1">
      <c r="C621" s="97"/>
      <c r="D621" s="120"/>
      <c r="E621" s="149"/>
      <c r="F621" s="149"/>
      <c r="G621" s="149"/>
      <c r="H621" s="69" t="s">
        <v>97</v>
      </c>
      <c r="I621" s="32">
        <v>280</v>
      </c>
      <c r="J621" s="32">
        <v>280</v>
      </c>
      <c r="K621" s="32">
        <v>280</v>
      </c>
      <c r="L621" s="30">
        <v>280</v>
      </c>
      <c r="M621" s="30">
        <v>280</v>
      </c>
      <c r="N621" s="31">
        <f>L621/I621*100</f>
        <v>100</v>
      </c>
      <c r="O621" s="31">
        <f>L621/J621*100</f>
        <v>100</v>
      </c>
      <c r="P621" s="31">
        <f>L621/K621*100</f>
        <v>100</v>
      </c>
    </row>
    <row r="622" spans="3:16" s="40" customFormat="1" ht="30">
      <c r="C622" s="97"/>
      <c r="D622" s="120"/>
      <c r="E622" s="149"/>
      <c r="F622" s="149"/>
      <c r="G622" s="149"/>
      <c r="H622" s="69" t="s">
        <v>19</v>
      </c>
      <c r="I622" s="33">
        <v>0</v>
      </c>
      <c r="J622" s="33">
        <v>0</v>
      </c>
      <c r="K622" s="33">
        <v>0</v>
      </c>
      <c r="L622" s="30">
        <v>0</v>
      </c>
      <c r="M622" s="30">
        <v>0</v>
      </c>
      <c r="N622" s="31">
        <v>0</v>
      </c>
      <c r="O622" s="31">
        <v>0</v>
      </c>
      <c r="P622" s="31">
        <v>0</v>
      </c>
    </row>
    <row r="623" spans="3:16" s="40" customFormat="1">
      <c r="C623" s="97"/>
      <c r="D623" s="120"/>
      <c r="E623" s="149"/>
      <c r="F623" s="149"/>
      <c r="G623" s="149"/>
      <c r="H623" s="69" t="s">
        <v>238</v>
      </c>
      <c r="I623" s="33">
        <v>0</v>
      </c>
      <c r="J623" s="33">
        <v>0</v>
      </c>
      <c r="K623" s="33">
        <v>0</v>
      </c>
      <c r="L623" s="30">
        <v>0</v>
      </c>
      <c r="M623" s="30">
        <v>0</v>
      </c>
      <c r="N623" s="31">
        <v>0</v>
      </c>
      <c r="O623" s="31">
        <v>0</v>
      </c>
      <c r="P623" s="31">
        <v>0</v>
      </c>
    </row>
    <row r="624" spans="3:16" s="39" customFormat="1" ht="17.25" customHeight="1">
      <c r="C624" s="97"/>
      <c r="D624" s="120"/>
      <c r="E624" s="149"/>
      <c r="F624" s="149"/>
      <c r="G624" s="149"/>
      <c r="H624" s="69" t="s">
        <v>20</v>
      </c>
      <c r="I624" s="33">
        <v>0</v>
      </c>
      <c r="J624" s="33">
        <v>0</v>
      </c>
      <c r="K624" s="33">
        <v>0</v>
      </c>
      <c r="L624" s="30">
        <v>0</v>
      </c>
      <c r="M624" s="30">
        <v>0</v>
      </c>
      <c r="N624" s="31">
        <v>0</v>
      </c>
      <c r="O624" s="31">
        <v>0</v>
      </c>
      <c r="P624" s="31">
        <v>0</v>
      </c>
    </row>
    <row r="625" spans="3:16" s="39" customFormat="1" ht="17.25" customHeight="1">
      <c r="C625" s="97"/>
      <c r="D625" s="120"/>
      <c r="E625" s="149"/>
      <c r="F625" s="149"/>
      <c r="G625" s="149"/>
      <c r="H625" s="69" t="s">
        <v>239</v>
      </c>
      <c r="I625" s="32"/>
      <c r="J625" s="32" t="s">
        <v>236</v>
      </c>
      <c r="K625" s="32" t="s">
        <v>236</v>
      </c>
      <c r="L625" s="30">
        <v>0</v>
      </c>
      <c r="M625" s="30">
        <v>0</v>
      </c>
      <c r="N625" s="31">
        <v>0</v>
      </c>
      <c r="O625" s="31" t="s">
        <v>236</v>
      </c>
      <c r="P625" s="31" t="s">
        <v>236</v>
      </c>
    </row>
    <row r="626" spans="3:16" s="40" customFormat="1">
      <c r="C626" s="98"/>
      <c r="D626" s="120"/>
      <c r="E626" s="149"/>
      <c r="F626" s="149"/>
      <c r="G626" s="149"/>
      <c r="H626" s="69" t="s">
        <v>242</v>
      </c>
      <c r="I626" s="32"/>
      <c r="J626" s="32" t="s">
        <v>236</v>
      </c>
      <c r="K626" s="32" t="s">
        <v>236</v>
      </c>
      <c r="L626" s="30">
        <v>0</v>
      </c>
      <c r="M626" s="30">
        <v>0</v>
      </c>
      <c r="N626" s="31">
        <v>0</v>
      </c>
      <c r="O626" s="31" t="s">
        <v>236</v>
      </c>
      <c r="P626" s="31" t="s">
        <v>236</v>
      </c>
    </row>
    <row r="627" spans="3:16" s="40" customFormat="1" ht="15" customHeight="1">
      <c r="C627" s="96" t="s">
        <v>40</v>
      </c>
      <c r="D627" s="80" t="s">
        <v>637</v>
      </c>
      <c r="E627" s="149" t="s">
        <v>147</v>
      </c>
      <c r="F627" s="149" t="s">
        <v>334</v>
      </c>
      <c r="G627" s="149" t="s">
        <v>325</v>
      </c>
      <c r="H627" s="69" t="s">
        <v>96</v>
      </c>
      <c r="I627" s="30">
        <f>I628+I630+I632+I633</f>
        <v>240</v>
      </c>
      <c r="J627" s="30" t="s">
        <v>236</v>
      </c>
      <c r="K627" s="30" t="s">
        <v>236</v>
      </c>
      <c r="L627" s="30">
        <f>L628+L630+L632+L633</f>
        <v>240</v>
      </c>
      <c r="M627" s="30">
        <f>M628+M630+M632+M633</f>
        <v>240</v>
      </c>
      <c r="N627" s="31">
        <f>L627/I627*100</f>
        <v>100</v>
      </c>
      <c r="O627" s="31" t="s">
        <v>236</v>
      </c>
      <c r="P627" s="31" t="s">
        <v>236</v>
      </c>
    </row>
    <row r="628" spans="3:16" s="40" customFormat="1" ht="15.75" customHeight="1">
      <c r="C628" s="97"/>
      <c r="D628" s="120"/>
      <c r="E628" s="149"/>
      <c r="F628" s="149"/>
      <c r="G628" s="149"/>
      <c r="H628" s="69" t="s">
        <v>97</v>
      </c>
      <c r="I628" s="32">
        <v>240</v>
      </c>
      <c r="J628" s="32">
        <v>240</v>
      </c>
      <c r="K628" s="32">
        <v>240</v>
      </c>
      <c r="L628" s="30">
        <v>240</v>
      </c>
      <c r="M628" s="30">
        <v>240</v>
      </c>
      <c r="N628" s="31">
        <f>L628/I628*100</f>
        <v>100</v>
      </c>
      <c r="O628" s="31">
        <f>L628/J628*100</f>
        <v>100</v>
      </c>
      <c r="P628" s="31">
        <f>L628/K628*100</f>
        <v>100</v>
      </c>
    </row>
    <row r="629" spans="3:16" s="40" customFormat="1" ht="30">
      <c r="C629" s="97"/>
      <c r="D629" s="120"/>
      <c r="E629" s="149"/>
      <c r="F629" s="149"/>
      <c r="G629" s="149"/>
      <c r="H629" s="69" t="s">
        <v>19</v>
      </c>
      <c r="I629" s="33">
        <v>0</v>
      </c>
      <c r="J629" s="33">
        <v>0</v>
      </c>
      <c r="K629" s="33">
        <v>0</v>
      </c>
      <c r="L629" s="30">
        <v>0</v>
      </c>
      <c r="M629" s="30">
        <v>0</v>
      </c>
      <c r="N629" s="31">
        <v>0</v>
      </c>
      <c r="O629" s="31">
        <v>0</v>
      </c>
      <c r="P629" s="31">
        <v>0</v>
      </c>
    </row>
    <row r="630" spans="3:16" s="40" customFormat="1">
      <c r="C630" s="97"/>
      <c r="D630" s="120"/>
      <c r="E630" s="149"/>
      <c r="F630" s="149"/>
      <c r="G630" s="149"/>
      <c r="H630" s="69" t="s">
        <v>238</v>
      </c>
      <c r="I630" s="33">
        <v>0</v>
      </c>
      <c r="J630" s="33">
        <v>0</v>
      </c>
      <c r="K630" s="33">
        <v>0</v>
      </c>
      <c r="L630" s="30">
        <v>0</v>
      </c>
      <c r="M630" s="30">
        <v>0</v>
      </c>
      <c r="N630" s="31">
        <v>0</v>
      </c>
      <c r="O630" s="31">
        <v>0</v>
      </c>
      <c r="P630" s="31">
        <v>0</v>
      </c>
    </row>
    <row r="631" spans="3:16" s="39" customFormat="1" ht="17.25" customHeight="1">
      <c r="C631" s="97"/>
      <c r="D631" s="120"/>
      <c r="E631" s="149"/>
      <c r="F631" s="149"/>
      <c r="G631" s="149"/>
      <c r="H631" s="69" t="s">
        <v>20</v>
      </c>
      <c r="I631" s="33">
        <v>0</v>
      </c>
      <c r="J631" s="33">
        <v>0</v>
      </c>
      <c r="K631" s="33">
        <v>0</v>
      </c>
      <c r="L631" s="30">
        <v>0</v>
      </c>
      <c r="M631" s="30">
        <v>0</v>
      </c>
      <c r="N631" s="31">
        <v>0</v>
      </c>
      <c r="O631" s="31">
        <v>0</v>
      </c>
      <c r="P631" s="31">
        <v>0</v>
      </c>
    </row>
    <row r="632" spans="3:16" s="39" customFormat="1" ht="17.25" customHeight="1">
      <c r="C632" s="97"/>
      <c r="D632" s="120"/>
      <c r="E632" s="149"/>
      <c r="F632" s="149"/>
      <c r="G632" s="149"/>
      <c r="H632" s="69" t="s">
        <v>239</v>
      </c>
      <c r="I632" s="32"/>
      <c r="J632" s="32" t="s">
        <v>236</v>
      </c>
      <c r="K632" s="32" t="s">
        <v>236</v>
      </c>
      <c r="L632" s="30">
        <v>0</v>
      </c>
      <c r="M632" s="30">
        <v>0</v>
      </c>
      <c r="N632" s="31">
        <v>0</v>
      </c>
      <c r="O632" s="31" t="s">
        <v>236</v>
      </c>
      <c r="P632" s="31" t="s">
        <v>236</v>
      </c>
    </row>
    <row r="633" spans="3:16" s="40" customFormat="1" ht="18.75" customHeight="1">
      <c r="C633" s="98"/>
      <c r="D633" s="120"/>
      <c r="E633" s="149"/>
      <c r="F633" s="149"/>
      <c r="G633" s="149"/>
      <c r="H633" s="69" t="s">
        <v>242</v>
      </c>
      <c r="I633" s="32"/>
      <c r="J633" s="32" t="s">
        <v>236</v>
      </c>
      <c r="K633" s="32" t="s">
        <v>236</v>
      </c>
      <c r="L633" s="30">
        <v>0</v>
      </c>
      <c r="M633" s="30">
        <v>0</v>
      </c>
      <c r="N633" s="31">
        <v>0</v>
      </c>
      <c r="O633" s="31" t="s">
        <v>236</v>
      </c>
      <c r="P633" s="31" t="s">
        <v>236</v>
      </c>
    </row>
    <row r="634" spans="3:16" s="40" customFormat="1" ht="15" customHeight="1">
      <c r="C634" s="108" t="s">
        <v>41</v>
      </c>
      <c r="D634" s="120" t="s">
        <v>393</v>
      </c>
      <c r="E634" s="121" t="s">
        <v>149</v>
      </c>
      <c r="F634" s="121" t="s">
        <v>334</v>
      </c>
      <c r="G634" s="121" t="s">
        <v>325</v>
      </c>
      <c r="H634" s="69" t="s">
        <v>96</v>
      </c>
      <c r="I634" s="30">
        <f>I635+I637+I639+I640</f>
        <v>280</v>
      </c>
      <c r="J634" s="30" t="s">
        <v>236</v>
      </c>
      <c r="K634" s="30" t="s">
        <v>236</v>
      </c>
      <c r="L634" s="30">
        <f>L635+L637+L639+L640</f>
        <v>280</v>
      </c>
      <c r="M634" s="30">
        <f>M635+M637+M639+M640</f>
        <v>280</v>
      </c>
      <c r="N634" s="31">
        <f>L634/I634*100</f>
        <v>100</v>
      </c>
      <c r="O634" s="31" t="s">
        <v>236</v>
      </c>
      <c r="P634" s="31" t="s">
        <v>236</v>
      </c>
    </row>
    <row r="635" spans="3:16" s="40" customFormat="1" ht="15" customHeight="1">
      <c r="C635" s="108"/>
      <c r="D635" s="120"/>
      <c r="E635" s="122"/>
      <c r="F635" s="122"/>
      <c r="G635" s="122"/>
      <c r="H635" s="69" t="s">
        <v>97</v>
      </c>
      <c r="I635" s="32">
        <v>280</v>
      </c>
      <c r="J635" s="32">
        <v>280</v>
      </c>
      <c r="K635" s="32">
        <v>280</v>
      </c>
      <c r="L635" s="30">
        <v>280</v>
      </c>
      <c r="M635" s="30">
        <v>280</v>
      </c>
      <c r="N635" s="31">
        <f>L635/I635*100</f>
        <v>100</v>
      </c>
      <c r="O635" s="31">
        <f>L635/J635*100</f>
        <v>100</v>
      </c>
      <c r="P635" s="31">
        <f>L635/K635*100</f>
        <v>100</v>
      </c>
    </row>
    <row r="636" spans="3:16" s="40" customFormat="1" ht="30">
      <c r="C636" s="108"/>
      <c r="D636" s="120"/>
      <c r="E636" s="122"/>
      <c r="F636" s="122"/>
      <c r="G636" s="122"/>
      <c r="H636" s="69" t="s">
        <v>19</v>
      </c>
      <c r="I636" s="33">
        <v>0</v>
      </c>
      <c r="J636" s="33">
        <v>0</v>
      </c>
      <c r="K636" s="33">
        <v>0</v>
      </c>
      <c r="L636" s="30">
        <v>0</v>
      </c>
      <c r="M636" s="30">
        <v>0</v>
      </c>
      <c r="N636" s="31">
        <v>0</v>
      </c>
      <c r="O636" s="31">
        <v>0</v>
      </c>
      <c r="P636" s="31">
        <v>0</v>
      </c>
    </row>
    <row r="637" spans="3:16" s="40" customFormat="1">
      <c r="C637" s="108"/>
      <c r="D637" s="120"/>
      <c r="E637" s="122"/>
      <c r="F637" s="122"/>
      <c r="G637" s="122"/>
      <c r="H637" s="69" t="s">
        <v>238</v>
      </c>
      <c r="I637" s="33">
        <v>0</v>
      </c>
      <c r="J637" s="33">
        <v>0</v>
      </c>
      <c r="K637" s="33">
        <v>0</v>
      </c>
      <c r="L637" s="30">
        <v>0</v>
      </c>
      <c r="M637" s="30">
        <v>0</v>
      </c>
      <c r="N637" s="31">
        <v>0</v>
      </c>
      <c r="O637" s="31">
        <v>0</v>
      </c>
      <c r="P637" s="31">
        <v>0</v>
      </c>
    </row>
    <row r="638" spans="3:16" s="39" customFormat="1" ht="17.25" customHeight="1">
      <c r="C638" s="108"/>
      <c r="D638" s="120"/>
      <c r="E638" s="122"/>
      <c r="F638" s="122"/>
      <c r="G638" s="122"/>
      <c r="H638" s="69" t="s">
        <v>20</v>
      </c>
      <c r="I638" s="33">
        <v>0</v>
      </c>
      <c r="J638" s="33">
        <v>0</v>
      </c>
      <c r="K638" s="33">
        <v>0</v>
      </c>
      <c r="L638" s="30">
        <v>0</v>
      </c>
      <c r="M638" s="30">
        <v>0</v>
      </c>
      <c r="N638" s="31">
        <v>0</v>
      </c>
      <c r="O638" s="31">
        <v>0</v>
      </c>
      <c r="P638" s="31">
        <v>0</v>
      </c>
    </row>
    <row r="639" spans="3:16" s="39" customFormat="1" ht="17.25" customHeight="1">
      <c r="C639" s="108"/>
      <c r="D639" s="120"/>
      <c r="E639" s="122"/>
      <c r="F639" s="122"/>
      <c r="G639" s="122"/>
      <c r="H639" s="69" t="s">
        <v>239</v>
      </c>
      <c r="I639" s="32"/>
      <c r="J639" s="32" t="s">
        <v>236</v>
      </c>
      <c r="K639" s="32" t="s">
        <v>236</v>
      </c>
      <c r="L639" s="30">
        <v>0</v>
      </c>
      <c r="M639" s="30">
        <v>0</v>
      </c>
      <c r="N639" s="31">
        <v>0</v>
      </c>
      <c r="O639" s="31" t="s">
        <v>236</v>
      </c>
      <c r="P639" s="31" t="s">
        <v>236</v>
      </c>
    </row>
    <row r="640" spans="3:16" s="40" customFormat="1">
      <c r="C640" s="108"/>
      <c r="D640" s="120"/>
      <c r="E640" s="123"/>
      <c r="F640" s="123"/>
      <c r="G640" s="123"/>
      <c r="H640" s="69" t="s">
        <v>242</v>
      </c>
      <c r="I640" s="32"/>
      <c r="J640" s="32" t="s">
        <v>236</v>
      </c>
      <c r="K640" s="32" t="s">
        <v>236</v>
      </c>
      <c r="L640" s="30">
        <v>0</v>
      </c>
      <c r="M640" s="30">
        <v>0</v>
      </c>
      <c r="N640" s="31">
        <v>0</v>
      </c>
      <c r="O640" s="31" t="s">
        <v>236</v>
      </c>
      <c r="P640" s="31" t="s">
        <v>236</v>
      </c>
    </row>
    <row r="641" spans="3:16" s="40" customFormat="1" ht="15" customHeight="1">
      <c r="C641" s="108" t="s">
        <v>42</v>
      </c>
      <c r="D641" s="120" t="s">
        <v>394</v>
      </c>
      <c r="E641" s="121" t="s">
        <v>604</v>
      </c>
      <c r="F641" s="121" t="s">
        <v>334</v>
      </c>
      <c r="G641" s="121" t="s">
        <v>325</v>
      </c>
      <c r="H641" s="69" t="s">
        <v>96</v>
      </c>
      <c r="I641" s="30">
        <f>I642+I644+I646+I647</f>
        <v>1289.4000000000001</v>
      </c>
      <c r="J641" s="30" t="s">
        <v>236</v>
      </c>
      <c r="K641" s="30" t="s">
        <v>236</v>
      </c>
      <c r="L641" s="30">
        <f>L642+L644+L646+L647</f>
        <v>1289.3</v>
      </c>
      <c r="M641" s="30">
        <f>M642+M644+M646+M647</f>
        <v>1289.3</v>
      </c>
      <c r="N641" s="31">
        <f>L641/I641*100</f>
        <v>99.992244454785165</v>
      </c>
      <c r="O641" s="31" t="s">
        <v>236</v>
      </c>
      <c r="P641" s="31" t="s">
        <v>236</v>
      </c>
    </row>
    <row r="642" spans="3:16" s="40" customFormat="1" ht="15" customHeight="1">
      <c r="C642" s="108"/>
      <c r="D642" s="120"/>
      <c r="E642" s="122"/>
      <c r="F642" s="122"/>
      <c r="G642" s="122"/>
      <c r="H642" s="69" t="s">
        <v>97</v>
      </c>
      <c r="I642" s="32">
        <v>521.4</v>
      </c>
      <c r="J642" s="32">
        <v>521.4</v>
      </c>
      <c r="K642" s="32">
        <v>521.29999999999995</v>
      </c>
      <c r="L642" s="30">
        <v>521.29999999999995</v>
      </c>
      <c r="M642" s="30">
        <v>521.29999999999995</v>
      </c>
      <c r="N642" s="31">
        <f>L642/I642*100</f>
        <v>99.980820866896806</v>
      </c>
      <c r="O642" s="31">
        <f>L642/J642*100</f>
        <v>99.980820866896806</v>
      </c>
      <c r="P642" s="31">
        <f>L642/K642*100</f>
        <v>100</v>
      </c>
    </row>
    <row r="643" spans="3:16" s="40" customFormat="1" ht="30">
      <c r="C643" s="108"/>
      <c r="D643" s="120"/>
      <c r="E643" s="122"/>
      <c r="F643" s="122"/>
      <c r="G643" s="122"/>
      <c r="H643" s="69" t="s">
        <v>19</v>
      </c>
      <c r="I643" s="33">
        <v>521.4</v>
      </c>
      <c r="J643" s="33">
        <v>521.4</v>
      </c>
      <c r="K643" s="33">
        <v>521.29999999999995</v>
      </c>
      <c r="L643" s="30">
        <v>521.29999999999995</v>
      </c>
      <c r="M643" s="30">
        <v>521.29999999999995</v>
      </c>
      <c r="N643" s="31">
        <f t="shared" ref="N643:N645" si="93">L643/I643*100</f>
        <v>99.980820866896806</v>
      </c>
      <c r="O643" s="31">
        <f t="shared" ref="O643:O645" si="94">L643/J643*100</f>
        <v>99.980820866896806</v>
      </c>
      <c r="P643" s="31">
        <f t="shared" ref="P643:P645" si="95">L643/K643*100</f>
        <v>100</v>
      </c>
    </row>
    <row r="644" spans="3:16" s="40" customFormat="1">
      <c r="C644" s="108"/>
      <c r="D644" s="120"/>
      <c r="E644" s="122"/>
      <c r="F644" s="122"/>
      <c r="G644" s="122"/>
      <c r="H644" s="69" t="s">
        <v>238</v>
      </c>
      <c r="I644" s="33">
        <v>768</v>
      </c>
      <c r="J644" s="33">
        <v>768</v>
      </c>
      <c r="K644" s="33">
        <v>768</v>
      </c>
      <c r="L644" s="30">
        <v>768</v>
      </c>
      <c r="M644" s="30">
        <v>768</v>
      </c>
      <c r="N644" s="31">
        <f t="shared" si="93"/>
        <v>100</v>
      </c>
      <c r="O644" s="31">
        <f t="shared" si="94"/>
        <v>100</v>
      </c>
      <c r="P644" s="31">
        <f t="shared" si="95"/>
        <v>100</v>
      </c>
    </row>
    <row r="645" spans="3:16" s="39" customFormat="1" ht="30" customHeight="1">
      <c r="C645" s="108"/>
      <c r="D645" s="120"/>
      <c r="E645" s="122"/>
      <c r="F645" s="122"/>
      <c r="G645" s="122"/>
      <c r="H645" s="69" t="s">
        <v>20</v>
      </c>
      <c r="I645" s="33">
        <v>768</v>
      </c>
      <c r="J645" s="33">
        <v>768</v>
      </c>
      <c r="K645" s="33">
        <v>768</v>
      </c>
      <c r="L645" s="30">
        <v>768</v>
      </c>
      <c r="M645" s="30">
        <v>768</v>
      </c>
      <c r="N645" s="31">
        <f t="shared" si="93"/>
        <v>100</v>
      </c>
      <c r="O645" s="31">
        <f t="shared" si="94"/>
        <v>100</v>
      </c>
      <c r="P645" s="31">
        <f t="shared" si="95"/>
        <v>100</v>
      </c>
    </row>
    <row r="646" spans="3:16" s="39" customFormat="1" ht="17.25" customHeight="1">
      <c r="C646" s="108"/>
      <c r="D646" s="120"/>
      <c r="E646" s="122"/>
      <c r="F646" s="122"/>
      <c r="G646" s="122"/>
      <c r="H646" s="69" t="s">
        <v>239</v>
      </c>
      <c r="I646" s="32"/>
      <c r="J646" s="32" t="s">
        <v>236</v>
      </c>
      <c r="K646" s="32" t="s">
        <v>236</v>
      </c>
      <c r="L646" s="30">
        <v>0</v>
      </c>
      <c r="M646" s="30">
        <v>0</v>
      </c>
      <c r="N646" s="31">
        <v>0</v>
      </c>
      <c r="O646" s="31" t="s">
        <v>236</v>
      </c>
      <c r="P646" s="31" t="s">
        <v>236</v>
      </c>
    </row>
    <row r="647" spans="3:16" s="40" customFormat="1">
      <c r="C647" s="108"/>
      <c r="D647" s="120"/>
      <c r="E647" s="123"/>
      <c r="F647" s="123"/>
      <c r="G647" s="123"/>
      <c r="H647" s="69" t="s">
        <v>242</v>
      </c>
      <c r="I647" s="32"/>
      <c r="J647" s="32" t="s">
        <v>236</v>
      </c>
      <c r="K647" s="32" t="s">
        <v>236</v>
      </c>
      <c r="L647" s="30">
        <v>0</v>
      </c>
      <c r="M647" s="30">
        <v>0</v>
      </c>
      <c r="N647" s="31">
        <v>0</v>
      </c>
      <c r="O647" s="31" t="s">
        <v>236</v>
      </c>
      <c r="P647" s="31" t="s">
        <v>236</v>
      </c>
    </row>
    <row r="648" spans="3:16" s="40" customFormat="1" ht="18" customHeight="1">
      <c r="C648" s="108" t="s">
        <v>43</v>
      </c>
      <c r="D648" s="120" t="s">
        <v>145</v>
      </c>
      <c r="E648" s="149" t="s">
        <v>4</v>
      </c>
      <c r="F648" s="149">
        <v>2018</v>
      </c>
      <c r="G648" s="149">
        <v>2020</v>
      </c>
      <c r="H648" s="69" t="s">
        <v>96</v>
      </c>
      <c r="I648" s="30">
        <f>I649+I651+I653+I654</f>
        <v>1222</v>
      </c>
      <c r="J648" s="30" t="s">
        <v>236</v>
      </c>
      <c r="K648" s="30" t="s">
        <v>236</v>
      </c>
      <c r="L648" s="30">
        <f>L649+L651+L653+L654</f>
        <v>1222</v>
      </c>
      <c r="M648" s="30">
        <f>M649+M651+M653+M654</f>
        <v>1222</v>
      </c>
      <c r="N648" s="31">
        <f>L648/I648*100</f>
        <v>100</v>
      </c>
      <c r="O648" s="31" t="s">
        <v>236</v>
      </c>
      <c r="P648" s="31" t="s">
        <v>236</v>
      </c>
    </row>
    <row r="649" spans="3:16" s="40" customFormat="1" ht="17.25" customHeight="1">
      <c r="C649" s="108"/>
      <c r="D649" s="120"/>
      <c r="E649" s="149"/>
      <c r="F649" s="149"/>
      <c r="G649" s="149"/>
      <c r="H649" s="69" t="s">
        <v>97</v>
      </c>
      <c r="I649" s="32">
        <f>I656+I663+I670+I677+I684+I691+I698+I705+I712</f>
        <v>1222</v>
      </c>
      <c r="J649" s="32">
        <f t="shared" ref="J649:M649" si="96">J656+J663+J670+J677+J684+J691+J698+J705+J712</f>
        <v>1222</v>
      </c>
      <c r="K649" s="32">
        <f t="shared" si="96"/>
        <v>1222</v>
      </c>
      <c r="L649" s="32">
        <f t="shared" si="96"/>
        <v>1222</v>
      </c>
      <c r="M649" s="32">
        <f t="shared" si="96"/>
        <v>1222</v>
      </c>
      <c r="N649" s="31">
        <f>L649/I649*100</f>
        <v>100</v>
      </c>
      <c r="O649" s="31">
        <f>L649/J649*100</f>
        <v>100</v>
      </c>
      <c r="P649" s="31">
        <f>L649/K649*100</f>
        <v>100</v>
      </c>
    </row>
    <row r="650" spans="3:16" s="40" customFormat="1" ht="31.5" customHeight="1">
      <c r="C650" s="108"/>
      <c r="D650" s="120"/>
      <c r="E650" s="149"/>
      <c r="F650" s="149"/>
      <c r="G650" s="149"/>
      <c r="H650" s="69" t="s">
        <v>19</v>
      </c>
      <c r="I650" s="33">
        <v>0</v>
      </c>
      <c r="J650" s="33">
        <v>0</v>
      </c>
      <c r="K650" s="33">
        <v>0</v>
      </c>
      <c r="L650" s="30">
        <v>0</v>
      </c>
      <c r="M650" s="30">
        <v>0</v>
      </c>
      <c r="N650" s="31">
        <v>0</v>
      </c>
      <c r="O650" s="31">
        <v>0</v>
      </c>
      <c r="P650" s="31">
        <v>0</v>
      </c>
    </row>
    <row r="651" spans="3:16" s="40" customFormat="1" ht="19.5" customHeight="1">
      <c r="C651" s="108"/>
      <c r="D651" s="120"/>
      <c r="E651" s="149"/>
      <c r="F651" s="149"/>
      <c r="G651" s="149"/>
      <c r="H651" s="69" t="s">
        <v>238</v>
      </c>
      <c r="I651" s="33">
        <v>0</v>
      </c>
      <c r="J651" s="33">
        <v>0</v>
      </c>
      <c r="K651" s="33">
        <v>0</v>
      </c>
      <c r="L651" s="30">
        <v>0</v>
      </c>
      <c r="M651" s="30">
        <v>0</v>
      </c>
      <c r="N651" s="31">
        <v>0</v>
      </c>
      <c r="O651" s="31">
        <v>0</v>
      </c>
      <c r="P651" s="31">
        <v>0</v>
      </c>
    </row>
    <row r="652" spans="3:16" s="39" customFormat="1" ht="17.25" customHeight="1">
      <c r="C652" s="108"/>
      <c r="D652" s="120"/>
      <c r="E652" s="149"/>
      <c r="F652" s="149"/>
      <c r="G652" s="149"/>
      <c r="H652" s="69" t="s">
        <v>20</v>
      </c>
      <c r="I652" s="33">
        <v>0</v>
      </c>
      <c r="J652" s="33">
        <v>0</v>
      </c>
      <c r="K652" s="33">
        <v>0</v>
      </c>
      <c r="L652" s="30">
        <v>0</v>
      </c>
      <c r="M652" s="30">
        <v>0</v>
      </c>
      <c r="N652" s="31">
        <v>0</v>
      </c>
      <c r="O652" s="31">
        <v>0</v>
      </c>
      <c r="P652" s="31">
        <v>0</v>
      </c>
    </row>
    <row r="653" spans="3:16" s="39" customFormat="1" ht="17.25" customHeight="1">
      <c r="C653" s="108"/>
      <c r="D653" s="120"/>
      <c r="E653" s="149"/>
      <c r="F653" s="149"/>
      <c r="G653" s="149"/>
      <c r="H653" s="69" t="s">
        <v>239</v>
      </c>
      <c r="I653" s="32"/>
      <c r="J653" s="32" t="s">
        <v>236</v>
      </c>
      <c r="K653" s="32" t="s">
        <v>236</v>
      </c>
      <c r="L653" s="30">
        <v>0</v>
      </c>
      <c r="M653" s="30">
        <v>0</v>
      </c>
      <c r="N653" s="31">
        <v>0</v>
      </c>
      <c r="O653" s="31" t="s">
        <v>236</v>
      </c>
      <c r="P653" s="31" t="s">
        <v>236</v>
      </c>
    </row>
    <row r="654" spans="3:16" s="40" customFormat="1" ht="19.5" customHeight="1">
      <c r="C654" s="108"/>
      <c r="D654" s="120"/>
      <c r="E654" s="149"/>
      <c r="F654" s="149"/>
      <c r="G654" s="149"/>
      <c r="H654" s="69" t="s">
        <v>242</v>
      </c>
      <c r="I654" s="32"/>
      <c r="J654" s="32" t="s">
        <v>236</v>
      </c>
      <c r="K654" s="32" t="s">
        <v>236</v>
      </c>
      <c r="L654" s="30">
        <v>0</v>
      </c>
      <c r="M654" s="30">
        <v>0</v>
      </c>
      <c r="N654" s="31">
        <v>0</v>
      </c>
      <c r="O654" s="31" t="s">
        <v>236</v>
      </c>
      <c r="P654" s="31" t="s">
        <v>236</v>
      </c>
    </row>
    <row r="655" spans="3:16" s="40" customFormat="1" ht="16.5" customHeight="1">
      <c r="C655" s="108" t="s">
        <v>44</v>
      </c>
      <c r="D655" s="80" t="s">
        <v>395</v>
      </c>
      <c r="E655" s="149" t="s">
        <v>148</v>
      </c>
      <c r="F655" s="149" t="s">
        <v>396</v>
      </c>
      <c r="G655" s="149" t="s">
        <v>396</v>
      </c>
      <c r="H655" s="69" t="s">
        <v>96</v>
      </c>
      <c r="I655" s="30">
        <f>I656+I658+I660+I661</f>
        <v>60</v>
      </c>
      <c r="J655" s="30" t="s">
        <v>236</v>
      </c>
      <c r="K655" s="30" t="s">
        <v>236</v>
      </c>
      <c r="L655" s="30">
        <f>L656+L658+L660+L661</f>
        <v>60</v>
      </c>
      <c r="M655" s="30">
        <f>M656+M658+M660+M661</f>
        <v>60</v>
      </c>
      <c r="N655" s="31">
        <f>L655/I655*100</f>
        <v>100</v>
      </c>
      <c r="O655" s="31" t="s">
        <v>236</v>
      </c>
      <c r="P655" s="31" t="s">
        <v>236</v>
      </c>
    </row>
    <row r="656" spans="3:16" s="40" customFormat="1" ht="17.25" customHeight="1">
      <c r="C656" s="108"/>
      <c r="D656" s="120"/>
      <c r="E656" s="149"/>
      <c r="F656" s="149"/>
      <c r="G656" s="149"/>
      <c r="H656" s="69" t="s">
        <v>97</v>
      </c>
      <c r="I656" s="32">
        <v>60</v>
      </c>
      <c r="J656" s="32">
        <v>60</v>
      </c>
      <c r="K656" s="32">
        <v>60</v>
      </c>
      <c r="L656" s="30">
        <v>60</v>
      </c>
      <c r="M656" s="30">
        <v>60</v>
      </c>
      <c r="N656" s="31">
        <f>L656/I656*100</f>
        <v>100</v>
      </c>
      <c r="O656" s="31">
        <f>L656/J656*100</f>
        <v>100</v>
      </c>
      <c r="P656" s="31">
        <f>L656/K656*100</f>
        <v>100</v>
      </c>
    </row>
    <row r="657" spans="2:16" s="40" customFormat="1" ht="14.25" customHeight="1">
      <c r="C657" s="108"/>
      <c r="D657" s="120"/>
      <c r="E657" s="149"/>
      <c r="F657" s="149"/>
      <c r="G657" s="149"/>
      <c r="H657" s="69" t="s">
        <v>19</v>
      </c>
      <c r="I657" s="33">
        <v>0</v>
      </c>
      <c r="J657" s="33">
        <v>0</v>
      </c>
      <c r="K657" s="33">
        <v>0</v>
      </c>
      <c r="L657" s="30">
        <v>0</v>
      </c>
      <c r="M657" s="30">
        <v>0</v>
      </c>
      <c r="N657" s="31">
        <v>0</v>
      </c>
      <c r="O657" s="31">
        <v>0</v>
      </c>
      <c r="P657" s="31">
        <v>0</v>
      </c>
    </row>
    <row r="658" spans="2:16" s="39" customFormat="1" ht="17.25" customHeight="1">
      <c r="C658" s="108"/>
      <c r="D658" s="120"/>
      <c r="E658" s="149"/>
      <c r="F658" s="149"/>
      <c r="G658" s="149"/>
      <c r="H658" s="69" t="s">
        <v>238</v>
      </c>
      <c r="I658" s="33">
        <v>0</v>
      </c>
      <c r="J658" s="33">
        <v>0</v>
      </c>
      <c r="K658" s="33">
        <v>0</v>
      </c>
      <c r="L658" s="30">
        <v>0</v>
      </c>
      <c r="M658" s="30">
        <v>0</v>
      </c>
      <c r="N658" s="31">
        <v>0</v>
      </c>
      <c r="O658" s="31">
        <v>0</v>
      </c>
      <c r="P658" s="31">
        <v>0</v>
      </c>
    </row>
    <row r="659" spans="2:16" s="39" customFormat="1" ht="17.25" customHeight="1">
      <c r="C659" s="108"/>
      <c r="D659" s="120"/>
      <c r="E659" s="149"/>
      <c r="F659" s="149"/>
      <c r="G659" s="149"/>
      <c r="H659" s="69" t="s">
        <v>20</v>
      </c>
      <c r="I659" s="33">
        <v>0</v>
      </c>
      <c r="J659" s="33">
        <v>0</v>
      </c>
      <c r="K659" s="33">
        <v>0</v>
      </c>
      <c r="L659" s="30">
        <v>0</v>
      </c>
      <c r="M659" s="30">
        <v>0</v>
      </c>
      <c r="N659" s="31">
        <v>0</v>
      </c>
      <c r="O659" s="31">
        <v>0</v>
      </c>
      <c r="P659" s="31">
        <v>0</v>
      </c>
    </row>
    <row r="660" spans="2:16" s="40" customFormat="1" ht="16.5" customHeight="1">
      <c r="C660" s="108"/>
      <c r="D660" s="120"/>
      <c r="E660" s="149"/>
      <c r="F660" s="149"/>
      <c r="G660" s="149"/>
      <c r="H660" s="69" t="s">
        <v>239</v>
      </c>
      <c r="I660" s="32"/>
      <c r="J660" s="32" t="s">
        <v>236</v>
      </c>
      <c r="K660" s="32" t="s">
        <v>236</v>
      </c>
      <c r="L660" s="30">
        <v>0</v>
      </c>
      <c r="M660" s="30">
        <v>0</v>
      </c>
      <c r="N660" s="31">
        <v>0</v>
      </c>
      <c r="O660" s="31" t="s">
        <v>236</v>
      </c>
      <c r="P660" s="31" t="s">
        <v>236</v>
      </c>
    </row>
    <row r="661" spans="2:16" s="40" customFormat="1" ht="16.5" customHeight="1">
      <c r="C661" s="108"/>
      <c r="D661" s="120"/>
      <c r="E661" s="149"/>
      <c r="F661" s="149"/>
      <c r="G661" s="149"/>
      <c r="H661" s="69" t="s">
        <v>242</v>
      </c>
      <c r="I661" s="32"/>
      <c r="J661" s="32" t="s">
        <v>236</v>
      </c>
      <c r="K661" s="32" t="s">
        <v>236</v>
      </c>
      <c r="L661" s="30">
        <v>0</v>
      </c>
      <c r="M661" s="30">
        <v>0</v>
      </c>
      <c r="N661" s="31">
        <v>0</v>
      </c>
      <c r="O661" s="31" t="s">
        <v>236</v>
      </c>
      <c r="P661" s="31" t="s">
        <v>236</v>
      </c>
    </row>
    <row r="662" spans="2:16" s="40" customFormat="1" ht="15" customHeight="1">
      <c r="C662" s="109" t="s">
        <v>398</v>
      </c>
      <c r="D662" s="80" t="s">
        <v>399</v>
      </c>
      <c r="E662" s="81" t="s">
        <v>148</v>
      </c>
      <c r="F662" s="81" t="s">
        <v>400</v>
      </c>
      <c r="G662" s="81" t="s">
        <v>400</v>
      </c>
      <c r="H662" s="69" t="s">
        <v>96</v>
      </c>
      <c r="I662" s="30">
        <f>I663+I665+I667+I668</f>
        <v>20</v>
      </c>
      <c r="J662" s="30" t="s">
        <v>236</v>
      </c>
      <c r="K662" s="30" t="s">
        <v>236</v>
      </c>
      <c r="L662" s="30">
        <f>L663+L665+L667+L668</f>
        <v>20</v>
      </c>
      <c r="M662" s="30">
        <f>M663+M665+M667+M668</f>
        <v>20</v>
      </c>
      <c r="N662" s="31">
        <f>L662/I662*100</f>
        <v>100</v>
      </c>
      <c r="O662" s="31" t="s">
        <v>236</v>
      </c>
      <c r="P662" s="31" t="s">
        <v>236</v>
      </c>
    </row>
    <row r="663" spans="2:16" s="40" customFormat="1" ht="18.75" customHeight="1">
      <c r="C663" s="109"/>
      <c r="D663" s="80"/>
      <c r="E663" s="82"/>
      <c r="F663" s="82"/>
      <c r="G663" s="82"/>
      <c r="H663" s="69" t="s">
        <v>97</v>
      </c>
      <c r="I663" s="32">
        <v>20</v>
      </c>
      <c r="J663" s="32">
        <v>20</v>
      </c>
      <c r="K663" s="32">
        <v>20</v>
      </c>
      <c r="L663" s="30">
        <v>20</v>
      </c>
      <c r="M663" s="30">
        <v>20</v>
      </c>
      <c r="N663" s="31">
        <f>L663/I663*100</f>
        <v>100</v>
      </c>
      <c r="O663" s="31">
        <f>L663/J663*100</f>
        <v>100</v>
      </c>
      <c r="P663" s="31">
        <f>L663/K663*100</f>
        <v>100</v>
      </c>
    </row>
    <row r="664" spans="2:16" s="40" customFormat="1" ht="28.5" customHeight="1">
      <c r="C664" s="109"/>
      <c r="D664" s="80"/>
      <c r="E664" s="82"/>
      <c r="F664" s="82"/>
      <c r="G664" s="82"/>
      <c r="H664" s="69" t="s">
        <v>19</v>
      </c>
      <c r="I664" s="33">
        <v>0</v>
      </c>
      <c r="J664" s="33">
        <v>0</v>
      </c>
      <c r="K664" s="33">
        <v>0</v>
      </c>
      <c r="L664" s="30">
        <v>0</v>
      </c>
      <c r="M664" s="30">
        <v>0</v>
      </c>
      <c r="N664" s="31">
        <v>0</v>
      </c>
      <c r="O664" s="31">
        <v>0</v>
      </c>
      <c r="P664" s="31">
        <v>0</v>
      </c>
    </row>
    <row r="665" spans="2:16" s="40" customFormat="1" ht="24" customHeight="1">
      <c r="C665" s="109"/>
      <c r="D665" s="80"/>
      <c r="E665" s="82"/>
      <c r="F665" s="82"/>
      <c r="G665" s="82"/>
      <c r="H665" s="69" t="s">
        <v>238</v>
      </c>
      <c r="I665" s="33">
        <v>0</v>
      </c>
      <c r="J665" s="33">
        <v>0</v>
      </c>
      <c r="K665" s="33">
        <v>0</v>
      </c>
      <c r="L665" s="30">
        <v>0</v>
      </c>
      <c r="M665" s="30">
        <v>0</v>
      </c>
      <c r="N665" s="31">
        <v>0</v>
      </c>
      <c r="O665" s="31">
        <v>0</v>
      </c>
      <c r="P665" s="31">
        <v>0</v>
      </c>
    </row>
    <row r="666" spans="2:16" s="39" customFormat="1" ht="17.25" customHeight="1">
      <c r="C666" s="109"/>
      <c r="D666" s="80"/>
      <c r="E666" s="82"/>
      <c r="F666" s="82"/>
      <c r="G666" s="82"/>
      <c r="H666" s="69" t="s">
        <v>20</v>
      </c>
      <c r="I666" s="33">
        <v>0</v>
      </c>
      <c r="J666" s="33">
        <v>0</v>
      </c>
      <c r="K666" s="33">
        <v>0</v>
      </c>
      <c r="L666" s="30">
        <v>0</v>
      </c>
      <c r="M666" s="30">
        <v>0</v>
      </c>
      <c r="N666" s="31">
        <v>0</v>
      </c>
      <c r="O666" s="31">
        <v>0</v>
      </c>
      <c r="P666" s="31">
        <v>0</v>
      </c>
    </row>
    <row r="667" spans="2:16" s="39" customFormat="1" ht="17.25" customHeight="1">
      <c r="C667" s="109"/>
      <c r="D667" s="80"/>
      <c r="E667" s="82"/>
      <c r="F667" s="82"/>
      <c r="G667" s="82"/>
      <c r="H667" s="69" t="s">
        <v>239</v>
      </c>
      <c r="I667" s="32"/>
      <c r="J667" s="32" t="s">
        <v>236</v>
      </c>
      <c r="K667" s="32" t="s">
        <v>236</v>
      </c>
      <c r="L667" s="30">
        <v>0</v>
      </c>
      <c r="M667" s="30">
        <v>0</v>
      </c>
      <c r="N667" s="31">
        <v>0</v>
      </c>
      <c r="O667" s="31" t="s">
        <v>236</v>
      </c>
      <c r="P667" s="31" t="s">
        <v>236</v>
      </c>
    </row>
    <row r="668" spans="2:16" s="40" customFormat="1" ht="18.75" customHeight="1">
      <c r="C668" s="109"/>
      <c r="D668" s="80"/>
      <c r="E668" s="83"/>
      <c r="F668" s="83"/>
      <c r="G668" s="83"/>
      <c r="H668" s="69" t="s">
        <v>242</v>
      </c>
      <c r="I668" s="32"/>
      <c r="J668" s="32" t="s">
        <v>236</v>
      </c>
      <c r="K668" s="32" t="s">
        <v>236</v>
      </c>
      <c r="L668" s="30">
        <v>0</v>
      </c>
      <c r="M668" s="30">
        <v>0</v>
      </c>
      <c r="N668" s="31">
        <v>0</v>
      </c>
      <c r="O668" s="31" t="s">
        <v>236</v>
      </c>
      <c r="P668" s="31" t="s">
        <v>236</v>
      </c>
    </row>
    <row r="669" spans="2:16" s="40" customFormat="1" ht="15" customHeight="1">
      <c r="C669" s="109" t="s">
        <v>401</v>
      </c>
      <c r="D669" s="80" t="s">
        <v>402</v>
      </c>
      <c r="E669" s="119" t="s">
        <v>148</v>
      </c>
      <c r="F669" s="119" t="s">
        <v>403</v>
      </c>
      <c r="G669" s="119" t="s">
        <v>331</v>
      </c>
      <c r="H669" s="69" t="s">
        <v>96</v>
      </c>
      <c r="I669" s="30">
        <f>I670+I672+I674+I675</f>
        <v>80</v>
      </c>
      <c r="J669" s="30" t="s">
        <v>236</v>
      </c>
      <c r="K669" s="30" t="s">
        <v>236</v>
      </c>
      <c r="L669" s="30">
        <f>L670+L672+L674+L675</f>
        <v>80</v>
      </c>
      <c r="M669" s="30">
        <f>M670+M672+M674+M675</f>
        <v>80</v>
      </c>
      <c r="N669" s="31">
        <f>L669/I669*100</f>
        <v>100</v>
      </c>
      <c r="O669" s="31" t="s">
        <v>236</v>
      </c>
      <c r="P669" s="31" t="s">
        <v>236</v>
      </c>
    </row>
    <row r="670" spans="2:16" s="40" customFormat="1" ht="23.25" customHeight="1">
      <c r="B670" s="41"/>
      <c r="C670" s="109"/>
      <c r="D670" s="80"/>
      <c r="E670" s="119"/>
      <c r="F670" s="119"/>
      <c r="G670" s="119"/>
      <c r="H670" s="69" t="s">
        <v>97</v>
      </c>
      <c r="I670" s="32">
        <v>80</v>
      </c>
      <c r="J670" s="32">
        <v>80</v>
      </c>
      <c r="K670" s="32">
        <v>80</v>
      </c>
      <c r="L670" s="30">
        <v>80</v>
      </c>
      <c r="M670" s="30">
        <v>80</v>
      </c>
      <c r="N670" s="31">
        <f>L670/I670*100</f>
        <v>100</v>
      </c>
      <c r="O670" s="31">
        <f>L670/J670*100</f>
        <v>100</v>
      </c>
      <c r="P670" s="31">
        <f>L670/K670*100</f>
        <v>100</v>
      </c>
    </row>
    <row r="671" spans="2:16" s="40" customFormat="1" ht="19.5" customHeight="1">
      <c r="B671" s="41"/>
      <c r="C671" s="109"/>
      <c r="D671" s="80"/>
      <c r="E671" s="119"/>
      <c r="F671" s="119"/>
      <c r="G671" s="119"/>
      <c r="H671" s="69" t="s">
        <v>19</v>
      </c>
      <c r="I671" s="33">
        <v>0</v>
      </c>
      <c r="J671" s="33">
        <v>0</v>
      </c>
      <c r="K671" s="33">
        <v>0</v>
      </c>
      <c r="L671" s="30">
        <v>0</v>
      </c>
      <c r="M671" s="30">
        <v>0</v>
      </c>
      <c r="N671" s="31">
        <v>0</v>
      </c>
      <c r="O671" s="31">
        <v>0</v>
      </c>
      <c r="P671" s="31">
        <v>0</v>
      </c>
    </row>
    <row r="672" spans="2:16" s="40" customFormat="1">
      <c r="B672" s="41"/>
      <c r="C672" s="109"/>
      <c r="D672" s="80"/>
      <c r="E672" s="119"/>
      <c r="F672" s="119"/>
      <c r="G672" s="119"/>
      <c r="H672" s="69" t="s">
        <v>238</v>
      </c>
      <c r="I672" s="33">
        <v>0</v>
      </c>
      <c r="J672" s="33">
        <v>0</v>
      </c>
      <c r="K672" s="33">
        <v>0</v>
      </c>
      <c r="L672" s="30">
        <v>0</v>
      </c>
      <c r="M672" s="30">
        <v>0</v>
      </c>
      <c r="N672" s="31">
        <v>0</v>
      </c>
      <c r="O672" s="31">
        <v>0</v>
      </c>
      <c r="P672" s="31">
        <v>0</v>
      </c>
    </row>
    <row r="673" spans="2:16" s="39" customFormat="1" ht="17.25" customHeight="1">
      <c r="C673" s="109"/>
      <c r="D673" s="80"/>
      <c r="E673" s="119"/>
      <c r="F673" s="119"/>
      <c r="G673" s="119"/>
      <c r="H673" s="69" t="s">
        <v>20</v>
      </c>
      <c r="I673" s="33">
        <v>0</v>
      </c>
      <c r="J673" s="33">
        <v>0</v>
      </c>
      <c r="K673" s="33">
        <v>0</v>
      </c>
      <c r="L673" s="30">
        <v>0</v>
      </c>
      <c r="M673" s="30">
        <v>0</v>
      </c>
      <c r="N673" s="31">
        <v>0</v>
      </c>
      <c r="O673" s="31">
        <v>0</v>
      </c>
      <c r="P673" s="31">
        <v>0</v>
      </c>
    </row>
    <row r="674" spans="2:16" s="39" customFormat="1" ht="17.25" customHeight="1">
      <c r="C674" s="109"/>
      <c r="D674" s="80"/>
      <c r="E674" s="119"/>
      <c r="F674" s="119"/>
      <c r="G674" s="119"/>
      <c r="H674" s="69" t="s">
        <v>239</v>
      </c>
      <c r="I674" s="32"/>
      <c r="J674" s="32" t="s">
        <v>236</v>
      </c>
      <c r="K674" s="32" t="s">
        <v>236</v>
      </c>
      <c r="L674" s="30">
        <v>0</v>
      </c>
      <c r="M674" s="30">
        <v>0</v>
      </c>
      <c r="N674" s="31">
        <v>0</v>
      </c>
      <c r="O674" s="31" t="s">
        <v>236</v>
      </c>
      <c r="P674" s="31" t="s">
        <v>236</v>
      </c>
    </row>
    <row r="675" spans="2:16" s="40" customFormat="1">
      <c r="B675" s="41"/>
      <c r="C675" s="109"/>
      <c r="D675" s="80"/>
      <c r="E675" s="119"/>
      <c r="F675" s="119"/>
      <c r="G675" s="119"/>
      <c r="H675" s="69" t="s">
        <v>242</v>
      </c>
      <c r="I675" s="32"/>
      <c r="J675" s="32" t="s">
        <v>236</v>
      </c>
      <c r="K675" s="32" t="s">
        <v>236</v>
      </c>
      <c r="L675" s="30">
        <v>0</v>
      </c>
      <c r="M675" s="30">
        <v>0</v>
      </c>
      <c r="N675" s="31">
        <v>0</v>
      </c>
      <c r="O675" s="31" t="s">
        <v>236</v>
      </c>
      <c r="P675" s="31" t="s">
        <v>236</v>
      </c>
    </row>
    <row r="676" spans="2:16" s="40" customFormat="1" ht="15" customHeight="1">
      <c r="B676" s="41"/>
      <c r="C676" s="109" t="s">
        <v>45</v>
      </c>
      <c r="D676" s="80" t="s">
        <v>404</v>
      </c>
      <c r="E676" s="119" t="s">
        <v>149</v>
      </c>
      <c r="F676" s="119">
        <v>2018</v>
      </c>
      <c r="G676" s="119">
        <v>2020</v>
      </c>
      <c r="H676" s="69" t="s">
        <v>96</v>
      </c>
      <c r="I676" s="30">
        <f>I677+I679+I681+I682</f>
        <v>452</v>
      </c>
      <c r="J676" s="30" t="s">
        <v>236</v>
      </c>
      <c r="K676" s="30" t="s">
        <v>236</v>
      </c>
      <c r="L676" s="30">
        <f>L677+L679+L681+L682</f>
        <v>452</v>
      </c>
      <c r="M676" s="30">
        <f>M677+M679+M681+M682</f>
        <v>452</v>
      </c>
      <c r="N676" s="31">
        <f>L676/I676*100</f>
        <v>100</v>
      </c>
      <c r="O676" s="31" t="s">
        <v>236</v>
      </c>
      <c r="P676" s="31" t="s">
        <v>236</v>
      </c>
    </row>
    <row r="677" spans="2:16" s="40" customFormat="1" ht="14.25" customHeight="1">
      <c r="C677" s="109"/>
      <c r="D677" s="80"/>
      <c r="E677" s="119"/>
      <c r="F677" s="119"/>
      <c r="G677" s="119"/>
      <c r="H677" s="69" t="s">
        <v>97</v>
      </c>
      <c r="I677" s="32">
        <v>452</v>
      </c>
      <c r="J677" s="32">
        <v>452</v>
      </c>
      <c r="K677" s="32">
        <v>452</v>
      </c>
      <c r="L677" s="30">
        <v>452</v>
      </c>
      <c r="M677" s="30">
        <v>452</v>
      </c>
      <c r="N677" s="31">
        <f>L677/I677*100</f>
        <v>100</v>
      </c>
      <c r="O677" s="31">
        <f>L677/J677*100</f>
        <v>100</v>
      </c>
      <c r="P677" s="31">
        <f>L677/K677*100</f>
        <v>100</v>
      </c>
    </row>
    <row r="678" spans="2:16" s="40" customFormat="1" ht="19.5" customHeight="1">
      <c r="C678" s="109"/>
      <c r="D678" s="80"/>
      <c r="E678" s="119"/>
      <c r="F678" s="119"/>
      <c r="G678" s="119"/>
      <c r="H678" s="69" t="s">
        <v>19</v>
      </c>
      <c r="I678" s="33">
        <v>0</v>
      </c>
      <c r="J678" s="33">
        <v>0</v>
      </c>
      <c r="K678" s="33">
        <v>0</v>
      </c>
      <c r="L678" s="30">
        <v>0</v>
      </c>
      <c r="M678" s="30">
        <v>0</v>
      </c>
      <c r="N678" s="31">
        <v>0</v>
      </c>
      <c r="O678" s="31">
        <v>0</v>
      </c>
      <c r="P678" s="31">
        <v>0</v>
      </c>
    </row>
    <row r="679" spans="2:16" s="40" customFormat="1">
      <c r="C679" s="109"/>
      <c r="D679" s="80"/>
      <c r="E679" s="119"/>
      <c r="F679" s="119"/>
      <c r="G679" s="119"/>
      <c r="H679" s="69" t="s">
        <v>238</v>
      </c>
      <c r="I679" s="33">
        <v>0</v>
      </c>
      <c r="J679" s="33">
        <v>0</v>
      </c>
      <c r="K679" s="33">
        <v>0</v>
      </c>
      <c r="L679" s="30">
        <v>0</v>
      </c>
      <c r="M679" s="30">
        <v>0</v>
      </c>
      <c r="N679" s="31">
        <v>0</v>
      </c>
      <c r="O679" s="31">
        <v>0</v>
      </c>
      <c r="P679" s="31">
        <v>0</v>
      </c>
    </row>
    <row r="680" spans="2:16" s="39" customFormat="1" ht="17.25" customHeight="1">
      <c r="C680" s="109"/>
      <c r="D680" s="80"/>
      <c r="E680" s="119"/>
      <c r="F680" s="119"/>
      <c r="G680" s="119"/>
      <c r="H680" s="69" t="s">
        <v>20</v>
      </c>
      <c r="I680" s="33">
        <v>0</v>
      </c>
      <c r="J680" s="33">
        <v>0</v>
      </c>
      <c r="K680" s="33">
        <v>0</v>
      </c>
      <c r="L680" s="30">
        <v>0</v>
      </c>
      <c r="M680" s="30">
        <v>0</v>
      </c>
      <c r="N680" s="31">
        <v>0</v>
      </c>
      <c r="O680" s="31">
        <v>0</v>
      </c>
      <c r="P680" s="31">
        <v>0</v>
      </c>
    </row>
    <row r="681" spans="2:16" s="39" customFormat="1" ht="17.25" customHeight="1">
      <c r="C681" s="109"/>
      <c r="D681" s="80"/>
      <c r="E681" s="119"/>
      <c r="F681" s="119"/>
      <c r="G681" s="119"/>
      <c r="H681" s="69" t="s">
        <v>239</v>
      </c>
      <c r="I681" s="32"/>
      <c r="J681" s="32" t="s">
        <v>236</v>
      </c>
      <c r="K681" s="32" t="s">
        <v>236</v>
      </c>
      <c r="L681" s="30">
        <v>0</v>
      </c>
      <c r="M681" s="30">
        <v>0</v>
      </c>
      <c r="N681" s="31">
        <v>0</v>
      </c>
      <c r="O681" s="31" t="s">
        <v>236</v>
      </c>
      <c r="P681" s="31" t="s">
        <v>236</v>
      </c>
    </row>
    <row r="682" spans="2:16" s="40" customFormat="1">
      <c r="C682" s="109"/>
      <c r="D682" s="80"/>
      <c r="E682" s="119"/>
      <c r="F682" s="119"/>
      <c r="G682" s="119"/>
      <c r="H682" s="69" t="s">
        <v>242</v>
      </c>
      <c r="I682" s="32"/>
      <c r="J682" s="32" t="s">
        <v>236</v>
      </c>
      <c r="K682" s="32" t="s">
        <v>236</v>
      </c>
      <c r="L682" s="30">
        <v>0</v>
      </c>
      <c r="M682" s="30">
        <v>0</v>
      </c>
      <c r="N682" s="31">
        <v>0</v>
      </c>
      <c r="O682" s="31" t="s">
        <v>236</v>
      </c>
      <c r="P682" s="31" t="s">
        <v>236</v>
      </c>
    </row>
    <row r="683" spans="2:16" s="40" customFormat="1" ht="15" customHeight="1">
      <c r="C683" s="135" t="s">
        <v>46</v>
      </c>
      <c r="D683" s="80" t="s">
        <v>533</v>
      </c>
      <c r="E683" s="119" t="s">
        <v>147</v>
      </c>
      <c r="F683" s="81">
        <v>2018</v>
      </c>
      <c r="G683" s="49">
        <v>2018</v>
      </c>
      <c r="H683" s="69" t="s">
        <v>96</v>
      </c>
      <c r="I683" s="30">
        <f>I684+I686+I688+I689</f>
        <v>160</v>
      </c>
      <c r="J683" s="30" t="s">
        <v>236</v>
      </c>
      <c r="K683" s="30" t="s">
        <v>236</v>
      </c>
      <c r="L683" s="30">
        <f>L684+L686+L688+L689</f>
        <v>160</v>
      </c>
      <c r="M683" s="30">
        <f>M684+M686+M688+M689</f>
        <v>160</v>
      </c>
      <c r="N683" s="31">
        <f>L683/I683*100</f>
        <v>100</v>
      </c>
      <c r="O683" s="31" t="s">
        <v>236</v>
      </c>
      <c r="P683" s="31" t="s">
        <v>236</v>
      </c>
    </row>
    <row r="684" spans="2:16" s="40" customFormat="1">
      <c r="C684" s="136"/>
      <c r="D684" s="80"/>
      <c r="E684" s="119"/>
      <c r="F684" s="82"/>
      <c r="G684" s="50"/>
      <c r="H684" s="69" t="s">
        <v>97</v>
      </c>
      <c r="I684" s="32">
        <v>160</v>
      </c>
      <c r="J684" s="32">
        <v>160</v>
      </c>
      <c r="K684" s="32">
        <v>160</v>
      </c>
      <c r="L684" s="30">
        <v>160</v>
      </c>
      <c r="M684" s="30">
        <v>160</v>
      </c>
      <c r="N684" s="31">
        <f>L684/I684*100</f>
        <v>100</v>
      </c>
      <c r="O684" s="31">
        <f>L684/J684*100</f>
        <v>100</v>
      </c>
      <c r="P684" s="31">
        <f>L684/K684*100</f>
        <v>100</v>
      </c>
    </row>
    <row r="685" spans="2:16" s="40" customFormat="1" ht="30">
      <c r="C685" s="136"/>
      <c r="D685" s="80"/>
      <c r="E685" s="119"/>
      <c r="F685" s="82"/>
      <c r="G685" s="50"/>
      <c r="H685" s="69" t="s">
        <v>19</v>
      </c>
      <c r="I685" s="33">
        <v>0</v>
      </c>
      <c r="J685" s="33">
        <v>0</v>
      </c>
      <c r="K685" s="33">
        <v>0</v>
      </c>
      <c r="L685" s="30">
        <v>0</v>
      </c>
      <c r="M685" s="30">
        <v>0</v>
      </c>
      <c r="N685" s="31">
        <v>0</v>
      </c>
      <c r="O685" s="31">
        <v>0</v>
      </c>
      <c r="P685" s="31">
        <v>0</v>
      </c>
    </row>
    <row r="686" spans="2:16" s="40" customFormat="1">
      <c r="C686" s="136"/>
      <c r="D686" s="80"/>
      <c r="E686" s="119"/>
      <c r="F686" s="82"/>
      <c r="G686" s="50"/>
      <c r="H686" s="69" t="s">
        <v>238</v>
      </c>
      <c r="I686" s="33">
        <v>0</v>
      </c>
      <c r="J686" s="33">
        <v>0</v>
      </c>
      <c r="K686" s="33">
        <v>0</v>
      </c>
      <c r="L686" s="30">
        <v>0</v>
      </c>
      <c r="M686" s="30">
        <v>0</v>
      </c>
      <c r="N686" s="31">
        <v>0</v>
      </c>
      <c r="O686" s="31">
        <v>0</v>
      </c>
      <c r="P686" s="31">
        <v>0</v>
      </c>
    </row>
    <row r="687" spans="2:16" s="39" customFormat="1" ht="17.25" customHeight="1">
      <c r="C687" s="136"/>
      <c r="D687" s="80"/>
      <c r="E687" s="119"/>
      <c r="F687" s="82"/>
      <c r="G687" s="50"/>
      <c r="H687" s="69" t="s">
        <v>20</v>
      </c>
      <c r="I687" s="33">
        <v>0</v>
      </c>
      <c r="J687" s="33">
        <v>0</v>
      </c>
      <c r="K687" s="33">
        <v>0</v>
      </c>
      <c r="L687" s="30">
        <v>0</v>
      </c>
      <c r="M687" s="30">
        <v>0</v>
      </c>
      <c r="N687" s="31">
        <v>0</v>
      </c>
      <c r="O687" s="31">
        <v>0</v>
      </c>
      <c r="P687" s="31">
        <v>0</v>
      </c>
    </row>
    <row r="688" spans="2:16" s="39" customFormat="1" ht="17.25" customHeight="1">
      <c r="C688" s="136"/>
      <c r="D688" s="80"/>
      <c r="E688" s="119"/>
      <c r="F688" s="82"/>
      <c r="G688" s="50"/>
      <c r="H688" s="69" t="s">
        <v>239</v>
      </c>
      <c r="I688" s="32"/>
      <c r="J688" s="32" t="s">
        <v>236</v>
      </c>
      <c r="K688" s="32" t="s">
        <v>236</v>
      </c>
      <c r="L688" s="30">
        <v>0</v>
      </c>
      <c r="M688" s="30">
        <v>0</v>
      </c>
      <c r="N688" s="31">
        <v>0</v>
      </c>
      <c r="O688" s="31" t="s">
        <v>236</v>
      </c>
      <c r="P688" s="31" t="s">
        <v>236</v>
      </c>
    </row>
    <row r="689" spans="3:16" s="40" customFormat="1">
      <c r="C689" s="137"/>
      <c r="D689" s="80"/>
      <c r="E689" s="119"/>
      <c r="F689" s="83"/>
      <c r="G689" s="51"/>
      <c r="H689" s="69" t="s">
        <v>242</v>
      </c>
      <c r="I689" s="32"/>
      <c r="J689" s="32" t="s">
        <v>236</v>
      </c>
      <c r="K689" s="32" t="s">
        <v>236</v>
      </c>
      <c r="L689" s="30">
        <v>0</v>
      </c>
      <c r="M689" s="30">
        <v>0</v>
      </c>
      <c r="N689" s="31">
        <v>0</v>
      </c>
      <c r="O689" s="31" t="s">
        <v>236</v>
      </c>
      <c r="P689" s="31" t="s">
        <v>236</v>
      </c>
    </row>
    <row r="690" spans="3:16" s="40" customFormat="1" ht="15.75" customHeight="1">
      <c r="C690" s="109" t="s">
        <v>405</v>
      </c>
      <c r="D690" s="80" t="s">
        <v>406</v>
      </c>
      <c r="E690" s="119" t="s">
        <v>147</v>
      </c>
      <c r="F690" s="119">
        <v>2018</v>
      </c>
      <c r="G690" s="119">
        <v>2018</v>
      </c>
      <c r="H690" s="69" t="s">
        <v>96</v>
      </c>
      <c r="I690" s="30">
        <f>I691+I693+I695+I696</f>
        <v>80</v>
      </c>
      <c r="J690" s="30" t="s">
        <v>236</v>
      </c>
      <c r="K690" s="30" t="s">
        <v>236</v>
      </c>
      <c r="L690" s="30">
        <f>L691+L693+L695+L696</f>
        <v>80</v>
      </c>
      <c r="M690" s="30">
        <f>M691+M693+M695+M696</f>
        <v>80</v>
      </c>
      <c r="N690" s="31">
        <f>L690/I690*100</f>
        <v>100</v>
      </c>
      <c r="O690" s="31" t="s">
        <v>236</v>
      </c>
      <c r="P690" s="31" t="s">
        <v>236</v>
      </c>
    </row>
    <row r="691" spans="3:16" s="40" customFormat="1" ht="15" customHeight="1">
      <c r="C691" s="109"/>
      <c r="D691" s="80"/>
      <c r="E691" s="119"/>
      <c r="F691" s="119"/>
      <c r="G691" s="119"/>
      <c r="H691" s="69" t="s">
        <v>97</v>
      </c>
      <c r="I691" s="32">
        <v>80</v>
      </c>
      <c r="J691" s="32">
        <v>80</v>
      </c>
      <c r="K691" s="32">
        <v>80</v>
      </c>
      <c r="L691" s="30">
        <v>80</v>
      </c>
      <c r="M691" s="30">
        <v>80</v>
      </c>
      <c r="N691" s="31">
        <f>L691/I691*100</f>
        <v>100</v>
      </c>
      <c r="O691" s="31">
        <f>L691/J691*100</f>
        <v>100</v>
      </c>
      <c r="P691" s="31">
        <f>L691/K691*100</f>
        <v>100</v>
      </c>
    </row>
    <row r="692" spans="3:16" s="40" customFormat="1" ht="30">
      <c r="C692" s="109"/>
      <c r="D692" s="80"/>
      <c r="E692" s="119"/>
      <c r="F692" s="119"/>
      <c r="G692" s="119"/>
      <c r="H692" s="69" t="s">
        <v>19</v>
      </c>
      <c r="I692" s="33">
        <v>0</v>
      </c>
      <c r="J692" s="33">
        <v>0</v>
      </c>
      <c r="K692" s="33">
        <v>0</v>
      </c>
      <c r="L692" s="30">
        <v>0</v>
      </c>
      <c r="M692" s="30">
        <v>0</v>
      </c>
      <c r="N692" s="31">
        <v>0</v>
      </c>
      <c r="O692" s="31">
        <v>0</v>
      </c>
      <c r="P692" s="31">
        <v>0</v>
      </c>
    </row>
    <row r="693" spans="3:16" s="40" customFormat="1">
      <c r="C693" s="109"/>
      <c r="D693" s="80"/>
      <c r="E693" s="119"/>
      <c r="F693" s="119"/>
      <c r="G693" s="119"/>
      <c r="H693" s="69" t="s">
        <v>238</v>
      </c>
      <c r="I693" s="33">
        <v>0</v>
      </c>
      <c r="J693" s="33">
        <v>0</v>
      </c>
      <c r="K693" s="33">
        <v>0</v>
      </c>
      <c r="L693" s="30">
        <v>0</v>
      </c>
      <c r="M693" s="30">
        <v>0</v>
      </c>
      <c r="N693" s="31">
        <v>0</v>
      </c>
      <c r="O693" s="31">
        <v>0</v>
      </c>
      <c r="P693" s="31">
        <v>0</v>
      </c>
    </row>
    <row r="694" spans="3:16" s="39" customFormat="1" ht="17.25" customHeight="1">
      <c r="C694" s="109"/>
      <c r="D694" s="80"/>
      <c r="E694" s="119"/>
      <c r="F694" s="119"/>
      <c r="G694" s="119"/>
      <c r="H694" s="69" t="s">
        <v>20</v>
      </c>
      <c r="I694" s="33">
        <v>0</v>
      </c>
      <c r="J694" s="33">
        <v>0</v>
      </c>
      <c r="K694" s="33">
        <v>0</v>
      </c>
      <c r="L694" s="30">
        <v>0</v>
      </c>
      <c r="M694" s="30">
        <v>0</v>
      </c>
      <c r="N694" s="31">
        <v>0</v>
      </c>
      <c r="O694" s="31">
        <v>0</v>
      </c>
      <c r="P694" s="31">
        <v>0</v>
      </c>
    </row>
    <row r="695" spans="3:16" s="39" customFormat="1" ht="17.25" customHeight="1">
      <c r="C695" s="109"/>
      <c r="D695" s="80"/>
      <c r="E695" s="119"/>
      <c r="F695" s="119"/>
      <c r="G695" s="119"/>
      <c r="H695" s="69" t="s">
        <v>239</v>
      </c>
      <c r="I695" s="32"/>
      <c r="J695" s="32" t="s">
        <v>236</v>
      </c>
      <c r="K695" s="32" t="s">
        <v>236</v>
      </c>
      <c r="L695" s="30">
        <v>0</v>
      </c>
      <c r="M695" s="30">
        <v>0</v>
      </c>
      <c r="N695" s="31">
        <v>0</v>
      </c>
      <c r="O695" s="31" t="s">
        <v>236</v>
      </c>
      <c r="P695" s="31" t="s">
        <v>236</v>
      </c>
    </row>
    <row r="696" spans="3:16" s="40" customFormat="1" ht="15.75" customHeight="1">
      <c r="C696" s="109"/>
      <c r="D696" s="80"/>
      <c r="E696" s="119"/>
      <c r="F696" s="119"/>
      <c r="G696" s="119"/>
      <c r="H696" s="69" t="s">
        <v>242</v>
      </c>
      <c r="I696" s="32"/>
      <c r="J696" s="32" t="s">
        <v>236</v>
      </c>
      <c r="K696" s="32" t="s">
        <v>236</v>
      </c>
      <c r="L696" s="30">
        <v>0</v>
      </c>
      <c r="M696" s="30">
        <v>0</v>
      </c>
      <c r="N696" s="31">
        <v>0</v>
      </c>
      <c r="O696" s="31" t="s">
        <v>236</v>
      </c>
      <c r="P696" s="31" t="s">
        <v>236</v>
      </c>
    </row>
    <row r="697" spans="3:16" s="40" customFormat="1" ht="15.75" customHeight="1">
      <c r="C697" s="109" t="s">
        <v>407</v>
      </c>
      <c r="D697" s="80" t="s">
        <v>408</v>
      </c>
      <c r="E697" s="81" t="s">
        <v>149</v>
      </c>
      <c r="F697" s="119">
        <v>2018</v>
      </c>
      <c r="G697" s="119">
        <v>2020</v>
      </c>
      <c r="H697" s="69" t="s">
        <v>96</v>
      </c>
      <c r="I697" s="30">
        <f>I698+I700+I702+I703</f>
        <v>240</v>
      </c>
      <c r="J697" s="30" t="s">
        <v>236</v>
      </c>
      <c r="K697" s="30" t="s">
        <v>236</v>
      </c>
      <c r="L697" s="30">
        <f>L698+L700+L702+L703</f>
        <v>240</v>
      </c>
      <c r="M697" s="30">
        <f>M698+M700+M702+M703</f>
        <v>240</v>
      </c>
      <c r="N697" s="31">
        <f>L697/I697*100</f>
        <v>100</v>
      </c>
      <c r="O697" s="31" t="s">
        <v>236</v>
      </c>
      <c r="P697" s="31" t="s">
        <v>236</v>
      </c>
    </row>
    <row r="698" spans="3:16" s="40" customFormat="1" ht="15" customHeight="1">
      <c r="C698" s="109"/>
      <c r="D698" s="80"/>
      <c r="E698" s="82"/>
      <c r="F698" s="119"/>
      <c r="G698" s="119"/>
      <c r="H698" s="69" t="s">
        <v>97</v>
      </c>
      <c r="I698" s="32">
        <v>240</v>
      </c>
      <c r="J698" s="32">
        <v>240</v>
      </c>
      <c r="K698" s="32">
        <v>240</v>
      </c>
      <c r="L698" s="30">
        <v>240</v>
      </c>
      <c r="M698" s="30">
        <v>240</v>
      </c>
      <c r="N698" s="31">
        <f>L698/I698*100</f>
        <v>100</v>
      </c>
      <c r="O698" s="31">
        <f>L698/J698*100</f>
        <v>100</v>
      </c>
      <c r="P698" s="31">
        <f>L698/K698*100</f>
        <v>100</v>
      </c>
    </row>
    <row r="699" spans="3:16" s="40" customFormat="1" ht="30">
      <c r="C699" s="109"/>
      <c r="D699" s="80"/>
      <c r="E699" s="82"/>
      <c r="F699" s="119"/>
      <c r="G699" s="119"/>
      <c r="H699" s="69" t="s">
        <v>19</v>
      </c>
      <c r="I699" s="33">
        <v>0</v>
      </c>
      <c r="J699" s="33">
        <v>0</v>
      </c>
      <c r="K699" s="33">
        <v>0</v>
      </c>
      <c r="L699" s="30">
        <v>0</v>
      </c>
      <c r="M699" s="30">
        <v>0</v>
      </c>
      <c r="N699" s="31">
        <v>0</v>
      </c>
      <c r="O699" s="31">
        <v>0</v>
      </c>
      <c r="P699" s="31">
        <v>0</v>
      </c>
    </row>
    <row r="700" spans="3:16" s="40" customFormat="1" ht="17.25" customHeight="1">
      <c r="C700" s="109"/>
      <c r="D700" s="80"/>
      <c r="E700" s="82"/>
      <c r="F700" s="119"/>
      <c r="G700" s="119"/>
      <c r="H700" s="69" t="s">
        <v>238</v>
      </c>
      <c r="I700" s="33">
        <v>0</v>
      </c>
      <c r="J700" s="33">
        <v>0</v>
      </c>
      <c r="K700" s="33">
        <v>0</v>
      </c>
      <c r="L700" s="30">
        <v>0</v>
      </c>
      <c r="M700" s="30">
        <v>0</v>
      </c>
      <c r="N700" s="31">
        <v>0</v>
      </c>
      <c r="O700" s="31">
        <v>0</v>
      </c>
      <c r="P700" s="31">
        <v>0</v>
      </c>
    </row>
    <row r="701" spans="3:16" s="40" customFormat="1" ht="33" customHeight="1">
      <c r="C701" s="109"/>
      <c r="D701" s="80"/>
      <c r="E701" s="82"/>
      <c r="F701" s="119"/>
      <c r="G701" s="119"/>
      <c r="H701" s="69" t="s">
        <v>20</v>
      </c>
      <c r="I701" s="33">
        <v>0</v>
      </c>
      <c r="J701" s="33">
        <v>0</v>
      </c>
      <c r="K701" s="33">
        <v>0</v>
      </c>
      <c r="L701" s="30">
        <v>0</v>
      </c>
      <c r="M701" s="30">
        <v>0</v>
      </c>
      <c r="N701" s="31">
        <v>0</v>
      </c>
      <c r="O701" s="31">
        <v>0</v>
      </c>
      <c r="P701" s="31">
        <v>0</v>
      </c>
    </row>
    <row r="702" spans="3:16" s="40" customFormat="1" ht="17.25" customHeight="1">
      <c r="C702" s="109"/>
      <c r="D702" s="80"/>
      <c r="E702" s="82"/>
      <c r="F702" s="119"/>
      <c r="G702" s="119"/>
      <c r="H702" s="69" t="s">
        <v>239</v>
      </c>
      <c r="I702" s="32"/>
      <c r="J702" s="32" t="s">
        <v>236</v>
      </c>
      <c r="K702" s="32" t="s">
        <v>236</v>
      </c>
      <c r="L702" s="30">
        <v>0</v>
      </c>
      <c r="M702" s="30">
        <v>0</v>
      </c>
      <c r="N702" s="31">
        <v>0</v>
      </c>
      <c r="O702" s="31" t="s">
        <v>236</v>
      </c>
      <c r="P702" s="31" t="s">
        <v>236</v>
      </c>
    </row>
    <row r="703" spans="3:16" s="40" customFormat="1" ht="19.5" customHeight="1">
      <c r="C703" s="109"/>
      <c r="D703" s="80"/>
      <c r="E703" s="83"/>
      <c r="F703" s="119"/>
      <c r="G703" s="119"/>
      <c r="H703" s="69" t="s">
        <v>242</v>
      </c>
      <c r="I703" s="32"/>
      <c r="J703" s="32" t="s">
        <v>236</v>
      </c>
      <c r="K703" s="32" t="s">
        <v>236</v>
      </c>
      <c r="L703" s="30">
        <v>0</v>
      </c>
      <c r="M703" s="30">
        <v>0</v>
      </c>
      <c r="N703" s="31">
        <v>0</v>
      </c>
      <c r="O703" s="31" t="s">
        <v>236</v>
      </c>
      <c r="P703" s="31" t="s">
        <v>236</v>
      </c>
    </row>
    <row r="704" spans="3:16" s="40" customFormat="1" ht="15.75" customHeight="1">
      <c r="C704" s="109" t="s">
        <v>409</v>
      </c>
      <c r="D704" s="80" t="s">
        <v>410</v>
      </c>
      <c r="E704" s="81" t="s">
        <v>306</v>
      </c>
      <c r="F704" s="119">
        <v>2018</v>
      </c>
      <c r="G704" s="119">
        <v>2020</v>
      </c>
      <c r="H704" s="69" t="s">
        <v>96</v>
      </c>
      <c r="I704" s="30">
        <f>I705+I707+I709+I710</f>
        <v>50</v>
      </c>
      <c r="J704" s="30" t="s">
        <v>236</v>
      </c>
      <c r="K704" s="30" t="s">
        <v>236</v>
      </c>
      <c r="L704" s="30">
        <f>L705+L707+L709+L710</f>
        <v>50</v>
      </c>
      <c r="M704" s="30">
        <f>M705+M707+M709+M710</f>
        <v>50</v>
      </c>
      <c r="N704" s="31">
        <f>L704/I704*100</f>
        <v>100</v>
      </c>
      <c r="O704" s="31" t="s">
        <v>236</v>
      </c>
      <c r="P704" s="31" t="s">
        <v>236</v>
      </c>
    </row>
    <row r="705" spans="3:16" s="40" customFormat="1" ht="15" customHeight="1">
      <c r="C705" s="109"/>
      <c r="D705" s="80"/>
      <c r="E705" s="82"/>
      <c r="F705" s="119"/>
      <c r="G705" s="119"/>
      <c r="H705" s="69" t="s">
        <v>97</v>
      </c>
      <c r="I705" s="32">
        <v>50</v>
      </c>
      <c r="J705" s="32">
        <v>50</v>
      </c>
      <c r="K705" s="32">
        <v>50</v>
      </c>
      <c r="L705" s="30">
        <v>50</v>
      </c>
      <c r="M705" s="30">
        <v>50</v>
      </c>
      <c r="N705" s="31">
        <f>L705/I705*100</f>
        <v>100</v>
      </c>
      <c r="O705" s="31">
        <f>L705/J705*100</f>
        <v>100</v>
      </c>
      <c r="P705" s="31">
        <f>L705/K705*100</f>
        <v>100</v>
      </c>
    </row>
    <row r="706" spans="3:16" s="40" customFormat="1" ht="30">
      <c r="C706" s="109"/>
      <c r="D706" s="80"/>
      <c r="E706" s="82"/>
      <c r="F706" s="119"/>
      <c r="G706" s="119"/>
      <c r="H706" s="69" t="s">
        <v>19</v>
      </c>
      <c r="I706" s="33">
        <v>0</v>
      </c>
      <c r="J706" s="33">
        <v>0</v>
      </c>
      <c r="K706" s="33">
        <v>0</v>
      </c>
      <c r="L706" s="30">
        <v>0</v>
      </c>
      <c r="M706" s="30">
        <v>0</v>
      </c>
      <c r="N706" s="31">
        <v>0</v>
      </c>
      <c r="O706" s="31">
        <v>0</v>
      </c>
      <c r="P706" s="31">
        <v>0</v>
      </c>
    </row>
    <row r="707" spans="3:16" s="40" customFormat="1">
      <c r="C707" s="109"/>
      <c r="D707" s="80"/>
      <c r="E707" s="82"/>
      <c r="F707" s="119"/>
      <c r="G707" s="119"/>
      <c r="H707" s="69" t="s">
        <v>238</v>
      </c>
      <c r="I707" s="33">
        <v>0</v>
      </c>
      <c r="J707" s="33">
        <v>0</v>
      </c>
      <c r="K707" s="33">
        <v>0</v>
      </c>
      <c r="L707" s="30">
        <v>0</v>
      </c>
      <c r="M707" s="30">
        <v>0</v>
      </c>
      <c r="N707" s="31">
        <v>0</v>
      </c>
      <c r="O707" s="31">
        <v>0</v>
      </c>
      <c r="P707" s="31">
        <v>0</v>
      </c>
    </row>
    <row r="708" spans="3:16" s="40" customFormat="1" ht="33" customHeight="1">
      <c r="C708" s="109"/>
      <c r="D708" s="80"/>
      <c r="E708" s="82"/>
      <c r="F708" s="119"/>
      <c r="G708" s="119"/>
      <c r="H708" s="69" t="s">
        <v>20</v>
      </c>
      <c r="I708" s="33">
        <v>0</v>
      </c>
      <c r="J708" s="33">
        <v>0</v>
      </c>
      <c r="K708" s="33">
        <v>0</v>
      </c>
      <c r="L708" s="30">
        <v>0</v>
      </c>
      <c r="M708" s="30">
        <v>0</v>
      </c>
      <c r="N708" s="31">
        <v>0</v>
      </c>
      <c r="O708" s="31">
        <v>0</v>
      </c>
      <c r="P708" s="31">
        <v>0</v>
      </c>
    </row>
    <row r="709" spans="3:16" s="40" customFormat="1" ht="17.25" customHeight="1">
      <c r="C709" s="109"/>
      <c r="D709" s="80"/>
      <c r="E709" s="82"/>
      <c r="F709" s="119"/>
      <c r="G709" s="119"/>
      <c r="H709" s="69" t="s">
        <v>239</v>
      </c>
      <c r="I709" s="32"/>
      <c r="J709" s="32" t="s">
        <v>236</v>
      </c>
      <c r="K709" s="32" t="s">
        <v>236</v>
      </c>
      <c r="L709" s="30">
        <v>0</v>
      </c>
      <c r="M709" s="30">
        <v>0</v>
      </c>
      <c r="N709" s="31">
        <v>0</v>
      </c>
      <c r="O709" s="31" t="s">
        <v>236</v>
      </c>
      <c r="P709" s="31" t="s">
        <v>236</v>
      </c>
    </row>
    <row r="710" spans="3:16" s="40" customFormat="1" ht="18" customHeight="1">
      <c r="C710" s="109"/>
      <c r="D710" s="80"/>
      <c r="E710" s="83"/>
      <c r="F710" s="119"/>
      <c r="G710" s="119"/>
      <c r="H710" s="69" t="s">
        <v>242</v>
      </c>
      <c r="I710" s="32"/>
      <c r="J710" s="32" t="s">
        <v>236</v>
      </c>
      <c r="K710" s="32" t="s">
        <v>236</v>
      </c>
      <c r="L710" s="30">
        <v>0</v>
      </c>
      <c r="M710" s="30">
        <v>0</v>
      </c>
      <c r="N710" s="31">
        <v>0</v>
      </c>
      <c r="O710" s="31" t="s">
        <v>236</v>
      </c>
      <c r="P710" s="31" t="s">
        <v>236</v>
      </c>
    </row>
    <row r="711" spans="3:16" s="40" customFormat="1" ht="15.75" customHeight="1">
      <c r="C711" s="109" t="s">
        <v>409</v>
      </c>
      <c r="D711" s="80" t="s">
        <v>534</v>
      </c>
      <c r="E711" s="81" t="s">
        <v>148</v>
      </c>
      <c r="F711" s="119" t="s">
        <v>683</v>
      </c>
      <c r="G711" s="119" t="s">
        <v>683</v>
      </c>
      <c r="H711" s="69" t="s">
        <v>96</v>
      </c>
      <c r="I711" s="30">
        <f>I712+I714+I716+I717</f>
        <v>80</v>
      </c>
      <c r="J711" s="30" t="s">
        <v>236</v>
      </c>
      <c r="K711" s="30" t="s">
        <v>236</v>
      </c>
      <c r="L711" s="30">
        <f>L712+L714+L716+L717</f>
        <v>80</v>
      </c>
      <c r="M711" s="30">
        <f>M712+M714+M716+M717</f>
        <v>80</v>
      </c>
      <c r="N711" s="31">
        <f>L711/I711*100</f>
        <v>100</v>
      </c>
      <c r="O711" s="31" t="s">
        <v>236</v>
      </c>
      <c r="P711" s="31" t="s">
        <v>236</v>
      </c>
    </row>
    <row r="712" spans="3:16" s="40" customFormat="1" ht="15" customHeight="1">
      <c r="C712" s="109"/>
      <c r="D712" s="80"/>
      <c r="E712" s="82"/>
      <c r="F712" s="119"/>
      <c r="G712" s="119"/>
      <c r="H712" s="69" t="s">
        <v>97</v>
      </c>
      <c r="I712" s="32">
        <v>80</v>
      </c>
      <c r="J712" s="32">
        <v>80</v>
      </c>
      <c r="K712" s="32">
        <v>80</v>
      </c>
      <c r="L712" s="30">
        <v>80</v>
      </c>
      <c r="M712" s="30">
        <v>80</v>
      </c>
      <c r="N712" s="31">
        <f>L712/I712*100</f>
        <v>100</v>
      </c>
      <c r="O712" s="31">
        <f>L712/J712*100</f>
        <v>100</v>
      </c>
      <c r="P712" s="31">
        <f>L712/K712*100</f>
        <v>100</v>
      </c>
    </row>
    <row r="713" spans="3:16" s="40" customFormat="1" ht="30">
      <c r="C713" s="109"/>
      <c r="D713" s="80"/>
      <c r="E713" s="82"/>
      <c r="F713" s="119"/>
      <c r="G713" s="119"/>
      <c r="H713" s="69" t="s">
        <v>19</v>
      </c>
      <c r="I713" s="33">
        <v>0</v>
      </c>
      <c r="J713" s="33">
        <v>0</v>
      </c>
      <c r="K713" s="33">
        <v>0</v>
      </c>
      <c r="L713" s="30">
        <v>0</v>
      </c>
      <c r="M713" s="30">
        <v>0</v>
      </c>
      <c r="N713" s="31">
        <v>0</v>
      </c>
      <c r="O713" s="31">
        <v>0</v>
      </c>
      <c r="P713" s="31">
        <v>0</v>
      </c>
    </row>
    <row r="714" spans="3:16" s="40" customFormat="1">
      <c r="C714" s="109"/>
      <c r="D714" s="80"/>
      <c r="E714" s="82"/>
      <c r="F714" s="119"/>
      <c r="G714" s="119"/>
      <c r="H714" s="69" t="s">
        <v>238</v>
      </c>
      <c r="I714" s="33">
        <v>0</v>
      </c>
      <c r="J714" s="33">
        <v>0</v>
      </c>
      <c r="K714" s="33">
        <v>0</v>
      </c>
      <c r="L714" s="30">
        <v>0</v>
      </c>
      <c r="M714" s="30">
        <v>0</v>
      </c>
      <c r="N714" s="31">
        <v>0</v>
      </c>
      <c r="O714" s="31">
        <v>0</v>
      </c>
      <c r="P714" s="31">
        <v>0</v>
      </c>
    </row>
    <row r="715" spans="3:16" s="40" customFormat="1" ht="33" customHeight="1">
      <c r="C715" s="109"/>
      <c r="D715" s="80"/>
      <c r="E715" s="82"/>
      <c r="F715" s="119"/>
      <c r="G715" s="119"/>
      <c r="H715" s="69" t="s">
        <v>20</v>
      </c>
      <c r="I715" s="33">
        <v>0</v>
      </c>
      <c r="J715" s="33">
        <v>0</v>
      </c>
      <c r="K715" s="33">
        <v>0</v>
      </c>
      <c r="L715" s="30">
        <v>0</v>
      </c>
      <c r="M715" s="30">
        <v>0</v>
      </c>
      <c r="N715" s="31">
        <v>0</v>
      </c>
      <c r="O715" s="31">
        <v>0</v>
      </c>
      <c r="P715" s="31">
        <v>0</v>
      </c>
    </row>
    <row r="716" spans="3:16" s="40" customFormat="1" ht="17.25" customHeight="1">
      <c r="C716" s="109"/>
      <c r="D716" s="80"/>
      <c r="E716" s="82"/>
      <c r="F716" s="119"/>
      <c r="G716" s="119"/>
      <c r="H716" s="69" t="s">
        <v>239</v>
      </c>
      <c r="I716" s="32"/>
      <c r="J716" s="32" t="s">
        <v>236</v>
      </c>
      <c r="K716" s="32" t="s">
        <v>236</v>
      </c>
      <c r="L716" s="30">
        <v>0</v>
      </c>
      <c r="M716" s="30">
        <v>0</v>
      </c>
      <c r="N716" s="31">
        <v>0</v>
      </c>
      <c r="O716" s="31" t="s">
        <v>236</v>
      </c>
      <c r="P716" s="31" t="s">
        <v>236</v>
      </c>
    </row>
    <row r="717" spans="3:16" s="40" customFormat="1" ht="18" customHeight="1">
      <c r="C717" s="109"/>
      <c r="D717" s="80"/>
      <c r="E717" s="83"/>
      <c r="F717" s="119"/>
      <c r="G717" s="119"/>
      <c r="H717" s="69" t="s">
        <v>242</v>
      </c>
      <c r="I717" s="32"/>
      <c r="J717" s="32" t="s">
        <v>236</v>
      </c>
      <c r="K717" s="32" t="s">
        <v>236</v>
      </c>
      <c r="L717" s="30">
        <v>0</v>
      </c>
      <c r="M717" s="30">
        <v>0</v>
      </c>
      <c r="N717" s="31">
        <v>0</v>
      </c>
      <c r="O717" s="31" t="s">
        <v>236</v>
      </c>
      <c r="P717" s="31" t="s">
        <v>236</v>
      </c>
    </row>
    <row r="718" spans="3:16" s="40" customFormat="1" ht="15" customHeight="1">
      <c r="C718" s="108" t="s">
        <v>411</v>
      </c>
      <c r="D718" s="203" t="s">
        <v>146</v>
      </c>
      <c r="E718" s="172" t="s">
        <v>32</v>
      </c>
      <c r="F718" s="172" t="s">
        <v>412</v>
      </c>
      <c r="G718" s="172" t="s">
        <v>413</v>
      </c>
      <c r="H718" s="69" t="s">
        <v>96</v>
      </c>
      <c r="I718" s="30">
        <f>I719+I721+I723+I724</f>
        <v>148</v>
      </c>
      <c r="J718" s="30" t="s">
        <v>236</v>
      </c>
      <c r="K718" s="30" t="s">
        <v>236</v>
      </c>
      <c r="L718" s="30">
        <f>L719+L721+L723+L724</f>
        <v>148</v>
      </c>
      <c r="M718" s="30">
        <f>M719+M721+M723+M724</f>
        <v>148</v>
      </c>
      <c r="N718" s="31">
        <f>L718/I718*100</f>
        <v>100</v>
      </c>
      <c r="O718" s="31" t="s">
        <v>236</v>
      </c>
      <c r="P718" s="31" t="s">
        <v>236</v>
      </c>
    </row>
    <row r="719" spans="3:16" s="40" customFormat="1" ht="13.5" customHeight="1">
      <c r="C719" s="108"/>
      <c r="D719" s="203"/>
      <c r="E719" s="172"/>
      <c r="F719" s="172"/>
      <c r="G719" s="172"/>
      <c r="H719" s="69" t="s">
        <v>97</v>
      </c>
      <c r="I719" s="32">
        <f>I726+I733+I740+I747+I754</f>
        <v>148</v>
      </c>
      <c r="J719" s="32">
        <f t="shared" ref="J719:M719" si="97">J726+J733+J740+J747+J754</f>
        <v>148</v>
      </c>
      <c r="K719" s="32">
        <f t="shared" si="97"/>
        <v>148</v>
      </c>
      <c r="L719" s="32">
        <f t="shared" si="97"/>
        <v>148</v>
      </c>
      <c r="M719" s="32">
        <f t="shared" si="97"/>
        <v>148</v>
      </c>
      <c r="N719" s="31">
        <f>L719/I719*100</f>
        <v>100</v>
      </c>
      <c r="O719" s="31">
        <f>L719/J719*100</f>
        <v>100</v>
      </c>
      <c r="P719" s="31">
        <f>L719/K719*100</f>
        <v>100</v>
      </c>
    </row>
    <row r="720" spans="3:16" s="40" customFormat="1" ht="30">
      <c r="C720" s="108"/>
      <c r="D720" s="203"/>
      <c r="E720" s="172"/>
      <c r="F720" s="172"/>
      <c r="G720" s="172"/>
      <c r="H720" s="69" t="s">
        <v>19</v>
      </c>
      <c r="I720" s="33">
        <v>0</v>
      </c>
      <c r="J720" s="33">
        <v>0</v>
      </c>
      <c r="K720" s="33">
        <v>0</v>
      </c>
      <c r="L720" s="30">
        <v>0</v>
      </c>
      <c r="M720" s="30">
        <v>0</v>
      </c>
      <c r="N720" s="31">
        <v>0</v>
      </c>
      <c r="O720" s="31">
        <v>0</v>
      </c>
      <c r="P720" s="31">
        <v>0</v>
      </c>
    </row>
    <row r="721" spans="3:16" s="40" customFormat="1" ht="22.5" customHeight="1">
      <c r="C721" s="108"/>
      <c r="D721" s="203"/>
      <c r="E721" s="172"/>
      <c r="F721" s="172"/>
      <c r="G721" s="172"/>
      <c r="H721" s="69" t="s">
        <v>238</v>
      </c>
      <c r="I721" s="33">
        <v>0</v>
      </c>
      <c r="J721" s="33">
        <v>0</v>
      </c>
      <c r="K721" s="33">
        <v>0</v>
      </c>
      <c r="L721" s="30">
        <v>0</v>
      </c>
      <c r="M721" s="30">
        <v>0</v>
      </c>
      <c r="N721" s="31">
        <v>0</v>
      </c>
      <c r="O721" s="31">
        <v>0</v>
      </c>
      <c r="P721" s="31">
        <v>0</v>
      </c>
    </row>
    <row r="722" spans="3:16" s="40" customFormat="1" ht="34.5" customHeight="1">
      <c r="C722" s="108"/>
      <c r="D722" s="203"/>
      <c r="E722" s="172"/>
      <c r="F722" s="172"/>
      <c r="G722" s="172"/>
      <c r="H722" s="69" t="s">
        <v>20</v>
      </c>
      <c r="I722" s="33">
        <v>0</v>
      </c>
      <c r="J722" s="33">
        <v>0</v>
      </c>
      <c r="K722" s="33">
        <v>0</v>
      </c>
      <c r="L722" s="30">
        <v>0</v>
      </c>
      <c r="M722" s="30">
        <v>0</v>
      </c>
      <c r="N722" s="31">
        <v>0</v>
      </c>
      <c r="O722" s="31">
        <v>0</v>
      </c>
      <c r="P722" s="31">
        <v>0</v>
      </c>
    </row>
    <row r="723" spans="3:16" s="40" customFormat="1">
      <c r="C723" s="108"/>
      <c r="D723" s="203"/>
      <c r="E723" s="172"/>
      <c r="F723" s="172"/>
      <c r="G723" s="172"/>
      <c r="H723" s="69" t="s">
        <v>239</v>
      </c>
      <c r="I723" s="32"/>
      <c r="J723" s="32" t="s">
        <v>236</v>
      </c>
      <c r="K723" s="32" t="s">
        <v>236</v>
      </c>
      <c r="L723" s="30">
        <v>0</v>
      </c>
      <c r="M723" s="30">
        <v>0</v>
      </c>
      <c r="N723" s="31">
        <v>0</v>
      </c>
      <c r="O723" s="31" t="s">
        <v>236</v>
      </c>
      <c r="P723" s="31" t="s">
        <v>236</v>
      </c>
    </row>
    <row r="724" spans="3:16" s="40" customFormat="1">
      <c r="C724" s="108"/>
      <c r="D724" s="203"/>
      <c r="E724" s="172"/>
      <c r="F724" s="172"/>
      <c r="G724" s="172"/>
      <c r="H724" s="69" t="s">
        <v>242</v>
      </c>
      <c r="I724" s="32"/>
      <c r="J724" s="32" t="s">
        <v>236</v>
      </c>
      <c r="K724" s="32" t="s">
        <v>236</v>
      </c>
      <c r="L724" s="30">
        <v>0</v>
      </c>
      <c r="M724" s="30">
        <v>0</v>
      </c>
      <c r="N724" s="31">
        <v>0</v>
      </c>
      <c r="O724" s="31" t="s">
        <v>236</v>
      </c>
      <c r="P724" s="31" t="s">
        <v>236</v>
      </c>
    </row>
    <row r="725" spans="3:16" s="40" customFormat="1" ht="15" customHeight="1">
      <c r="C725" s="108" t="s">
        <v>47</v>
      </c>
      <c r="D725" s="80" t="s">
        <v>414</v>
      </c>
      <c r="E725" s="149" t="s">
        <v>148</v>
      </c>
      <c r="F725" s="119" t="s">
        <v>334</v>
      </c>
      <c r="G725" s="149">
        <v>2020</v>
      </c>
      <c r="H725" s="69" t="s">
        <v>96</v>
      </c>
      <c r="I725" s="30">
        <f>I726+I728+I730+I731</f>
        <v>36</v>
      </c>
      <c r="J725" s="30" t="s">
        <v>236</v>
      </c>
      <c r="K725" s="30" t="s">
        <v>236</v>
      </c>
      <c r="L725" s="30">
        <f>L726+L728+L730+L731</f>
        <v>36</v>
      </c>
      <c r="M725" s="30">
        <f>M726+M728+M730+M731</f>
        <v>36</v>
      </c>
      <c r="N725" s="31">
        <f>L725/I725*100</f>
        <v>100</v>
      </c>
      <c r="O725" s="31" t="s">
        <v>236</v>
      </c>
      <c r="P725" s="31" t="s">
        <v>236</v>
      </c>
    </row>
    <row r="726" spans="3:16" s="40" customFormat="1" ht="15.75" customHeight="1">
      <c r="C726" s="108"/>
      <c r="D726" s="204"/>
      <c r="E726" s="149"/>
      <c r="F726" s="119"/>
      <c r="G726" s="149"/>
      <c r="H726" s="69" t="s">
        <v>97</v>
      </c>
      <c r="I726" s="32">
        <v>36</v>
      </c>
      <c r="J726" s="32">
        <v>36</v>
      </c>
      <c r="K726" s="32">
        <v>36</v>
      </c>
      <c r="L726" s="30">
        <v>36</v>
      </c>
      <c r="M726" s="30">
        <v>36</v>
      </c>
      <c r="N726" s="31">
        <f>L726/I726*100</f>
        <v>100</v>
      </c>
      <c r="O726" s="31">
        <f>L726/J726*100</f>
        <v>100</v>
      </c>
      <c r="P726" s="31">
        <f>L726/K726*100</f>
        <v>100</v>
      </c>
    </row>
    <row r="727" spans="3:16" s="40" customFormat="1" ht="30">
      <c r="C727" s="108"/>
      <c r="D727" s="204"/>
      <c r="E727" s="149"/>
      <c r="F727" s="119"/>
      <c r="G727" s="149"/>
      <c r="H727" s="69" t="s">
        <v>19</v>
      </c>
      <c r="I727" s="33">
        <v>0</v>
      </c>
      <c r="J727" s="33">
        <v>0</v>
      </c>
      <c r="K727" s="33">
        <v>0</v>
      </c>
      <c r="L727" s="30">
        <v>0</v>
      </c>
      <c r="M727" s="30">
        <v>0</v>
      </c>
      <c r="N727" s="31">
        <v>0</v>
      </c>
      <c r="O727" s="31">
        <v>0</v>
      </c>
      <c r="P727" s="31">
        <v>0</v>
      </c>
    </row>
    <row r="728" spans="3:16" s="41" customFormat="1">
      <c r="C728" s="108"/>
      <c r="D728" s="204"/>
      <c r="E728" s="149"/>
      <c r="F728" s="119"/>
      <c r="G728" s="149"/>
      <c r="H728" s="69" t="s">
        <v>238</v>
      </c>
      <c r="I728" s="33">
        <v>0</v>
      </c>
      <c r="J728" s="33">
        <v>0</v>
      </c>
      <c r="K728" s="33">
        <v>0</v>
      </c>
      <c r="L728" s="30">
        <v>0</v>
      </c>
      <c r="M728" s="30">
        <v>0</v>
      </c>
      <c r="N728" s="31">
        <v>0</v>
      </c>
      <c r="O728" s="31">
        <v>0</v>
      </c>
      <c r="P728" s="31">
        <v>0</v>
      </c>
    </row>
    <row r="729" spans="3:16" s="40" customFormat="1" ht="29.25" customHeight="1">
      <c r="C729" s="108"/>
      <c r="D729" s="204"/>
      <c r="E729" s="149"/>
      <c r="F729" s="119"/>
      <c r="G729" s="149"/>
      <c r="H729" s="69" t="s">
        <v>20</v>
      </c>
      <c r="I729" s="33">
        <v>0</v>
      </c>
      <c r="J729" s="33">
        <v>0</v>
      </c>
      <c r="K729" s="33">
        <v>0</v>
      </c>
      <c r="L729" s="30">
        <v>0</v>
      </c>
      <c r="M729" s="30">
        <v>0</v>
      </c>
      <c r="N729" s="31">
        <v>0</v>
      </c>
      <c r="O729" s="31">
        <v>0</v>
      </c>
      <c r="P729" s="31">
        <v>0</v>
      </c>
    </row>
    <row r="730" spans="3:16" s="40" customFormat="1" ht="23.25" customHeight="1">
      <c r="C730" s="108"/>
      <c r="D730" s="204"/>
      <c r="E730" s="149"/>
      <c r="F730" s="119"/>
      <c r="G730" s="149"/>
      <c r="H730" s="69" t="s">
        <v>239</v>
      </c>
      <c r="I730" s="32"/>
      <c r="J730" s="32" t="s">
        <v>236</v>
      </c>
      <c r="K730" s="32" t="s">
        <v>236</v>
      </c>
      <c r="L730" s="30">
        <v>0</v>
      </c>
      <c r="M730" s="30">
        <v>0</v>
      </c>
      <c r="N730" s="31">
        <v>0</v>
      </c>
      <c r="O730" s="31" t="s">
        <v>236</v>
      </c>
      <c r="P730" s="31" t="s">
        <v>236</v>
      </c>
    </row>
    <row r="731" spans="3:16" s="41" customFormat="1" ht="18" customHeight="1">
      <c r="C731" s="108"/>
      <c r="D731" s="204"/>
      <c r="E731" s="149"/>
      <c r="F731" s="119"/>
      <c r="G731" s="149"/>
      <c r="H731" s="69" t="s">
        <v>242</v>
      </c>
      <c r="I731" s="32"/>
      <c r="J731" s="32" t="s">
        <v>236</v>
      </c>
      <c r="K731" s="32" t="s">
        <v>236</v>
      </c>
      <c r="L731" s="30">
        <v>0</v>
      </c>
      <c r="M731" s="30">
        <v>0</v>
      </c>
      <c r="N731" s="31">
        <v>0</v>
      </c>
      <c r="O731" s="31" t="s">
        <v>236</v>
      </c>
      <c r="P731" s="31" t="s">
        <v>236</v>
      </c>
    </row>
    <row r="732" spans="3:16" s="40" customFormat="1" ht="15" customHeight="1">
      <c r="C732" s="109" t="s">
        <v>415</v>
      </c>
      <c r="D732" s="80" t="s">
        <v>638</v>
      </c>
      <c r="E732" s="119" t="s">
        <v>149</v>
      </c>
      <c r="F732" s="119" t="s">
        <v>332</v>
      </c>
      <c r="G732" s="149">
        <v>2020</v>
      </c>
      <c r="H732" s="69" t="s">
        <v>96</v>
      </c>
      <c r="I732" s="30">
        <f>I733+I735+I737+I738</f>
        <v>80</v>
      </c>
      <c r="J732" s="30" t="s">
        <v>236</v>
      </c>
      <c r="K732" s="30" t="s">
        <v>236</v>
      </c>
      <c r="L732" s="30">
        <f>L733+L735+L737+L738</f>
        <v>80</v>
      </c>
      <c r="M732" s="30">
        <f>M733+M735+M737+M738</f>
        <v>80</v>
      </c>
      <c r="N732" s="31">
        <f>L732/I732*100</f>
        <v>100</v>
      </c>
      <c r="O732" s="31" t="s">
        <v>236</v>
      </c>
      <c r="P732" s="31" t="s">
        <v>236</v>
      </c>
    </row>
    <row r="733" spans="3:16" s="40" customFormat="1" ht="16.5" customHeight="1">
      <c r="C733" s="109"/>
      <c r="D733" s="80"/>
      <c r="E733" s="119"/>
      <c r="F733" s="119"/>
      <c r="G733" s="149"/>
      <c r="H733" s="69" t="s">
        <v>97</v>
      </c>
      <c r="I733" s="32">
        <v>80</v>
      </c>
      <c r="J733" s="32">
        <v>80</v>
      </c>
      <c r="K733" s="32">
        <v>80</v>
      </c>
      <c r="L733" s="30">
        <v>80</v>
      </c>
      <c r="M733" s="30">
        <v>80</v>
      </c>
      <c r="N733" s="31">
        <f>L733/I733*100</f>
        <v>100</v>
      </c>
      <c r="O733" s="31">
        <f>L733/J733*100</f>
        <v>100</v>
      </c>
      <c r="P733" s="31">
        <f>L733/K733*100</f>
        <v>100</v>
      </c>
    </row>
    <row r="734" spans="3:16" s="40" customFormat="1" ht="18" customHeight="1">
      <c r="C734" s="109"/>
      <c r="D734" s="80"/>
      <c r="E734" s="119"/>
      <c r="F734" s="119"/>
      <c r="G734" s="149"/>
      <c r="H734" s="69" t="s">
        <v>19</v>
      </c>
      <c r="I734" s="33">
        <v>0</v>
      </c>
      <c r="J734" s="33">
        <v>0</v>
      </c>
      <c r="K734" s="33">
        <v>0</v>
      </c>
      <c r="L734" s="30">
        <v>0</v>
      </c>
      <c r="M734" s="30">
        <v>0</v>
      </c>
      <c r="N734" s="31">
        <v>0</v>
      </c>
      <c r="O734" s="31">
        <v>0</v>
      </c>
      <c r="P734" s="31">
        <v>0</v>
      </c>
    </row>
    <row r="735" spans="3:16" s="40" customFormat="1">
      <c r="C735" s="109"/>
      <c r="D735" s="80"/>
      <c r="E735" s="119"/>
      <c r="F735" s="119"/>
      <c r="G735" s="149"/>
      <c r="H735" s="69" t="s">
        <v>238</v>
      </c>
      <c r="I735" s="33">
        <v>0</v>
      </c>
      <c r="J735" s="33">
        <v>0</v>
      </c>
      <c r="K735" s="33">
        <v>0</v>
      </c>
      <c r="L735" s="30">
        <v>0</v>
      </c>
      <c r="M735" s="30">
        <v>0</v>
      </c>
      <c r="N735" s="31">
        <v>0</v>
      </c>
      <c r="O735" s="31">
        <v>0</v>
      </c>
      <c r="P735" s="31">
        <v>0</v>
      </c>
    </row>
    <row r="736" spans="3:16" s="40" customFormat="1" ht="28.5" customHeight="1">
      <c r="C736" s="109"/>
      <c r="D736" s="80"/>
      <c r="E736" s="119"/>
      <c r="F736" s="119"/>
      <c r="G736" s="149"/>
      <c r="H736" s="69" t="s">
        <v>20</v>
      </c>
      <c r="I736" s="33">
        <v>0</v>
      </c>
      <c r="J736" s="33">
        <v>0</v>
      </c>
      <c r="K736" s="33">
        <v>0</v>
      </c>
      <c r="L736" s="30">
        <v>0</v>
      </c>
      <c r="M736" s="30">
        <v>0</v>
      </c>
      <c r="N736" s="31">
        <v>0</v>
      </c>
      <c r="O736" s="31">
        <v>0</v>
      </c>
      <c r="P736" s="31">
        <v>0</v>
      </c>
    </row>
    <row r="737" spans="3:16" s="40" customFormat="1" ht="17.25" customHeight="1">
      <c r="C737" s="109"/>
      <c r="D737" s="80"/>
      <c r="E737" s="119"/>
      <c r="F737" s="119"/>
      <c r="G737" s="149"/>
      <c r="H737" s="69" t="s">
        <v>239</v>
      </c>
      <c r="I737" s="32"/>
      <c r="J737" s="32" t="s">
        <v>236</v>
      </c>
      <c r="K737" s="32" t="s">
        <v>236</v>
      </c>
      <c r="L737" s="30">
        <v>0</v>
      </c>
      <c r="M737" s="30">
        <v>0</v>
      </c>
      <c r="N737" s="31">
        <v>0</v>
      </c>
      <c r="O737" s="31" t="s">
        <v>236</v>
      </c>
      <c r="P737" s="31" t="s">
        <v>236</v>
      </c>
    </row>
    <row r="738" spans="3:16" s="40" customFormat="1" ht="16.5" customHeight="1">
      <c r="C738" s="109"/>
      <c r="D738" s="80"/>
      <c r="E738" s="119"/>
      <c r="F738" s="119"/>
      <c r="G738" s="149"/>
      <c r="H738" s="69" t="s">
        <v>242</v>
      </c>
      <c r="I738" s="32"/>
      <c r="J738" s="32" t="s">
        <v>236</v>
      </c>
      <c r="K738" s="32" t="s">
        <v>236</v>
      </c>
      <c r="L738" s="30">
        <v>0</v>
      </c>
      <c r="M738" s="30">
        <v>0</v>
      </c>
      <c r="N738" s="31">
        <v>0</v>
      </c>
      <c r="O738" s="31" t="s">
        <v>236</v>
      </c>
      <c r="P738" s="31" t="s">
        <v>236</v>
      </c>
    </row>
    <row r="739" spans="3:16" s="40" customFormat="1" ht="18.75" customHeight="1">
      <c r="C739" s="109" t="s">
        <v>416</v>
      </c>
      <c r="D739" s="80" t="s">
        <v>417</v>
      </c>
      <c r="E739" s="119" t="s">
        <v>147</v>
      </c>
      <c r="F739" s="119" t="s">
        <v>332</v>
      </c>
      <c r="G739" s="119" t="s">
        <v>331</v>
      </c>
      <c r="H739" s="69" t="s">
        <v>96</v>
      </c>
      <c r="I739" s="30">
        <f>I740+I742+I744+I745</f>
        <v>8</v>
      </c>
      <c r="J739" s="30" t="s">
        <v>236</v>
      </c>
      <c r="K739" s="30" t="s">
        <v>236</v>
      </c>
      <c r="L739" s="30">
        <f>L740+L742+L744+L745</f>
        <v>8</v>
      </c>
      <c r="M739" s="30">
        <f>M740+M742+M744+M745</f>
        <v>8</v>
      </c>
      <c r="N739" s="31">
        <f>L739/I739*100</f>
        <v>100</v>
      </c>
      <c r="O739" s="31" t="s">
        <v>236</v>
      </c>
      <c r="P739" s="31" t="s">
        <v>236</v>
      </c>
    </row>
    <row r="740" spans="3:16" s="40" customFormat="1" ht="16.5" customHeight="1">
      <c r="C740" s="109"/>
      <c r="D740" s="80"/>
      <c r="E740" s="119"/>
      <c r="F740" s="119"/>
      <c r="G740" s="119"/>
      <c r="H740" s="69" t="s">
        <v>97</v>
      </c>
      <c r="I740" s="32">
        <v>8</v>
      </c>
      <c r="J740" s="32">
        <v>8</v>
      </c>
      <c r="K740" s="32">
        <v>8</v>
      </c>
      <c r="L740" s="30">
        <v>8</v>
      </c>
      <c r="M740" s="30">
        <v>8</v>
      </c>
      <c r="N740" s="31">
        <f>L740/I740*100</f>
        <v>100</v>
      </c>
      <c r="O740" s="31">
        <f>L740/J740*100</f>
        <v>100</v>
      </c>
      <c r="P740" s="31">
        <f>L740/K740*100</f>
        <v>100</v>
      </c>
    </row>
    <row r="741" spans="3:16" s="40" customFormat="1" ht="18" customHeight="1">
      <c r="C741" s="109"/>
      <c r="D741" s="80"/>
      <c r="E741" s="119"/>
      <c r="F741" s="119"/>
      <c r="G741" s="119"/>
      <c r="H741" s="69" t="s">
        <v>19</v>
      </c>
      <c r="I741" s="33">
        <v>0</v>
      </c>
      <c r="J741" s="33">
        <v>0</v>
      </c>
      <c r="K741" s="33">
        <v>0</v>
      </c>
      <c r="L741" s="30">
        <v>0</v>
      </c>
      <c r="M741" s="30">
        <v>0</v>
      </c>
      <c r="N741" s="31">
        <v>0</v>
      </c>
      <c r="O741" s="31">
        <v>0</v>
      </c>
      <c r="P741" s="31">
        <v>0</v>
      </c>
    </row>
    <row r="742" spans="3:16" s="40" customFormat="1">
      <c r="C742" s="109"/>
      <c r="D742" s="80"/>
      <c r="E742" s="119"/>
      <c r="F742" s="119"/>
      <c r="G742" s="119"/>
      <c r="H742" s="69" t="s">
        <v>238</v>
      </c>
      <c r="I742" s="33">
        <v>0</v>
      </c>
      <c r="J742" s="33">
        <v>0</v>
      </c>
      <c r="K742" s="33">
        <v>0</v>
      </c>
      <c r="L742" s="30">
        <v>0</v>
      </c>
      <c r="M742" s="30">
        <v>0</v>
      </c>
      <c r="N742" s="31">
        <v>0</v>
      </c>
      <c r="O742" s="31">
        <v>0</v>
      </c>
      <c r="P742" s="31">
        <v>0</v>
      </c>
    </row>
    <row r="743" spans="3:16" s="40" customFormat="1" ht="28.5" customHeight="1">
      <c r="C743" s="109"/>
      <c r="D743" s="80"/>
      <c r="E743" s="119"/>
      <c r="F743" s="119"/>
      <c r="G743" s="119"/>
      <c r="H743" s="69" t="s">
        <v>20</v>
      </c>
      <c r="I743" s="33">
        <v>0</v>
      </c>
      <c r="J743" s="33">
        <v>0</v>
      </c>
      <c r="K743" s="33">
        <v>0</v>
      </c>
      <c r="L743" s="30">
        <v>0</v>
      </c>
      <c r="M743" s="30">
        <v>0</v>
      </c>
      <c r="N743" s="31">
        <v>0</v>
      </c>
      <c r="O743" s="31">
        <v>0</v>
      </c>
      <c r="P743" s="31">
        <v>0</v>
      </c>
    </row>
    <row r="744" spans="3:16" s="40" customFormat="1" ht="19.5" customHeight="1">
      <c r="C744" s="109"/>
      <c r="D744" s="80"/>
      <c r="E744" s="119"/>
      <c r="F744" s="119"/>
      <c r="G744" s="119"/>
      <c r="H744" s="69" t="s">
        <v>239</v>
      </c>
      <c r="I744" s="32"/>
      <c r="J744" s="32" t="s">
        <v>236</v>
      </c>
      <c r="K744" s="32" t="s">
        <v>236</v>
      </c>
      <c r="L744" s="30">
        <v>0</v>
      </c>
      <c r="M744" s="30">
        <v>0</v>
      </c>
      <c r="N744" s="31">
        <v>0</v>
      </c>
      <c r="O744" s="31" t="s">
        <v>236</v>
      </c>
      <c r="P744" s="31" t="s">
        <v>236</v>
      </c>
    </row>
    <row r="745" spans="3:16" s="40" customFormat="1">
      <c r="C745" s="109"/>
      <c r="D745" s="80"/>
      <c r="E745" s="119"/>
      <c r="F745" s="119"/>
      <c r="G745" s="119"/>
      <c r="H745" s="69" t="s">
        <v>242</v>
      </c>
      <c r="I745" s="32"/>
      <c r="J745" s="32" t="s">
        <v>236</v>
      </c>
      <c r="K745" s="32" t="s">
        <v>236</v>
      </c>
      <c r="L745" s="30">
        <v>0</v>
      </c>
      <c r="M745" s="30">
        <v>0</v>
      </c>
      <c r="N745" s="31">
        <v>0</v>
      </c>
      <c r="O745" s="31" t="s">
        <v>236</v>
      </c>
      <c r="P745" s="31" t="s">
        <v>236</v>
      </c>
    </row>
    <row r="746" spans="3:16" s="40" customFormat="1" ht="19.5" customHeight="1">
      <c r="C746" s="109" t="s">
        <v>418</v>
      </c>
      <c r="D746" s="80" t="s">
        <v>639</v>
      </c>
      <c r="E746" s="81" t="s">
        <v>147</v>
      </c>
      <c r="F746" s="81" t="s">
        <v>332</v>
      </c>
      <c r="G746" s="119" t="s">
        <v>331</v>
      </c>
      <c r="H746" s="69" t="s">
        <v>96</v>
      </c>
      <c r="I746" s="30">
        <f>I747+I749+I751+I752</f>
        <v>16</v>
      </c>
      <c r="J746" s="30" t="s">
        <v>236</v>
      </c>
      <c r="K746" s="30" t="s">
        <v>236</v>
      </c>
      <c r="L746" s="30">
        <f>L747+L749+L751+L752</f>
        <v>16</v>
      </c>
      <c r="M746" s="30">
        <f>M747+M749+M751+M752</f>
        <v>16</v>
      </c>
      <c r="N746" s="31">
        <f>L746/I746*100</f>
        <v>100</v>
      </c>
      <c r="O746" s="31" t="s">
        <v>236</v>
      </c>
      <c r="P746" s="31" t="s">
        <v>236</v>
      </c>
    </row>
    <row r="747" spans="3:16" s="40" customFormat="1" ht="18.75" customHeight="1">
      <c r="C747" s="109"/>
      <c r="D747" s="80"/>
      <c r="E747" s="82"/>
      <c r="F747" s="82"/>
      <c r="G747" s="119"/>
      <c r="H747" s="69" t="s">
        <v>97</v>
      </c>
      <c r="I747" s="32">
        <v>16</v>
      </c>
      <c r="J747" s="32">
        <v>16</v>
      </c>
      <c r="K747" s="32">
        <v>16</v>
      </c>
      <c r="L747" s="30">
        <v>16</v>
      </c>
      <c r="M747" s="30">
        <v>16</v>
      </c>
      <c r="N747" s="31">
        <f>L747/I747*100</f>
        <v>100</v>
      </c>
      <c r="O747" s="31">
        <f>L747/J747*100</f>
        <v>100</v>
      </c>
      <c r="P747" s="31">
        <f>L747/K747*100</f>
        <v>100</v>
      </c>
    </row>
    <row r="748" spans="3:16" s="40" customFormat="1" ht="30">
      <c r="C748" s="109"/>
      <c r="D748" s="80"/>
      <c r="E748" s="82"/>
      <c r="F748" s="82"/>
      <c r="G748" s="119"/>
      <c r="H748" s="69" t="s">
        <v>19</v>
      </c>
      <c r="I748" s="33">
        <v>0</v>
      </c>
      <c r="J748" s="33">
        <v>0</v>
      </c>
      <c r="K748" s="33">
        <v>0</v>
      </c>
      <c r="L748" s="30">
        <v>0</v>
      </c>
      <c r="M748" s="30">
        <v>0</v>
      </c>
      <c r="N748" s="31">
        <v>0</v>
      </c>
      <c r="O748" s="31">
        <v>0</v>
      </c>
      <c r="P748" s="31">
        <v>0</v>
      </c>
    </row>
    <row r="749" spans="3:16" s="40" customFormat="1">
      <c r="C749" s="109"/>
      <c r="D749" s="80"/>
      <c r="E749" s="82"/>
      <c r="F749" s="82"/>
      <c r="G749" s="119"/>
      <c r="H749" s="69" t="s">
        <v>238</v>
      </c>
      <c r="I749" s="33">
        <v>0</v>
      </c>
      <c r="J749" s="33">
        <v>0</v>
      </c>
      <c r="K749" s="33">
        <v>0</v>
      </c>
      <c r="L749" s="30">
        <v>0</v>
      </c>
      <c r="M749" s="30">
        <v>0</v>
      </c>
      <c r="N749" s="31">
        <v>0</v>
      </c>
      <c r="O749" s="31">
        <v>0</v>
      </c>
      <c r="P749" s="31">
        <v>0</v>
      </c>
    </row>
    <row r="750" spans="3:16" s="40" customFormat="1" ht="28.5" customHeight="1">
      <c r="C750" s="109"/>
      <c r="D750" s="80"/>
      <c r="E750" s="82"/>
      <c r="F750" s="82"/>
      <c r="G750" s="119"/>
      <c r="H750" s="69" t="s">
        <v>20</v>
      </c>
      <c r="I750" s="33">
        <v>0</v>
      </c>
      <c r="J750" s="33">
        <v>0</v>
      </c>
      <c r="K750" s="33">
        <v>0</v>
      </c>
      <c r="L750" s="30">
        <v>0</v>
      </c>
      <c r="M750" s="30">
        <v>0</v>
      </c>
      <c r="N750" s="31">
        <v>0</v>
      </c>
      <c r="O750" s="31">
        <v>0</v>
      </c>
      <c r="P750" s="31">
        <v>0</v>
      </c>
    </row>
    <row r="751" spans="3:16" s="40" customFormat="1" ht="19.5" customHeight="1">
      <c r="C751" s="109"/>
      <c r="D751" s="80"/>
      <c r="E751" s="82"/>
      <c r="F751" s="82"/>
      <c r="G751" s="119"/>
      <c r="H751" s="69" t="s">
        <v>239</v>
      </c>
      <c r="I751" s="32"/>
      <c r="J751" s="32" t="s">
        <v>236</v>
      </c>
      <c r="K751" s="32" t="s">
        <v>236</v>
      </c>
      <c r="L751" s="30">
        <v>0</v>
      </c>
      <c r="M751" s="30">
        <v>0</v>
      </c>
      <c r="N751" s="31">
        <v>0</v>
      </c>
      <c r="O751" s="31" t="s">
        <v>236</v>
      </c>
      <c r="P751" s="31" t="s">
        <v>236</v>
      </c>
    </row>
    <row r="752" spans="3:16" s="40" customFormat="1" ht="20.25" customHeight="1">
      <c r="C752" s="109"/>
      <c r="D752" s="80"/>
      <c r="E752" s="83"/>
      <c r="F752" s="83"/>
      <c r="G752" s="119"/>
      <c r="H752" s="69" t="s">
        <v>242</v>
      </c>
      <c r="I752" s="32"/>
      <c r="J752" s="32" t="s">
        <v>236</v>
      </c>
      <c r="K752" s="32" t="s">
        <v>236</v>
      </c>
      <c r="L752" s="30">
        <v>0</v>
      </c>
      <c r="M752" s="30">
        <v>0</v>
      </c>
      <c r="N752" s="31">
        <v>0</v>
      </c>
      <c r="O752" s="31" t="s">
        <v>236</v>
      </c>
      <c r="P752" s="31" t="s">
        <v>236</v>
      </c>
    </row>
    <row r="753" spans="3:16" s="40" customFormat="1" ht="15" customHeight="1">
      <c r="C753" s="135" t="s">
        <v>419</v>
      </c>
      <c r="D753" s="80" t="s">
        <v>420</v>
      </c>
      <c r="E753" s="81" t="s">
        <v>147</v>
      </c>
      <c r="F753" s="81" t="s">
        <v>332</v>
      </c>
      <c r="G753" s="119" t="s">
        <v>331</v>
      </c>
      <c r="H753" s="69" t="s">
        <v>96</v>
      </c>
      <c r="I753" s="30">
        <f>I754+I756+I758+I759</f>
        <v>8</v>
      </c>
      <c r="J753" s="30" t="s">
        <v>236</v>
      </c>
      <c r="K753" s="30" t="s">
        <v>236</v>
      </c>
      <c r="L753" s="30">
        <f>L754+L756+L758+L759</f>
        <v>8</v>
      </c>
      <c r="M753" s="30">
        <f>M754+M756+M758+M759</f>
        <v>8</v>
      </c>
      <c r="N753" s="31">
        <f>L753/I753*100</f>
        <v>100</v>
      </c>
      <c r="O753" s="31" t="s">
        <v>236</v>
      </c>
      <c r="P753" s="31" t="s">
        <v>236</v>
      </c>
    </row>
    <row r="754" spans="3:16" s="40" customFormat="1" ht="17.25" customHeight="1">
      <c r="C754" s="136"/>
      <c r="D754" s="80"/>
      <c r="E754" s="82"/>
      <c r="F754" s="82"/>
      <c r="G754" s="119"/>
      <c r="H754" s="69" t="s">
        <v>97</v>
      </c>
      <c r="I754" s="32">
        <v>8</v>
      </c>
      <c r="J754" s="32">
        <v>8</v>
      </c>
      <c r="K754" s="32">
        <v>8</v>
      </c>
      <c r="L754" s="30">
        <v>8</v>
      </c>
      <c r="M754" s="30">
        <v>8</v>
      </c>
      <c r="N754" s="31">
        <f>L754/I754*100</f>
        <v>100</v>
      </c>
      <c r="O754" s="31">
        <f>L754/J754*100</f>
        <v>100</v>
      </c>
      <c r="P754" s="31">
        <f>L754/K754*100</f>
        <v>100</v>
      </c>
    </row>
    <row r="755" spans="3:16" s="40" customFormat="1" ht="15.75" customHeight="1">
      <c r="C755" s="136"/>
      <c r="D755" s="80"/>
      <c r="E755" s="82"/>
      <c r="F755" s="82"/>
      <c r="G755" s="119"/>
      <c r="H755" s="69" t="s">
        <v>19</v>
      </c>
      <c r="I755" s="33">
        <v>0</v>
      </c>
      <c r="J755" s="33">
        <v>0</v>
      </c>
      <c r="K755" s="33">
        <v>0</v>
      </c>
      <c r="L755" s="30">
        <v>0</v>
      </c>
      <c r="M755" s="30">
        <v>0</v>
      </c>
      <c r="N755" s="31">
        <v>0</v>
      </c>
      <c r="O755" s="31">
        <v>0</v>
      </c>
      <c r="P755" s="31">
        <v>0</v>
      </c>
    </row>
    <row r="756" spans="3:16" s="40" customFormat="1" ht="19.5" customHeight="1">
      <c r="C756" s="136"/>
      <c r="D756" s="80"/>
      <c r="E756" s="82"/>
      <c r="F756" s="82"/>
      <c r="G756" s="119"/>
      <c r="H756" s="69" t="s">
        <v>238</v>
      </c>
      <c r="I756" s="33">
        <v>0</v>
      </c>
      <c r="J756" s="33">
        <v>0</v>
      </c>
      <c r="K756" s="33">
        <v>0</v>
      </c>
      <c r="L756" s="30">
        <v>0</v>
      </c>
      <c r="M756" s="30">
        <v>0</v>
      </c>
      <c r="N756" s="31">
        <v>0</v>
      </c>
      <c r="O756" s="31">
        <v>0</v>
      </c>
      <c r="P756" s="31">
        <v>0</v>
      </c>
    </row>
    <row r="757" spans="3:16" s="40" customFormat="1" ht="34.5" customHeight="1">
      <c r="C757" s="136"/>
      <c r="D757" s="80"/>
      <c r="E757" s="82"/>
      <c r="F757" s="82"/>
      <c r="G757" s="119"/>
      <c r="H757" s="69" t="s">
        <v>20</v>
      </c>
      <c r="I757" s="33">
        <v>0</v>
      </c>
      <c r="J757" s="33">
        <v>0</v>
      </c>
      <c r="K757" s="33">
        <v>0</v>
      </c>
      <c r="L757" s="30">
        <v>0</v>
      </c>
      <c r="M757" s="30">
        <v>0</v>
      </c>
      <c r="N757" s="31">
        <v>0</v>
      </c>
      <c r="O757" s="31">
        <v>0</v>
      </c>
      <c r="P757" s="31">
        <v>0</v>
      </c>
    </row>
    <row r="758" spans="3:16" s="40" customFormat="1">
      <c r="C758" s="136"/>
      <c r="D758" s="80"/>
      <c r="E758" s="82"/>
      <c r="F758" s="82"/>
      <c r="G758" s="119"/>
      <c r="H758" s="69" t="s">
        <v>239</v>
      </c>
      <c r="I758" s="32"/>
      <c r="J758" s="32" t="s">
        <v>236</v>
      </c>
      <c r="K758" s="32" t="s">
        <v>236</v>
      </c>
      <c r="L758" s="30">
        <v>0</v>
      </c>
      <c r="M758" s="30">
        <v>0</v>
      </c>
      <c r="N758" s="31">
        <v>0</v>
      </c>
      <c r="O758" s="31" t="s">
        <v>236</v>
      </c>
      <c r="P758" s="31" t="s">
        <v>236</v>
      </c>
    </row>
    <row r="759" spans="3:16" s="40" customFormat="1" ht="19.5" customHeight="1">
      <c r="C759" s="137"/>
      <c r="D759" s="80"/>
      <c r="E759" s="83"/>
      <c r="F759" s="83"/>
      <c r="G759" s="119"/>
      <c r="H759" s="69" t="s">
        <v>242</v>
      </c>
      <c r="I759" s="32"/>
      <c r="J759" s="32" t="s">
        <v>236</v>
      </c>
      <c r="K759" s="32" t="s">
        <v>236</v>
      </c>
      <c r="L759" s="30">
        <v>0</v>
      </c>
      <c r="M759" s="30">
        <v>0</v>
      </c>
      <c r="N759" s="31">
        <v>0</v>
      </c>
      <c r="O759" s="31" t="s">
        <v>236</v>
      </c>
      <c r="P759" s="31" t="s">
        <v>236</v>
      </c>
    </row>
    <row r="760" spans="3:16" s="40" customFormat="1" ht="15" customHeight="1">
      <c r="C760" s="135" t="s">
        <v>421</v>
      </c>
      <c r="D760" s="80" t="s">
        <v>640</v>
      </c>
      <c r="E760" s="81" t="s">
        <v>32</v>
      </c>
      <c r="F760" s="81" t="s">
        <v>332</v>
      </c>
      <c r="G760" s="119" t="s">
        <v>331</v>
      </c>
      <c r="H760" s="69" t="s">
        <v>96</v>
      </c>
      <c r="I760" s="30">
        <f>I761+I763</f>
        <v>4483</v>
      </c>
      <c r="J760" s="30" t="s">
        <v>236</v>
      </c>
      <c r="K760" s="30" t="s">
        <v>236</v>
      </c>
      <c r="L760" s="30">
        <f>L761+L763+L765+L766</f>
        <v>4483</v>
      </c>
      <c r="M760" s="30">
        <f>M761+M763+M765+M766</f>
        <v>4483</v>
      </c>
      <c r="N760" s="31">
        <f>L760/I760*100</f>
        <v>100</v>
      </c>
      <c r="O760" s="31" t="s">
        <v>236</v>
      </c>
      <c r="P760" s="31" t="s">
        <v>236</v>
      </c>
    </row>
    <row r="761" spans="3:16" s="40" customFormat="1" ht="17.25" customHeight="1">
      <c r="C761" s="136"/>
      <c r="D761" s="80"/>
      <c r="E761" s="82"/>
      <c r="F761" s="82"/>
      <c r="G761" s="119"/>
      <c r="H761" s="69" t="s">
        <v>97</v>
      </c>
      <c r="I761" s="32">
        <v>493.1</v>
      </c>
      <c r="J761" s="32">
        <v>493.1</v>
      </c>
      <c r="K761" s="32">
        <v>493.1</v>
      </c>
      <c r="L761" s="30">
        <v>493.1</v>
      </c>
      <c r="M761" s="30">
        <v>493.1</v>
      </c>
      <c r="N761" s="31">
        <f>L761/I761*100</f>
        <v>100</v>
      </c>
      <c r="O761" s="31">
        <f>L761/J761*100</f>
        <v>100</v>
      </c>
      <c r="P761" s="31">
        <f>L761/K761*100</f>
        <v>100</v>
      </c>
    </row>
    <row r="762" spans="3:16" s="40" customFormat="1" ht="19.5" customHeight="1">
      <c r="C762" s="136"/>
      <c r="D762" s="80"/>
      <c r="E762" s="82"/>
      <c r="F762" s="82"/>
      <c r="G762" s="119"/>
      <c r="H762" s="69" t="s">
        <v>19</v>
      </c>
      <c r="I762" s="33">
        <v>493.1</v>
      </c>
      <c r="J762" s="33">
        <v>493.1</v>
      </c>
      <c r="K762" s="33">
        <v>493.1</v>
      </c>
      <c r="L762" s="30">
        <v>493.1</v>
      </c>
      <c r="M762" s="30">
        <v>493.1</v>
      </c>
      <c r="N762" s="31">
        <f t="shared" ref="N762:N764" si="98">L762/I762*100</f>
        <v>100</v>
      </c>
      <c r="O762" s="31">
        <f t="shared" ref="O762:O764" si="99">L762/J762*100</f>
        <v>100</v>
      </c>
      <c r="P762" s="31">
        <f t="shared" ref="P762:P764" si="100">L762/K762*100</f>
        <v>100</v>
      </c>
    </row>
    <row r="763" spans="3:16" s="40" customFormat="1" ht="19.5" customHeight="1">
      <c r="C763" s="136"/>
      <c r="D763" s="80"/>
      <c r="E763" s="82"/>
      <c r="F763" s="82"/>
      <c r="G763" s="119"/>
      <c r="H763" s="69" t="s">
        <v>238</v>
      </c>
      <c r="I763" s="33">
        <v>3989.9</v>
      </c>
      <c r="J763" s="33">
        <v>3989.9</v>
      </c>
      <c r="K763" s="33">
        <v>3989.9</v>
      </c>
      <c r="L763" s="30">
        <v>3989.9</v>
      </c>
      <c r="M763" s="30">
        <v>3989.9</v>
      </c>
      <c r="N763" s="31">
        <f t="shared" si="98"/>
        <v>100</v>
      </c>
      <c r="O763" s="31">
        <f t="shared" si="99"/>
        <v>100</v>
      </c>
      <c r="P763" s="31">
        <f t="shared" si="100"/>
        <v>100</v>
      </c>
    </row>
    <row r="764" spans="3:16" s="40" customFormat="1" ht="34.5" customHeight="1">
      <c r="C764" s="136"/>
      <c r="D764" s="80"/>
      <c r="E764" s="82"/>
      <c r="F764" s="82"/>
      <c r="G764" s="119"/>
      <c r="H764" s="69" t="s">
        <v>20</v>
      </c>
      <c r="I764" s="33">
        <v>3989.9</v>
      </c>
      <c r="J764" s="33">
        <v>3989.9</v>
      </c>
      <c r="K764" s="33">
        <v>3989.9</v>
      </c>
      <c r="L764" s="30">
        <v>3989.9</v>
      </c>
      <c r="M764" s="30">
        <v>3989.9</v>
      </c>
      <c r="N764" s="31">
        <f t="shared" si="98"/>
        <v>100</v>
      </c>
      <c r="O764" s="31">
        <f t="shared" si="99"/>
        <v>100</v>
      </c>
      <c r="P764" s="31">
        <f t="shared" si="100"/>
        <v>100</v>
      </c>
    </row>
    <row r="765" spans="3:16" s="40" customFormat="1">
      <c r="C765" s="136"/>
      <c r="D765" s="80"/>
      <c r="E765" s="82"/>
      <c r="F765" s="82"/>
      <c r="G765" s="119"/>
      <c r="H765" s="69" t="s">
        <v>239</v>
      </c>
      <c r="I765" s="32"/>
      <c r="J765" s="32" t="s">
        <v>236</v>
      </c>
      <c r="K765" s="32" t="s">
        <v>236</v>
      </c>
      <c r="L765" s="30">
        <v>0</v>
      </c>
      <c r="M765" s="30">
        <v>0</v>
      </c>
      <c r="N765" s="31">
        <v>0</v>
      </c>
      <c r="O765" s="31" t="s">
        <v>236</v>
      </c>
      <c r="P765" s="31" t="s">
        <v>236</v>
      </c>
    </row>
    <row r="766" spans="3:16" s="40" customFormat="1" ht="19.5" customHeight="1">
      <c r="C766" s="137"/>
      <c r="D766" s="80"/>
      <c r="E766" s="83"/>
      <c r="F766" s="83"/>
      <c r="G766" s="119"/>
      <c r="H766" s="69" t="s">
        <v>242</v>
      </c>
      <c r="I766" s="32"/>
      <c r="J766" s="32" t="s">
        <v>236</v>
      </c>
      <c r="K766" s="32" t="s">
        <v>236</v>
      </c>
      <c r="L766" s="30">
        <v>0</v>
      </c>
      <c r="M766" s="30">
        <v>0</v>
      </c>
      <c r="N766" s="31">
        <v>0</v>
      </c>
      <c r="O766" s="31" t="s">
        <v>236</v>
      </c>
      <c r="P766" s="31" t="s">
        <v>236</v>
      </c>
    </row>
    <row r="767" spans="3:16" s="39" customFormat="1" ht="15" customHeight="1">
      <c r="C767" s="205" t="s">
        <v>48</v>
      </c>
      <c r="D767" s="145" t="s">
        <v>8</v>
      </c>
      <c r="E767" s="85" t="s">
        <v>32</v>
      </c>
      <c r="F767" s="85" t="s">
        <v>422</v>
      </c>
      <c r="G767" s="208" t="s">
        <v>325</v>
      </c>
      <c r="H767" s="61" t="s">
        <v>96</v>
      </c>
      <c r="I767" s="34">
        <f>I768+I770+I772+I773</f>
        <v>1224764.2</v>
      </c>
      <c r="J767" s="34" t="s">
        <v>236</v>
      </c>
      <c r="K767" s="34" t="s">
        <v>236</v>
      </c>
      <c r="L767" s="34">
        <f>L768+L770+L772+L773</f>
        <v>1209154.7</v>
      </c>
      <c r="M767" s="34">
        <f>M768+M770+M772+M773</f>
        <v>1209154.7</v>
      </c>
      <c r="N767" s="35">
        <f>L767/I767*100</f>
        <v>98.725509775677637</v>
      </c>
      <c r="O767" s="35" t="s">
        <v>236</v>
      </c>
      <c r="P767" s="35" t="s">
        <v>236</v>
      </c>
    </row>
    <row r="768" spans="3:16" s="39" customFormat="1" ht="15.75" customHeight="1">
      <c r="C768" s="206"/>
      <c r="D768" s="145"/>
      <c r="E768" s="86"/>
      <c r="F768" s="86"/>
      <c r="G768" s="209"/>
      <c r="H768" s="61" t="s">
        <v>97</v>
      </c>
      <c r="I768" s="36">
        <f>I775+I782</f>
        <v>295585.90000000002</v>
      </c>
      <c r="J768" s="36">
        <f>J775+J782</f>
        <v>295585.90000000002</v>
      </c>
      <c r="K768" s="36">
        <f>K775+K782</f>
        <v>295585.90000000002</v>
      </c>
      <c r="L768" s="36">
        <f>L775+L782</f>
        <v>294230.90000000002</v>
      </c>
      <c r="M768" s="36">
        <f>M775+M782</f>
        <v>294230.90000000002</v>
      </c>
      <c r="N768" s="35">
        <f>L768/I768*100</f>
        <v>99.541588418121435</v>
      </c>
      <c r="O768" s="35">
        <f>L768/J768*100</f>
        <v>99.541588418121435</v>
      </c>
      <c r="P768" s="35">
        <f>L768/K768*100</f>
        <v>99.541588418121435</v>
      </c>
    </row>
    <row r="769" spans="3:16" s="39" customFormat="1" ht="42.75">
      <c r="C769" s="206"/>
      <c r="D769" s="145"/>
      <c r="E769" s="86"/>
      <c r="F769" s="86"/>
      <c r="G769" s="209"/>
      <c r="H769" s="61" t="s">
        <v>19</v>
      </c>
      <c r="I769" s="36">
        <f>I776+I783</f>
        <v>0</v>
      </c>
      <c r="J769" s="46">
        <v>0</v>
      </c>
      <c r="K769" s="46">
        <v>0</v>
      </c>
      <c r="L769" s="36">
        <f t="shared" ref="L769:M773" si="101">L776+L783</f>
        <v>0</v>
      </c>
      <c r="M769" s="36">
        <f t="shared" si="101"/>
        <v>0</v>
      </c>
      <c r="N769" s="35">
        <v>0</v>
      </c>
      <c r="O769" s="35">
        <v>0</v>
      </c>
      <c r="P769" s="35">
        <v>0</v>
      </c>
    </row>
    <row r="770" spans="3:16" s="39" customFormat="1">
      <c r="C770" s="206"/>
      <c r="D770" s="145"/>
      <c r="E770" s="86"/>
      <c r="F770" s="86"/>
      <c r="G770" s="209"/>
      <c r="H770" s="61" t="s">
        <v>238</v>
      </c>
      <c r="I770" s="36">
        <f>I777+I784</f>
        <v>0</v>
      </c>
      <c r="J770" s="46">
        <v>0</v>
      </c>
      <c r="K770" s="46">
        <v>0</v>
      </c>
      <c r="L770" s="36">
        <f t="shared" si="101"/>
        <v>0</v>
      </c>
      <c r="M770" s="36">
        <f t="shared" si="101"/>
        <v>0</v>
      </c>
      <c r="N770" s="35">
        <v>0</v>
      </c>
      <c r="O770" s="35">
        <v>0</v>
      </c>
      <c r="P770" s="35">
        <v>0</v>
      </c>
    </row>
    <row r="771" spans="3:16" s="39" customFormat="1" ht="42.75">
      <c r="C771" s="206"/>
      <c r="D771" s="145"/>
      <c r="E771" s="86"/>
      <c r="F771" s="86"/>
      <c r="G771" s="209"/>
      <c r="H771" s="61" t="s">
        <v>20</v>
      </c>
      <c r="I771" s="36">
        <f>I778+I785</f>
        <v>0</v>
      </c>
      <c r="J771" s="46">
        <v>0</v>
      </c>
      <c r="K771" s="46">
        <v>0</v>
      </c>
      <c r="L771" s="36">
        <f t="shared" si="101"/>
        <v>0</v>
      </c>
      <c r="M771" s="36">
        <f t="shared" si="101"/>
        <v>0</v>
      </c>
      <c r="N771" s="35">
        <v>0</v>
      </c>
      <c r="O771" s="35">
        <v>0</v>
      </c>
      <c r="P771" s="35">
        <v>0</v>
      </c>
    </row>
    <row r="772" spans="3:16" s="39" customFormat="1">
      <c r="C772" s="206"/>
      <c r="D772" s="145"/>
      <c r="E772" s="86"/>
      <c r="F772" s="86"/>
      <c r="G772" s="209"/>
      <c r="H772" s="61" t="s">
        <v>239</v>
      </c>
      <c r="I772" s="36">
        <f>I779+I786</f>
        <v>913841.4</v>
      </c>
      <c r="J772" s="36" t="s">
        <v>236</v>
      </c>
      <c r="K772" s="36" t="s">
        <v>236</v>
      </c>
      <c r="L772" s="36">
        <f t="shared" si="101"/>
        <v>895703.1</v>
      </c>
      <c r="M772" s="36">
        <f t="shared" si="101"/>
        <v>895703.1</v>
      </c>
      <c r="N772" s="35">
        <f>L772/I772*100</f>
        <v>98.015158866735518</v>
      </c>
      <c r="O772" s="35" t="s">
        <v>236</v>
      </c>
      <c r="P772" s="35" t="s">
        <v>236</v>
      </c>
    </row>
    <row r="773" spans="3:16" s="39" customFormat="1">
      <c r="C773" s="207"/>
      <c r="D773" s="145"/>
      <c r="E773" s="87"/>
      <c r="F773" s="87"/>
      <c r="G773" s="210"/>
      <c r="H773" s="61" t="s">
        <v>242</v>
      </c>
      <c r="I773" s="36">
        <f>I780+I787</f>
        <v>15336.9</v>
      </c>
      <c r="J773" s="36" t="s">
        <v>236</v>
      </c>
      <c r="K773" s="36" t="s">
        <v>236</v>
      </c>
      <c r="L773" s="36">
        <f t="shared" si="101"/>
        <v>19220.7</v>
      </c>
      <c r="M773" s="36">
        <f t="shared" si="101"/>
        <v>19220.7</v>
      </c>
      <c r="N773" s="35">
        <f>L773/I773*100</f>
        <v>125.32324002894978</v>
      </c>
      <c r="O773" s="35" t="s">
        <v>236</v>
      </c>
      <c r="P773" s="35" t="s">
        <v>236</v>
      </c>
    </row>
    <row r="774" spans="3:16" s="40" customFormat="1" ht="15" customHeight="1">
      <c r="C774" s="135" t="s">
        <v>423</v>
      </c>
      <c r="D774" s="120" t="s">
        <v>511</v>
      </c>
      <c r="E774" s="121" t="s">
        <v>32</v>
      </c>
      <c r="F774" s="121" t="s">
        <v>422</v>
      </c>
      <c r="G774" s="113" t="s">
        <v>325</v>
      </c>
      <c r="H774" s="69" t="s">
        <v>96</v>
      </c>
      <c r="I774" s="30">
        <f>I775+I777+I779+I780</f>
        <v>1210001.2</v>
      </c>
      <c r="J774" s="30" t="s">
        <v>236</v>
      </c>
      <c r="K774" s="30" t="s">
        <v>236</v>
      </c>
      <c r="L774" s="30">
        <f>L775+L777+L779+L780</f>
        <v>1195746.7</v>
      </c>
      <c r="M774" s="30">
        <f>M775+M777+M779+M780</f>
        <v>1195746.7</v>
      </c>
      <c r="N774" s="31">
        <f>L774/I774*100</f>
        <v>98.821943317081008</v>
      </c>
      <c r="O774" s="31" t="s">
        <v>236</v>
      </c>
      <c r="P774" s="31" t="s">
        <v>236</v>
      </c>
    </row>
    <row r="775" spans="3:16" s="40" customFormat="1">
      <c r="C775" s="136"/>
      <c r="D775" s="120"/>
      <c r="E775" s="122"/>
      <c r="F775" s="122"/>
      <c r="G775" s="114"/>
      <c r="H775" s="69" t="s">
        <v>97</v>
      </c>
      <c r="I775" s="32">
        <v>280822.90000000002</v>
      </c>
      <c r="J775" s="32">
        <v>280822.90000000002</v>
      </c>
      <c r="K775" s="32">
        <v>280822.90000000002</v>
      </c>
      <c r="L775" s="30">
        <v>280822.90000000002</v>
      </c>
      <c r="M775" s="30">
        <v>280822.90000000002</v>
      </c>
      <c r="N775" s="31">
        <f>L775/I775*100</f>
        <v>100</v>
      </c>
      <c r="O775" s="31">
        <f>L775/J775*100</f>
        <v>100</v>
      </c>
      <c r="P775" s="31">
        <f>L775/K775*100</f>
        <v>100</v>
      </c>
    </row>
    <row r="776" spans="3:16" s="40" customFormat="1" ht="30">
      <c r="C776" s="136"/>
      <c r="D776" s="120"/>
      <c r="E776" s="122"/>
      <c r="F776" s="122"/>
      <c r="G776" s="114"/>
      <c r="H776" s="69" t="s">
        <v>19</v>
      </c>
      <c r="I776" s="33">
        <v>0</v>
      </c>
      <c r="J776" s="33">
        <v>0</v>
      </c>
      <c r="K776" s="33">
        <v>0</v>
      </c>
      <c r="L776" s="30">
        <v>0</v>
      </c>
      <c r="M776" s="30">
        <v>0</v>
      </c>
      <c r="N776" s="31">
        <v>0</v>
      </c>
      <c r="O776" s="31">
        <v>0</v>
      </c>
      <c r="P776" s="31">
        <v>0</v>
      </c>
    </row>
    <row r="777" spans="3:16" s="40" customFormat="1">
      <c r="C777" s="136"/>
      <c r="D777" s="120"/>
      <c r="E777" s="122"/>
      <c r="F777" s="122"/>
      <c r="G777" s="114"/>
      <c r="H777" s="69" t="s">
        <v>238</v>
      </c>
      <c r="I777" s="33">
        <v>0</v>
      </c>
      <c r="J777" s="33">
        <v>0</v>
      </c>
      <c r="K777" s="33">
        <v>0</v>
      </c>
      <c r="L777" s="30">
        <v>0</v>
      </c>
      <c r="M777" s="30">
        <v>0</v>
      </c>
      <c r="N777" s="31">
        <v>0</v>
      </c>
      <c r="O777" s="31">
        <v>0</v>
      </c>
      <c r="P777" s="31">
        <v>0</v>
      </c>
    </row>
    <row r="778" spans="3:16" s="40" customFormat="1" ht="30">
      <c r="C778" s="136"/>
      <c r="D778" s="120"/>
      <c r="E778" s="122"/>
      <c r="F778" s="122"/>
      <c r="G778" s="114"/>
      <c r="H778" s="69" t="s">
        <v>20</v>
      </c>
      <c r="I778" s="33">
        <v>0</v>
      </c>
      <c r="J778" s="33">
        <v>0</v>
      </c>
      <c r="K778" s="33">
        <v>0</v>
      </c>
      <c r="L778" s="30">
        <v>0</v>
      </c>
      <c r="M778" s="30">
        <v>0</v>
      </c>
      <c r="N778" s="31">
        <v>0</v>
      </c>
      <c r="O778" s="31">
        <v>0</v>
      </c>
      <c r="P778" s="31">
        <v>0</v>
      </c>
    </row>
    <row r="779" spans="3:16" s="40" customFormat="1">
      <c r="C779" s="136"/>
      <c r="D779" s="120"/>
      <c r="E779" s="122"/>
      <c r="F779" s="122"/>
      <c r="G779" s="114"/>
      <c r="H779" s="69" t="s">
        <v>239</v>
      </c>
      <c r="I779" s="32">
        <v>913841.4</v>
      </c>
      <c r="J779" s="32" t="s">
        <v>236</v>
      </c>
      <c r="K779" s="32" t="s">
        <v>236</v>
      </c>
      <c r="L779" s="30">
        <v>895703.1</v>
      </c>
      <c r="M779" s="30">
        <v>895703.1</v>
      </c>
      <c r="N779" s="31">
        <f>L779/I779*100</f>
        <v>98.015158866735518</v>
      </c>
      <c r="O779" s="31" t="s">
        <v>236</v>
      </c>
      <c r="P779" s="31" t="s">
        <v>236</v>
      </c>
    </row>
    <row r="780" spans="3:16" s="40" customFormat="1" ht="19.5" customHeight="1">
      <c r="C780" s="137"/>
      <c r="D780" s="120"/>
      <c r="E780" s="123"/>
      <c r="F780" s="123"/>
      <c r="G780" s="115"/>
      <c r="H780" s="69" t="s">
        <v>242</v>
      </c>
      <c r="I780" s="32">
        <v>15336.9</v>
      </c>
      <c r="J780" s="32" t="s">
        <v>236</v>
      </c>
      <c r="K780" s="32" t="s">
        <v>236</v>
      </c>
      <c r="L780" s="30">
        <v>19220.7</v>
      </c>
      <c r="M780" s="30">
        <v>19220.7</v>
      </c>
      <c r="N780" s="31">
        <f>L780/I780*100</f>
        <v>125.32324002894978</v>
      </c>
      <c r="O780" s="31" t="s">
        <v>236</v>
      </c>
      <c r="P780" s="31" t="s">
        <v>236</v>
      </c>
    </row>
    <row r="781" spans="3:16" s="40" customFormat="1" ht="15" customHeight="1">
      <c r="C781" s="135" t="s">
        <v>425</v>
      </c>
      <c r="D781" s="80" t="s">
        <v>35</v>
      </c>
      <c r="E781" s="81" t="s">
        <v>32</v>
      </c>
      <c r="F781" s="81" t="s">
        <v>422</v>
      </c>
      <c r="G781" s="90" t="s">
        <v>325</v>
      </c>
      <c r="H781" s="69" t="s">
        <v>96</v>
      </c>
      <c r="I781" s="30">
        <f>I782+I784+I786+I787</f>
        <v>14763</v>
      </c>
      <c r="J781" s="30" t="s">
        <v>236</v>
      </c>
      <c r="K781" s="30" t="s">
        <v>236</v>
      </c>
      <c r="L781" s="30">
        <f>L782+L784+L786+L787</f>
        <v>13408</v>
      </c>
      <c r="M781" s="30">
        <f>M782+M784+M786+M787</f>
        <v>13408</v>
      </c>
      <c r="N781" s="31">
        <f>L781/I781*100</f>
        <v>90.821648716385567</v>
      </c>
      <c r="O781" s="31" t="s">
        <v>236</v>
      </c>
      <c r="P781" s="31" t="s">
        <v>236</v>
      </c>
    </row>
    <row r="782" spans="3:16" s="40" customFormat="1" ht="15.75" customHeight="1">
      <c r="C782" s="136"/>
      <c r="D782" s="80"/>
      <c r="E782" s="82"/>
      <c r="F782" s="82"/>
      <c r="G782" s="91"/>
      <c r="H782" s="69" t="s">
        <v>97</v>
      </c>
      <c r="I782" s="32">
        <v>14763</v>
      </c>
      <c r="J782" s="32">
        <v>14763</v>
      </c>
      <c r="K782" s="32">
        <v>14763</v>
      </c>
      <c r="L782" s="30">
        <v>13408</v>
      </c>
      <c r="M782" s="30">
        <v>13408</v>
      </c>
      <c r="N782" s="31">
        <f>L782/I782*100</f>
        <v>90.821648716385567</v>
      </c>
      <c r="O782" s="31">
        <f>L782/J782*100</f>
        <v>90.821648716385567</v>
      </c>
      <c r="P782" s="31">
        <f>L782/K782*100</f>
        <v>90.821648716385567</v>
      </c>
    </row>
    <row r="783" spans="3:16" s="40" customFormat="1" ht="16.5" customHeight="1">
      <c r="C783" s="136"/>
      <c r="D783" s="80"/>
      <c r="E783" s="82"/>
      <c r="F783" s="82"/>
      <c r="G783" s="91"/>
      <c r="H783" s="69" t="s">
        <v>19</v>
      </c>
      <c r="I783" s="33">
        <v>0</v>
      </c>
      <c r="J783" s="33">
        <v>0</v>
      </c>
      <c r="K783" s="33">
        <v>0</v>
      </c>
      <c r="L783" s="30">
        <v>0</v>
      </c>
      <c r="M783" s="30"/>
      <c r="N783" s="31">
        <v>0</v>
      </c>
      <c r="O783" s="31">
        <v>0</v>
      </c>
      <c r="P783" s="31">
        <v>0</v>
      </c>
    </row>
    <row r="784" spans="3:16" s="40" customFormat="1" ht="18" customHeight="1">
      <c r="C784" s="136"/>
      <c r="D784" s="80"/>
      <c r="E784" s="82"/>
      <c r="F784" s="82"/>
      <c r="G784" s="91"/>
      <c r="H784" s="69" t="s">
        <v>238</v>
      </c>
      <c r="I784" s="33">
        <v>0</v>
      </c>
      <c r="J784" s="33">
        <v>0</v>
      </c>
      <c r="K784" s="33">
        <v>0</v>
      </c>
      <c r="L784" s="30">
        <v>0</v>
      </c>
      <c r="M784" s="30"/>
      <c r="N784" s="31">
        <v>0</v>
      </c>
      <c r="O784" s="31">
        <v>0</v>
      </c>
      <c r="P784" s="31">
        <v>0</v>
      </c>
    </row>
    <row r="785" spans="3:16" s="40" customFormat="1" ht="30">
      <c r="C785" s="136"/>
      <c r="D785" s="80"/>
      <c r="E785" s="82"/>
      <c r="F785" s="82"/>
      <c r="G785" s="91"/>
      <c r="H785" s="69" t="s">
        <v>20</v>
      </c>
      <c r="I785" s="33">
        <v>0</v>
      </c>
      <c r="J785" s="33">
        <v>0</v>
      </c>
      <c r="K785" s="33">
        <v>0</v>
      </c>
      <c r="L785" s="30">
        <v>0</v>
      </c>
      <c r="M785" s="30"/>
      <c r="N785" s="31">
        <v>0</v>
      </c>
      <c r="O785" s="31">
        <v>0</v>
      </c>
      <c r="P785" s="31">
        <v>0</v>
      </c>
    </row>
    <row r="786" spans="3:16" s="40" customFormat="1">
      <c r="C786" s="136"/>
      <c r="D786" s="80"/>
      <c r="E786" s="82"/>
      <c r="F786" s="82"/>
      <c r="G786" s="91"/>
      <c r="H786" s="69" t="s">
        <v>239</v>
      </c>
      <c r="I786" s="32"/>
      <c r="J786" s="32" t="s">
        <v>236</v>
      </c>
      <c r="K786" s="32" t="s">
        <v>236</v>
      </c>
      <c r="L786" s="30"/>
      <c r="M786" s="30"/>
      <c r="N786" s="31">
        <v>0</v>
      </c>
      <c r="O786" s="31" t="s">
        <v>236</v>
      </c>
      <c r="P786" s="31" t="s">
        <v>236</v>
      </c>
    </row>
    <row r="787" spans="3:16" s="40" customFormat="1" ht="18.75" customHeight="1">
      <c r="C787" s="137"/>
      <c r="D787" s="80"/>
      <c r="E787" s="83"/>
      <c r="F787" s="83"/>
      <c r="G787" s="92"/>
      <c r="H787" s="69" t="s">
        <v>242</v>
      </c>
      <c r="I787" s="32"/>
      <c r="J787" s="32" t="s">
        <v>236</v>
      </c>
      <c r="K787" s="32" t="s">
        <v>236</v>
      </c>
      <c r="L787" s="30"/>
      <c r="M787" s="30"/>
      <c r="N787" s="31">
        <v>0</v>
      </c>
      <c r="O787" s="31" t="s">
        <v>236</v>
      </c>
      <c r="P787" s="31" t="s">
        <v>236</v>
      </c>
    </row>
    <row r="788" spans="3:16" s="39" customFormat="1" ht="17.25" customHeight="1">
      <c r="C788" s="198" t="s">
        <v>49</v>
      </c>
      <c r="D788" s="145" t="s">
        <v>10</v>
      </c>
      <c r="E788" s="85" t="s">
        <v>32</v>
      </c>
      <c r="F788" s="85">
        <v>2018</v>
      </c>
      <c r="G788" s="85">
        <v>2020</v>
      </c>
      <c r="H788" s="61" t="s">
        <v>96</v>
      </c>
      <c r="I788" s="34">
        <f>I789+I791+I793+I794</f>
        <v>1129022</v>
      </c>
      <c r="J788" s="34" t="s">
        <v>236</v>
      </c>
      <c r="K788" s="34" t="s">
        <v>236</v>
      </c>
      <c r="L788" s="34">
        <f>L789+L791+L793+L794</f>
        <v>1119451.6000000001</v>
      </c>
      <c r="M788" s="34">
        <f>M789+M791+M793+M794</f>
        <v>1119451.6000000001</v>
      </c>
      <c r="N788" s="35">
        <f>L788/I788*100</f>
        <v>99.152328298297121</v>
      </c>
      <c r="O788" s="35" t="s">
        <v>236</v>
      </c>
      <c r="P788" s="35" t="s">
        <v>236</v>
      </c>
    </row>
    <row r="789" spans="3:16" s="39" customFormat="1" ht="17.25" customHeight="1">
      <c r="C789" s="199"/>
      <c r="D789" s="145"/>
      <c r="E789" s="86"/>
      <c r="F789" s="86"/>
      <c r="G789" s="86"/>
      <c r="H789" s="61" t="s">
        <v>97</v>
      </c>
      <c r="I789" s="36">
        <f>I796+I803+I880+I894+I908+I936</f>
        <v>106350.5</v>
      </c>
      <c r="J789" s="36">
        <f>J796+J803+J880+J894+J908+J936</f>
        <v>106350.5</v>
      </c>
      <c r="K789" s="36">
        <f>K796+K803+K880+K894+K908+K936</f>
        <v>106350.5</v>
      </c>
      <c r="L789" s="36">
        <f>L796+L803+L880+L894+L908+L936</f>
        <v>106350.5</v>
      </c>
      <c r="M789" s="36">
        <f>M796+M803+M880+M894+M908+M936</f>
        <v>106350.5</v>
      </c>
      <c r="N789" s="35">
        <f>L789/I789*100</f>
        <v>100</v>
      </c>
      <c r="O789" s="35">
        <f>L789/J789*100</f>
        <v>100</v>
      </c>
      <c r="P789" s="35">
        <f>L789/K789*100</f>
        <v>100</v>
      </c>
    </row>
    <row r="790" spans="3:16" s="39" customFormat="1" ht="42.75">
      <c r="C790" s="199"/>
      <c r="D790" s="145"/>
      <c r="E790" s="86"/>
      <c r="F790" s="86"/>
      <c r="G790" s="86"/>
      <c r="H790" s="61" t="s">
        <v>19</v>
      </c>
      <c r="I790" s="36">
        <f>I797+I804+I881+I895+I909+I937</f>
        <v>0</v>
      </c>
      <c r="J790" s="46">
        <v>0</v>
      </c>
      <c r="K790" s="46">
        <v>0</v>
      </c>
      <c r="L790" s="36">
        <f t="shared" ref="L790:M792" si="102">L797+L804+L881+L895+L909+L937</f>
        <v>0</v>
      </c>
      <c r="M790" s="36">
        <f t="shared" si="102"/>
        <v>0</v>
      </c>
      <c r="N790" s="35">
        <v>0</v>
      </c>
      <c r="O790" s="35">
        <v>0</v>
      </c>
      <c r="P790" s="35">
        <v>0</v>
      </c>
    </row>
    <row r="791" spans="3:16" s="39" customFormat="1">
      <c r="C791" s="199"/>
      <c r="D791" s="145"/>
      <c r="E791" s="86"/>
      <c r="F791" s="86"/>
      <c r="G791" s="86"/>
      <c r="H791" s="61" t="s">
        <v>238</v>
      </c>
      <c r="I791" s="36">
        <f>I798+I805+I882+I896+I910+I938</f>
        <v>0</v>
      </c>
      <c r="J791" s="46">
        <v>0</v>
      </c>
      <c r="K791" s="46">
        <v>0</v>
      </c>
      <c r="L791" s="36">
        <f t="shared" si="102"/>
        <v>0</v>
      </c>
      <c r="M791" s="36">
        <f t="shared" si="102"/>
        <v>0</v>
      </c>
      <c r="N791" s="35">
        <v>0</v>
      </c>
      <c r="O791" s="35">
        <v>0</v>
      </c>
      <c r="P791" s="35">
        <v>0</v>
      </c>
    </row>
    <row r="792" spans="3:16" s="40" customFormat="1" ht="42.75">
      <c r="C792" s="199"/>
      <c r="D792" s="145"/>
      <c r="E792" s="86"/>
      <c r="F792" s="86"/>
      <c r="G792" s="86"/>
      <c r="H792" s="61" t="s">
        <v>20</v>
      </c>
      <c r="I792" s="36">
        <f>I799+I806+I883+I897+I911+I939</f>
        <v>0</v>
      </c>
      <c r="J792" s="46">
        <v>0</v>
      </c>
      <c r="K792" s="46">
        <v>0</v>
      </c>
      <c r="L792" s="36">
        <f t="shared" si="102"/>
        <v>0</v>
      </c>
      <c r="M792" s="36">
        <f t="shared" si="102"/>
        <v>0</v>
      </c>
      <c r="N792" s="35">
        <v>0</v>
      </c>
      <c r="O792" s="35">
        <v>0</v>
      </c>
      <c r="P792" s="35">
        <v>0</v>
      </c>
    </row>
    <row r="793" spans="3:16" s="40" customFormat="1">
      <c r="C793" s="199"/>
      <c r="D793" s="145"/>
      <c r="E793" s="86"/>
      <c r="F793" s="86"/>
      <c r="G793" s="86"/>
      <c r="H793" s="61" t="s">
        <v>239</v>
      </c>
      <c r="I793" s="36">
        <f>I800+I807+I884+I898+I912+I940</f>
        <v>991095.5</v>
      </c>
      <c r="J793" s="36" t="s">
        <v>236</v>
      </c>
      <c r="K793" s="36" t="s">
        <v>236</v>
      </c>
      <c r="L793" s="36">
        <f>L800</f>
        <v>977836.5</v>
      </c>
      <c r="M793" s="36">
        <f>M800</f>
        <v>977836.5</v>
      </c>
      <c r="N793" s="35">
        <f>L793/I793*100</f>
        <v>98.662187448131888</v>
      </c>
      <c r="O793" s="35" t="s">
        <v>236</v>
      </c>
      <c r="P793" s="35" t="s">
        <v>236</v>
      </c>
    </row>
    <row r="794" spans="3:16" s="39" customFormat="1" ht="14.25" customHeight="1">
      <c r="C794" s="200"/>
      <c r="D794" s="145"/>
      <c r="E794" s="87"/>
      <c r="F794" s="87"/>
      <c r="G794" s="87"/>
      <c r="H794" s="61" t="s">
        <v>242</v>
      </c>
      <c r="I794" s="36">
        <f>I801+I808+I885+I899+I913+I941</f>
        <v>31576</v>
      </c>
      <c r="J794" s="32" t="s">
        <v>236</v>
      </c>
      <c r="K794" s="32" t="s">
        <v>236</v>
      </c>
      <c r="L794" s="36">
        <f>L801+L808+L885+L899+L913+L941</f>
        <v>35264.6</v>
      </c>
      <c r="M794" s="36">
        <f>M801+M808+M885+M899+M913+M941</f>
        <v>35264.6</v>
      </c>
      <c r="N794" s="35">
        <f>L794/I794*100</f>
        <v>111.68165695464909</v>
      </c>
      <c r="O794" s="35" t="s">
        <v>236</v>
      </c>
      <c r="P794" s="35" t="s">
        <v>236</v>
      </c>
    </row>
    <row r="795" spans="3:16" s="40" customFormat="1" ht="16.5" customHeight="1">
      <c r="C795" s="96" t="s">
        <v>50</v>
      </c>
      <c r="D795" s="120" t="s">
        <v>512</v>
      </c>
      <c r="E795" s="121" t="s">
        <v>32</v>
      </c>
      <c r="F795" s="121" t="s">
        <v>328</v>
      </c>
      <c r="G795" s="121" t="s">
        <v>331</v>
      </c>
      <c r="H795" s="69" t="s">
        <v>96</v>
      </c>
      <c r="I795" s="30">
        <f>I796+I798+I800+I801</f>
        <v>1124742</v>
      </c>
      <c r="J795" s="30" t="s">
        <v>236</v>
      </c>
      <c r="K795" s="30" t="s">
        <v>236</v>
      </c>
      <c r="L795" s="30">
        <f>L796+L798+L800+L801</f>
        <v>1115171.6000000001</v>
      </c>
      <c r="M795" s="30">
        <f>M796+M798+M800+M801</f>
        <v>1115171.6000000001</v>
      </c>
      <c r="N795" s="31">
        <f>L795/I795*100</f>
        <v>99.14910263864958</v>
      </c>
      <c r="O795" s="31" t="s">
        <v>236</v>
      </c>
      <c r="P795" s="31" t="s">
        <v>236</v>
      </c>
    </row>
    <row r="796" spans="3:16" s="40" customFormat="1" ht="15.75" customHeight="1">
      <c r="C796" s="97"/>
      <c r="D796" s="120"/>
      <c r="E796" s="122"/>
      <c r="F796" s="122"/>
      <c r="G796" s="122"/>
      <c r="H796" s="69" t="s">
        <v>97</v>
      </c>
      <c r="I796" s="32">
        <v>102070.5</v>
      </c>
      <c r="J796" s="32">
        <v>102070.5</v>
      </c>
      <c r="K796" s="32">
        <v>102070.5</v>
      </c>
      <c r="L796" s="30">
        <v>102070.5</v>
      </c>
      <c r="M796" s="30">
        <v>102070.5</v>
      </c>
      <c r="N796" s="31">
        <f>L796/I796*100</f>
        <v>100</v>
      </c>
      <c r="O796" s="31">
        <f>L796/J796*100</f>
        <v>100</v>
      </c>
      <c r="P796" s="31">
        <f>L796/K796*100</f>
        <v>100</v>
      </c>
    </row>
    <row r="797" spans="3:16" s="40" customFormat="1" ht="30">
      <c r="C797" s="97"/>
      <c r="D797" s="120"/>
      <c r="E797" s="122"/>
      <c r="F797" s="122"/>
      <c r="G797" s="122"/>
      <c r="H797" s="69" t="s">
        <v>19</v>
      </c>
      <c r="I797" s="33">
        <v>0</v>
      </c>
      <c r="J797" s="33">
        <v>0</v>
      </c>
      <c r="K797" s="33">
        <v>0</v>
      </c>
      <c r="L797" s="30">
        <v>0</v>
      </c>
      <c r="M797" s="30">
        <v>0</v>
      </c>
      <c r="N797" s="31">
        <v>0</v>
      </c>
      <c r="O797" s="31">
        <v>0</v>
      </c>
      <c r="P797" s="31">
        <v>0</v>
      </c>
    </row>
    <row r="798" spans="3:16" s="40" customFormat="1">
      <c r="C798" s="97"/>
      <c r="D798" s="120"/>
      <c r="E798" s="122"/>
      <c r="F798" s="122"/>
      <c r="G798" s="122"/>
      <c r="H798" s="69" t="s">
        <v>238</v>
      </c>
      <c r="I798" s="33">
        <v>0</v>
      </c>
      <c r="J798" s="33">
        <v>0</v>
      </c>
      <c r="K798" s="33">
        <v>0</v>
      </c>
      <c r="L798" s="30">
        <v>0</v>
      </c>
      <c r="M798" s="30">
        <v>0</v>
      </c>
      <c r="N798" s="31">
        <v>0</v>
      </c>
      <c r="O798" s="31">
        <v>0</v>
      </c>
      <c r="P798" s="31">
        <v>0</v>
      </c>
    </row>
    <row r="799" spans="3:16" s="40" customFormat="1" ht="30">
      <c r="C799" s="97"/>
      <c r="D799" s="120"/>
      <c r="E799" s="122"/>
      <c r="F799" s="122"/>
      <c r="G799" s="122"/>
      <c r="H799" s="69" t="s">
        <v>20</v>
      </c>
      <c r="I799" s="33">
        <v>0</v>
      </c>
      <c r="J799" s="33">
        <v>0</v>
      </c>
      <c r="K799" s="33">
        <v>0</v>
      </c>
      <c r="L799" s="30">
        <v>0</v>
      </c>
      <c r="M799" s="30">
        <v>0</v>
      </c>
      <c r="N799" s="31">
        <v>0</v>
      </c>
      <c r="O799" s="31">
        <v>0</v>
      </c>
      <c r="P799" s="31">
        <v>0</v>
      </c>
    </row>
    <row r="800" spans="3:16" s="40" customFormat="1">
      <c r="C800" s="97"/>
      <c r="D800" s="120"/>
      <c r="E800" s="122"/>
      <c r="F800" s="122"/>
      <c r="G800" s="122"/>
      <c r="H800" s="69" t="s">
        <v>239</v>
      </c>
      <c r="I800" s="32">
        <v>991095.5</v>
      </c>
      <c r="J800" s="32" t="s">
        <v>236</v>
      </c>
      <c r="K800" s="32" t="s">
        <v>236</v>
      </c>
      <c r="L800" s="30">
        <v>977836.5</v>
      </c>
      <c r="M800" s="30">
        <v>977836.5</v>
      </c>
      <c r="N800" s="31">
        <f>L800/I800*100</f>
        <v>98.662187448131888</v>
      </c>
      <c r="O800" s="31" t="s">
        <v>236</v>
      </c>
      <c r="P800" s="31" t="s">
        <v>236</v>
      </c>
    </row>
    <row r="801" spans="3:16" s="40" customFormat="1">
      <c r="C801" s="98"/>
      <c r="D801" s="120"/>
      <c r="E801" s="123"/>
      <c r="F801" s="123"/>
      <c r="G801" s="123"/>
      <c r="H801" s="69" t="s">
        <v>242</v>
      </c>
      <c r="I801" s="32">
        <v>31576</v>
      </c>
      <c r="J801" s="32" t="s">
        <v>236</v>
      </c>
      <c r="K801" s="32" t="s">
        <v>236</v>
      </c>
      <c r="L801" s="30">
        <v>35264.6</v>
      </c>
      <c r="M801" s="30">
        <v>35264.6</v>
      </c>
      <c r="N801" s="31">
        <f>L801/I801*100</f>
        <v>111.68165695464909</v>
      </c>
      <c r="O801" s="31" t="s">
        <v>236</v>
      </c>
      <c r="P801" s="31" t="s">
        <v>236</v>
      </c>
    </row>
    <row r="802" spans="3:16" s="40" customFormat="1" ht="15" customHeight="1">
      <c r="C802" s="96" t="s">
        <v>51</v>
      </c>
      <c r="D802" s="120" t="s">
        <v>11</v>
      </c>
      <c r="E802" s="121" t="s">
        <v>32</v>
      </c>
      <c r="F802" s="121">
        <v>2018</v>
      </c>
      <c r="G802" s="121">
        <v>2020</v>
      </c>
      <c r="H802" s="69" t="s">
        <v>96</v>
      </c>
      <c r="I802" s="30">
        <f>I803+I805+I807+I808</f>
        <v>2160</v>
      </c>
      <c r="J802" s="30" t="s">
        <v>236</v>
      </c>
      <c r="K802" s="30" t="s">
        <v>236</v>
      </c>
      <c r="L802" s="30">
        <f>L803+L805+L807+L808</f>
        <v>2160</v>
      </c>
      <c r="M802" s="30">
        <f>M803+M805+M807+M808</f>
        <v>2160</v>
      </c>
      <c r="N802" s="31">
        <f>L802/I802*100</f>
        <v>100</v>
      </c>
      <c r="O802" s="31" t="s">
        <v>236</v>
      </c>
      <c r="P802" s="31" t="s">
        <v>236</v>
      </c>
    </row>
    <row r="803" spans="3:16" s="40" customFormat="1" ht="15.75" customHeight="1">
      <c r="C803" s="97"/>
      <c r="D803" s="120"/>
      <c r="E803" s="122"/>
      <c r="F803" s="122"/>
      <c r="G803" s="122"/>
      <c r="H803" s="69" t="s">
        <v>97</v>
      </c>
      <c r="I803" s="32">
        <f>I810+I817+I824+I831+I838+I845+I852+I859+I866+I873</f>
        <v>2160</v>
      </c>
      <c r="J803" s="32">
        <f t="shared" ref="J803:M803" si="103">J810+J817+J824+J831+J838+J845+J852+J859+J866+J873</f>
        <v>2160</v>
      </c>
      <c r="K803" s="32">
        <f t="shared" si="103"/>
        <v>2160</v>
      </c>
      <c r="L803" s="32">
        <f t="shared" si="103"/>
        <v>2160</v>
      </c>
      <c r="M803" s="32">
        <f t="shared" si="103"/>
        <v>2160</v>
      </c>
      <c r="N803" s="31">
        <f>L803/I803*100</f>
        <v>100</v>
      </c>
      <c r="O803" s="31">
        <f>L803/J803*100</f>
        <v>100</v>
      </c>
      <c r="P803" s="31">
        <f>L803/K803*100</f>
        <v>100</v>
      </c>
    </row>
    <row r="804" spans="3:16" s="40" customFormat="1" ht="15" customHeight="1">
      <c r="C804" s="97"/>
      <c r="D804" s="120"/>
      <c r="E804" s="122"/>
      <c r="F804" s="122"/>
      <c r="G804" s="122"/>
      <c r="H804" s="69" t="s">
        <v>19</v>
      </c>
      <c r="I804" s="32">
        <f t="shared" ref="I804:I808" si="104">I811+I818+I825+I832+I839+I846+I853+I860+I867</f>
        <v>0</v>
      </c>
      <c r="J804" s="33">
        <v>0</v>
      </c>
      <c r="K804" s="33">
        <v>0</v>
      </c>
      <c r="L804" s="30">
        <v>0</v>
      </c>
      <c r="M804" s="30">
        <v>0</v>
      </c>
      <c r="N804" s="31">
        <v>0</v>
      </c>
      <c r="O804" s="31">
        <v>0</v>
      </c>
      <c r="P804" s="31">
        <v>0</v>
      </c>
    </row>
    <row r="805" spans="3:16" s="40" customFormat="1" ht="15" customHeight="1">
      <c r="C805" s="97"/>
      <c r="D805" s="120"/>
      <c r="E805" s="122"/>
      <c r="F805" s="122"/>
      <c r="G805" s="122"/>
      <c r="H805" s="69" t="s">
        <v>238</v>
      </c>
      <c r="I805" s="32">
        <f t="shared" si="104"/>
        <v>0</v>
      </c>
      <c r="J805" s="33">
        <v>0</v>
      </c>
      <c r="K805" s="33">
        <v>0</v>
      </c>
      <c r="L805" s="30">
        <v>0</v>
      </c>
      <c r="M805" s="30">
        <v>0</v>
      </c>
      <c r="N805" s="31">
        <v>0</v>
      </c>
      <c r="O805" s="31">
        <v>0</v>
      </c>
      <c r="P805" s="31">
        <v>0</v>
      </c>
    </row>
    <row r="806" spans="3:16" s="40" customFormat="1" ht="30">
      <c r="C806" s="97"/>
      <c r="D806" s="120"/>
      <c r="E806" s="122"/>
      <c r="F806" s="122"/>
      <c r="G806" s="122"/>
      <c r="H806" s="69" t="s">
        <v>20</v>
      </c>
      <c r="I806" s="32">
        <f t="shared" si="104"/>
        <v>0</v>
      </c>
      <c r="J806" s="33">
        <v>0</v>
      </c>
      <c r="K806" s="33">
        <v>0</v>
      </c>
      <c r="L806" s="30">
        <v>0</v>
      </c>
      <c r="M806" s="30">
        <v>0</v>
      </c>
      <c r="N806" s="31">
        <v>0</v>
      </c>
      <c r="O806" s="31">
        <v>0</v>
      </c>
      <c r="P806" s="31">
        <v>0</v>
      </c>
    </row>
    <row r="807" spans="3:16" s="40" customFormat="1">
      <c r="C807" s="97"/>
      <c r="D807" s="120"/>
      <c r="E807" s="122"/>
      <c r="F807" s="122"/>
      <c r="G807" s="122"/>
      <c r="H807" s="69" t="s">
        <v>239</v>
      </c>
      <c r="I807" s="32">
        <f t="shared" si="104"/>
        <v>0</v>
      </c>
      <c r="J807" s="32" t="s">
        <v>236</v>
      </c>
      <c r="K807" s="32" t="s">
        <v>236</v>
      </c>
      <c r="L807" s="30">
        <v>0</v>
      </c>
      <c r="M807" s="30">
        <v>0</v>
      </c>
      <c r="N807" s="31">
        <v>0</v>
      </c>
      <c r="O807" s="31" t="s">
        <v>236</v>
      </c>
      <c r="P807" s="31" t="s">
        <v>236</v>
      </c>
    </row>
    <row r="808" spans="3:16" s="40" customFormat="1" ht="15" customHeight="1">
      <c r="C808" s="97"/>
      <c r="D808" s="120"/>
      <c r="E808" s="122"/>
      <c r="F808" s="122"/>
      <c r="G808" s="122"/>
      <c r="H808" s="69" t="s">
        <v>242</v>
      </c>
      <c r="I808" s="32">
        <f t="shared" si="104"/>
        <v>0</v>
      </c>
      <c r="J808" s="32" t="s">
        <v>236</v>
      </c>
      <c r="K808" s="32" t="s">
        <v>236</v>
      </c>
      <c r="L808" s="30">
        <v>0</v>
      </c>
      <c r="M808" s="30">
        <v>0</v>
      </c>
      <c r="N808" s="31">
        <v>0</v>
      </c>
      <c r="O808" s="31" t="s">
        <v>236</v>
      </c>
      <c r="P808" s="31" t="s">
        <v>236</v>
      </c>
    </row>
    <row r="809" spans="3:16" s="40" customFormat="1" ht="15" customHeight="1">
      <c r="C809" s="135" t="s">
        <v>52</v>
      </c>
      <c r="D809" s="80" t="s">
        <v>641</v>
      </c>
      <c r="E809" s="81" t="s">
        <v>152</v>
      </c>
      <c r="F809" s="81">
        <v>2018</v>
      </c>
      <c r="G809" s="81">
        <v>2020</v>
      </c>
      <c r="H809" s="69" t="s">
        <v>96</v>
      </c>
      <c r="I809" s="30">
        <f>I810+I812+I814+I815</f>
        <v>56</v>
      </c>
      <c r="J809" s="30" t="s">
        <v>236</v>
      </c>
      <c r="K809" s="30" t="s">
        <v>236</v>
      </c>
      <c r="L809" s="30">
        <f>L810+L812+L814+L815</f>
        <v>56</v>
      </c>
      <c r="M809" s="30">
        <f>M810+M812+M814+M815</f>
        <v>56</v>
      </c>
      <c r="N809" s="31">
        <f>L809/I809*100</f>
        <v>100</v>
      </c>
      <c r="O809" s="31" t="s">
        <v>236</v>
      </c>
      <c r="P809" s="31" t="s">
        <v>236</v>
      </c>
    </row>
    <row r="810" spans="3:16" s="40" customFormat="1" ht="17.25" customHeight="1">
      <c r="C810" s="136"/>
      <c r="D810" s="80"/>
      <c r="E810" s="82"/>
      <c r="F810" s="82"/>
      <c r="G810" s="82"/>
      <c r="H810" s="69" t="s">
        <v>97</v>
      </c>
      <c r="I810" s="32">
        <v>56</v>
      </c>
      <c r="J810" s="32">
        <v>56</v>
      </c>
      <c r="K810" s="32">
        <v>56</v>
      </c>
      <c r="L810" s="30">
        <v>56</v>
      </c>
      <c r="M810" s="30">
        <v>56</v>
      </c>
      <c r="N810" s="31">
        <f>L810/I810*100</f>
        <v>100</v>
      </c>
      <c r="O810" s="31">
        <f>L810/J810*100</f>
        <v>100</v>
      </c>
      <c r="P810" s="31">
        <f>L810/K810*100</f>
        <v>100</v>
      </c>
    </row>
    <row r="811" spans="3:16" s="40" customFormat="1" ht="30">
      <c r="C811" s="136"/>
      <c r="D811" s="80"/>
      <c r="E811" s="82"/>
      <c r="F811" s="82"/>
      <c r="G811" s="82"/>
      <c r="H811" s="69" t="s">
        <v>19</v>
      </c>
      <c r="I811" s="33">
        <v>0</v>
      </c>
      <c r="J811" s="33">
        <v>0</v>
      </c>
      <c r="K811" s="33">
        <v>0</v>
      </c>
      <c r="L811" s="30">
        <v>0</v>
      </c>
      <c r="M811" s="30">
        <v>0</v>
      </c>
      <c r="N811" s="31">
        <v>0</v>
      </c>
      <c r="O811" s="31">
        <v>0</v>
      </c>
      <c r="P811" s="31">
        <v>0</v>
      </c>
    </row>
    <row r="812" spans="3:16" s="40" customFormat="1">
      <c r="C812" s="136"/>
      <c r="D812" s="80"/>
      <c r="E812" s="82"/>
      <c r="F812" s="82"/>
      <c r="G812" s="82"/>
      <c r="H812" s="69" t="s">
        <v>238</v>
      </c>
      <c r="I812" s="33">
        <v>0</v>
      </c>
      <c r="J812" s="33">
        <v>0</v>
      </c>
      <c r="K812" s="33">
        <v>0</v>
      </c>
      <c r="L812" s="30">
        <v>0</v>
      </c>
      <c r="M812" s="30">
        <v>0</v>
      </c>
      <c r="N812" s="31">
        <v>0</v>
      </c>
      <c r="O812" s="31">
        <v>0</v>
      </c>
      <c r="P812" s="31">
        <v>0</v>
      </c>
    </row>
    <row r="813" spans="3:16" s="40" customFormat="1" ht="30">
      <c r="C813" s="136"/>
      <c r="D813" s="80"/>
      <c r="E813" s="82"/>
      <c r="F813" s="82"/>
      <c r="G813" s="82"/>
      <c r="H813" s="69" t="s">
        <v>20</v>
      </c>
      <c r="I813" s="33">
        <v>0</v>
      </c>
      <c r="J813" s="33">
        <v>0</v>
      </c>
      <c r="K813" s="33">
        <v>0</v>
      </c>
      <c r="L813" s="30">
        <v>0</v>
      </c>
      <c r="M813" s="30">
        <v>0</v>
      </c>
      <c r="N813" s="31">
        <v>0</v>
      </c>
      <c r="O813" s="31">
        <v>0</v>
      </c>
      <c r="P813" s="31">
        <v>0</v>
      </c>
    </row>
    <row r="814" spans="3:16" s="40" customFormat="1">
      <c r="C814" s="136"/>
      <c r="D814" s="80"/>
      <c r="E814" s="82"/>
      <c r="F814" s="82"/>
      <c r="G814" s="82"/>
      <c r="H814" s="69" t="s">
        <v>239</v>
      </c>
      <c r="I814" s="32"/>
      <c r="J814" s="32" t="s">
        <v>236</v>
      </c>
      <c r="K814" s="32" t="s">
        <v>236</v>
      </c>
      <c r="L814" s="30">
        <v>0</v>
      </c>
      <c r="M814" s="30">
        <v>0</v>
      </c>
      <c r="N814" s="31">
        <v>0</v>
      </c>
      <c r="O814" s="31" t="s">
        <v>236</v>
      </c>
      <c r="P814" s="31" t="s">
        <v>236</v>
      </c>
    </row>
    <row r="815" spans="3:16" s="40" customFormat="1">
      <c r="C815" s="137"/>
      <c r="D815" s="80"/>
      <c r="E815" s="83"/>
      <c r="F815" s="83"/>
      <c r="G815" s="83"/>
      <c r="H815" s="69" t="s">
        <v>242</v>
      </c>
      <c r="I815" s="32"/>
      <c r="J815" s="32" t="s">
        <v>236</v>
      </c>
      <c r="K815" s="32" t="s">
        <v>236</v>
      </c>
      <c r="L815" s="30">
        <v>0</v>
      </c>
      <c r="M815" s="30">
        <v>0</v>
      </c>
      <c r="N815" s="31">
        <v>0</v>
      </c>
      <c r="O815" s="31" t="s">
        <v>236</v>
      </c>
      <c r="P815" s="31" t="s">
        <v>236</v>
      </c>
    </row>
    <row r="816" spans="3:16" s="40" customFormat="1" ht="15" customHeight="1">
      <c r="C816" s="135" t="s">
        <v>53</v>
      </c>
      <c r="D816" s="80" t="s">
        <v>426</v>
      </c>
      <c r="E816" s="81" t="s">
        <v>152</v>
      </c>
      <c r="F816" s="81">
        <v>2018</v>
      </c>
      <c r="G816" s="81">
        <v>2020</v>
      </c>
      <c r="H816" s="69" t="s">
        <v>96</v>
      </c>
      <c r="I816" s="30">
        <f>I817+I819+I821+I822</f>
        <v>104</v>
      </c>
      <c r="J816" s="30" t="s">
        <v>236</v>
      </c>
      <c r="K816" s="30" t="s">
        <v>236</v>
      </c>
      <c r="L816" s="30">
        <f>L817+L819+L821+L822</f>
        <v>104</v>
      </c>
      <c r="M816" s="30">
        <f>M817+M819+M821+M822</f>
        <v>104</v>
      </c>
      <c r="N816" s="31">
        <f>L816/I816*100</f>
        <v>100</v>
      </c>
      <c r="O816" s="31" t="s">
        <v>236</v>
      </c>
      <c r="P816" s="31" t="s">
        <v>236</v>
      </c>
    </row>
    <row r="817" spans="3:16" s="40" customFormat="1">
      <c r="C817" s="136"/>
      <c r="D817" s="80"/>
      <c r="E817" s="82"/>
      <c r="F817" s="82"/>
      <c r="G817" s="82"/>
      <c r="H817" s="69" t="s">
        <v>97</v>
      </c>
      <c r="I817" s="32">
        <v>104</v>
      </c>
      <c r="J817" s="32">
        <v>104</v>
      </c>
      <c r="K817" s="32">
        <v>104</v>
      </c>
      <c r="L817" s="30">
        <v>104</v>
      </c>
      <c r="M817" s="30">
        <v>104</v>
      </c>
      <c r="N817" s="31">
        <f>L817/I817*100</f>
        <v>100</v>
      </c>
      <c r="O817" s="31">
        <f>L817/J817*100</f>
        <v>100</v>
      </c>
      <c r="P817" s="31">
        <f>L817/K817*100</f>
        <v>100</v>
      </c>
    </row>
    <row r="818" spans="3:16" s="40" customFormat="1" ht="19.5" customHeight="1">
      <c r="C818" s="136"/>
      <c r="D818" s="80"/>
      <c r="E818" s="82"/>
      <c r="F818" s="82"/>
      <c r="G818" s="82"/>
      <c r="H818" s="69" t="s">
        <v>19</v>
      </c>
      <c r="I818" s="33">
        <v>0</v>
      </c>
      <c r="J818" s="33">
        <v>0</v>
      </c>
      <c r="K818" s="33">
        <v>0</v>
      </c>
      <c r="L818" s="30">
        <v>0</v>
      </c>
      <c r="M818" s="30">
        <v>0</v>
      </c>
      <c r="N818" s="31">
        <v>0</v>
      </c>
      <c r="O818" s="31">
        <v>0</v>
      </c>
      <c r="P818" s="31">
        <v>0</v>
      </c>
    </row>
    <row r="819" spans="3:16" s="40" customFormat="1" ht="18" customHeight="1">
      <c r="C819" s="136"/>
      <c r="D819" s="80"/>
      <c r="E819" s="82"/>
      <c r="F819" s="82"/>
      <c r="G819" s="82"/>
      <c r="H819" s="69" t="s">
        <v>238</v>
      </c>
      <c r="I819" s="33">
        <v>0</v>
      </c>
      <c r="J819" s="33">
        <v>0</v>
      </c>
      <c r="K819" s="33">
        <v>0</v>
      </c>
      <c r="L819" s="30">
        <v>0</v>
      </c>
      <c r="M819" s="30">
        <v>0</v>
      </c>
      <c r="N819" s="31">
        <v>0</v>
      </c>
      <c r="O819" s="31">
        <v>0</v>
      </c>
      <c r="P819" s="31">
        <v>0</v>
      </c>
    </row>
    <row r="820" spans="3:16" s="40" customFormat="1" ht="30">
      <c r="C820" s="136"/>
      <c r="D820" s="80"/>
      <c r="E820" s="82"/>
      <c r="F820" s="82"/>
      <c r="G820" s="82"/>
      <c r="H820" s="69" t="s">
        <v>20</v>
      </c>
      <c r="I820" s="33">
        <v>0</v>
      </c>
      <c r="J820" s="33">
        <v>0</v>
      </c>
      <c r="K820" s="33">
        <v>0</v>
      </c>
      <c r="L820" s="30">
        <v>0</v>
      </c>
      <c r="M820" s="30">
        <v>0</v>
      </c>
      <c r="N820" s="31">
        <v>0</v>
      </c>
      <c r="O820" s="31">
        <v>0</v>
      </c>
      <c r="P820" s="31">
        <v>0</v>
      </c>
    </row>
    <row r="821" spans="3:16" s="40" customFormat="1">
      <c r="C821" s="136"/>
      <c r="D821" s="80"/>
      <c r="E821" s="82"/>
      <c r="F821" s="82"/>
      <c r="G821" s="82"/>
      <c r="H821" s="69" t="s">
        <v>239</v>
      </c>
      <c r="I821" s="32"/>
      <c r="J821" s="32" t="s">
        <v>236</v>
      </c>
      <c r="K821" s="32" t="s">
        <v>236</v>
      </c>
      <c r="L821" s="30">
        <v>0</v>
      </c>
      <c r="M821" s="30">
        <v>0</v>
      </c>
      <c r="N821" s="31">
        <v>0</v>
      </c>
      <c r="O821" s="31" t="s">
        <v>236</v>
      </c>
      <c r="P821" s="31" t="s">
        <v>236</v>
      </c>
    </row>
    <row r="822" spans="3:16" s="40" customFormat="1" ht="18" customHeight="1">
      <c r="C822" s="137"/>
      <c r="D822" s="80"/>
      <c r="E822" s="83"/>
      <c r="F822" s="83"/>
      <c r="G822" s="83"/>
      <c r="H822" s="69" t="s">
        <v>242</v>
      </c>
      <c r="I822" s="32"/>
      <c r="J822" s="32" t="s">
        <v>236</v>
      </c>
      <c r="K822" s="32" t="s">
        <v>236</v>
      </c>
      <c r="L822" s="30">
        <v>0</v>
      </c>
      <c r="M822" s="30">
        <v>0</v>
      </c>
      <c r="N822" s="31">
        <v>0</v>
      </c>
      <c r="O822" s="31" t="s">
        <v>236</v>
      </c>
      <c r="P822" s="31" t="s">
        <v>236</v>
      </c>
    </row>
    <row r="823" spans="3:16" s="40" customFormat="1" ht="15" customHeight="1">
      <c r="C823" s="135" t="s">
        <v>54</v>
      </c>
      <c r="D823" s="80" t="s">
        <v>427</v>
      </c>
      <c r="E823" s="119" t="s">
        <v>12</v>
      </c>
      <c r="F823" s="119" t="s">
        <v>428</v>
      </c>
      <c r="G823" s="119" t="s">
        <v>429</v>
      </c>
      <c r="H823" s="69" t="s">
        <v>96</v>
      </c>
      <c r="I823" s="30">
        <f>I824+I826+I828+I829</f>
        <v>104</v>
      </c>
      <c r="J823" s="30" t="s">
        <v>236</v>
      </c>
      <c r="K823" s="30" t="s">
        <v>236</v>
      </c>
      <c r="L823" s="30">
        <f>L824+L826+L828+L829</f>
        <v>104</v>
      </c>
      <c r="M823" s="30">
        <f>M824+M826+M828+M829</f>
        <v>104</v>
      </c>
      <c r="N823" s="31">
        <f>L823/I823*100</f>
        <v>100</v>
      </c>
      <c r="O823" s="31" t="s">
        <v>236</v>
      </c>
      <c r="P823" s="31" t="s">
        <v>236</v>
      </c>
    </row>
    <row r="824" spans="3:16" s="40" customFormat="1">
      <c r="C824" s="136"/>
      <c r="D824" s="80"/>
      <c r="E824" s="119"/>
      <c r="F824" s="119"/>
      <c r="G824" s="119"/>
      <c r="H824" s="69" t="s">
        <v>97</v>
      </c>
      <c r="I824" s="32">
        <v>104</v>
      </c>
      <c r="J824" s="32">
        <v>104</v>
      </c>
      <c r="K824" s="32">
        <v>104</v>
      </c>
      <c r="L824" s="30">
        <v>104</v>
      </c>
      <c r="M824" s="30">
        <v>104</v>
      </c>
      <c r="N824" s="31">
        <f>L824/I824*100</f>
        <v>100</v>
      </c>
      <c r="O824" s="31">
        <f>L824/J824*100</f>
        <v>100</v>
      </c>
      <c r="P824" s="31">
        <f>L824/K824*100</f>
        <v>100</v>
      </c>
    </row>
    <row r="825" spans="3:16" s="40" customFormat="1" ht="30">
      <c r="C825" s="136"/>
      <c r="D825" s="80"/>
      <c r="E825" s="119"/>
      <c r="F825" s="119"/>
      <c r="G825" s="119"/>
      <c r="H825" s="69" t="s">
        <v>19</v>
      </c>
      <c r="I825" s="33">
        <v>0</v>
      </c>
      <c r="J825" s="33">
        <v>0</v>
      </c>
      <c r="K825" s="33">
        <v>0</v>
      </c>
      <c r="L825" s="30">
        <v>0</v>
      </c>
      <c r="M825" s="30">
        <v>0</v>
      </c>
      <c r="N825" s="31">
        <v>0</v>
      </c>
      <c r="O825" s="31">
        <v>0</v>
      </c>
      <c r="P825" s="31">
        <v>0</v>
      </c>
    </row>
    <row r="826" spans="3:16" s="40" customFormat="1">
      <c r="C826" s="136"/>
      <c r="D826" s="80"/>
      <c r="E826" s="119"/>
      <c r="F826" s="119"/>
      <c r="G826" s="119"/>
      <c r="H826" s="69" t="s">
        <v>238</v>
      </c>
      <c r="I826" s="33">
        <v>0</v>
      </c>
      <c r="J826" s="33">
        <v>0</v>
      </c>
      <c r="K826" s="33">
        <v>0</v>
      </c>
      <c r="L826" s="30">
        <v>0</v>
      </c>
      <c r="M826" s="30">
        <v>0</v>
      </c>
      <c r="N826" s="31">
        <v>0</v>
      </c>
      <c r="O826" s="31">
        <v>0</v>
      </c>
      <c r="P826" s="31">
        <v>0</v>
      </c>
    </row>
    <row r="827" spans="3:16" s="40" customFormat="1" ht="30">
      <c r="C827" s="136"/>
      <c r="D827" s="80"/>
      <c r="E827" s="119"/>
      <c r="F827" s="119"/>
      <c r="G827" s="119"/>
      <c r="H827" s="69" t="s">
        <v>20</v>
      </c>
      <c r="I827" s="33">
        <v>0</v>
      </c>
      <c r="J827" s="33">
        <v>0</v>
      </c>
      <c r="K827" s="33">
        <v>0</v>
      </c>
      <c r="L827" s="30">
        <v>0</v>
      </c>
      <c r="M827" s="30">
        <v>0</v>
      </c>
      <c r="N827" s="31">
        <v>0</v>
      </c>
      <c r="O827" s="31">
        <v>0</v>
      </c>
      <c r="P827" s="31">
        <v>0</v>
      </c>
    </row>
    <row r="828" spans="3:16" s="40" customFormat="1">
      <c r="C828" s="136"/>
      <c r="D828" s="80"/>
      <c r="E828" s="119"/>
      <c r="F828" s="119"/>
      <c r="G828" s="119"/>
      <c r="H828" s="69" t="s">
        <v>239</v>
      </c>
      <c r="I828" s="32"/>
      <c r="J828" s="32" t="s">
        <v>236</v>
      </c>
      <c r="K828" s="32" t="s">
        <v>236</v>
      </c>
      <c r="L828" s="30">
        <v>0</v>
      </c>
      <c r="M828" s="30">
        <v>0</v>
      </c>
      <c r="N828" s="31">
        <v>0</v>
      </c>
      <c r="O828" s="31" t="s">
        <v>236</v>
      </c>
      <c r="P828" s="31" t="s">
        <v>236</v>
      </c>
    </row>
    <row r="829" spans="3:16" s="40" customFormat="1">
      <c r="C829" s="137"/>
      <c r="D829" s="80"/>
      <c r="E829" s="119"/>
      <c r="F829" s="119"/>
      <c r="G829" s="119"/>
      <c r="H829" s="69" t="s">
        <v>242</v>
      </c>
      <c r="I829" s="32"/>
      <c r="J829" s="32" t="s">
        <v>236</v>
      </c>
      <c r="K829" s="32" t="s">
        <v>236</v>
      </c>
      <c r="L829" s="30">
        <v>0</v>
      </c>
      <c r="M829" s="30">
        <v>0</v>
      </c>
      <c r="N829" s="31">
        <v>0</v>
      </c>
      <c r="O829" s="31" t="s">
        <v>236</v>
      </c>
      <c r="P829" s="31" t="s">
        <v>236</v>
      </c>
    </row>
    <row r="830" spans="3:16" s="40" customFormat="1" ht="15" customHeight="1">
      <c r="C830" s="135" t="s">
        <v>55</v>
      </c>
      <c r="D830" s="80" t="s">
        <v>430</v>
      </c>
      <c r="E830" s="81" t="s">
        <v>12</v>
      </c>
      <c r="F830" s="81" t="s">
        <v>431</v>
      </c>
      <c r="G830" s="81" t="s">
        <v>432</v>
      </c>
      <c r="H830" s="69" t="s">
        <v>96</v>
      </c>
      <c r="I830" s="30">
        <f>I831+I833+I835+I836</f>
        <v>64</v>
      </c>
      <c r="J830" s="30" t="s">
        <v>236</v>
      </c>
      <c r="K830" s="30" t="s">
        <v>236</v>
      </c>
      <c r="L830" s="30">
        <f>L831+L833+L835+L836</f>
        <v>64</v>
      </c>
      <c r="M830" s="30">
        <f>M831+M833+M835+M836</f>
        <v>64</v>
      </c>
      <c r="N830" s="31">
        <f>L830/I830*100</f>
        <v>100</v>
      </c>
      <c r="O830" s="31" t="s">
        <v>236</v>
      </c>
      <c r="P830" s="31" t="s">
        <v>236</v>
      </c>
    </row>
    <row r="831" spans="3:16" s="40" customFormat="1" ht="18.75" customHeight="1">
      <c r="C831" s="136"/>
      <c r="D831" s="80"/>
      <c r="E831" s="82"/>
      <c r="F831" s="82"/>
      <c r="G831" s="82"/>
      <c r="H831" s="69" t="s">
        <v>97</v>
      </c>
      <c r="I831" s="32">
        <v>64</v>
      </c>
      <c r="J831" s="32">
        <v>64</v>
      </c>
      <c r="K831" s="32">
        <v>64</v>
      </c>
      <c r="L831" s="30">
        <v>64</v>
      </c>
      <c r="M831" s="30">
        <v>64</v>
      </c>
      <c r="N831" s="31">
        <f>L831/I831*100</f>
        <v>100</v>
      </c>
      <c r="O831" s="31">
        <f>L831/J831*100</f>
        <v>100</v>
      </c>
      <c r="P831" s="31">
        <f>L831/K831*100</f>
        <v>100</v>
      </c>
    </row>
    <row r="832" spans="3:16" s="40" customFormat="1" ht="15" customHeight="1">
      <c r="C832" s="136"/>
      <c r="D832" s="80"/>
      <c r="E832" s="82"/>
      <c r="F832" s="82"/>
      <c r="G832" s="82"/>
      <c r="H832" s="69" t="s">
        <v>19</v>
      </c>
      <c r="I832" s="33">
        <v>0</v>
      </c>
      <c r="J832" s="33">
        <v>0</v>
      </c>
      <c r="K832" s="33">
        <v>0</v>
      </c>
      <c r="L832" s="30">
        <v>0</v>
      </c>
      <c r="M832" s="30">
        <v>0</v>
      </c>
      <c r="N832" s="31">
        <v>0</v>
      </c>
      <c r="O832" s="31">
        <v>0</v>
      </c>
      <c r="P832" s="31">
        <v>0</v>
      </c>
    </row>
    <row r="833" spans="3:16" s="40" customFormat="1">
      <c r="C833" s="136"/>
      <c r="D833" s="80"/>
      <c r="E833" s="82"/>
      <c r="F833" s="82"/>
      <c r="G833" s="82"/>
      <c r="H833" s="69" t="s">
        <v>238</v>
      </c>
      <c r="I833" s="33">
        <v>0</v>
      </c>
      <c r="J833" s="33">
        <v>0</v>
      </c>
      <c r="K833" s="33">
        <v>0</v>
      </c>
      <c r="L833" s="30">
        <v>0</v>
      </c>
      <c r="M833" s="30">
        <v>0</v>
      </c>
      <c r="N833" s="31">
        <v>0</v>
      </c>
      <c r="O833" s="31">
        <v>0</v>
      </c>
      <c r="P833" s="31">
        <v>0</v>
      </c>
    </row>
    <row r="834" spans="3:16" s="40" customFormat="1" ht="30">
      <c r="C834" s="136"/>
      <c r="D834" s="80"/>
      <c r="E834" s="82"/>
      <c r="F834" s="82"/>
      <c r="G834" s="82"/>
      <c r="H834" s="69" t="s">
        <v>20</v>
      </c>
      <c r="I834" s="33">
        <v>0</v>
      </c>
      <c r="J834" s="33">
        <v>0</v>
      </c>
      <c r="K834" s="33">
        <v>0</v>
      </c>
      <c r="L834" s="30">
        <v>0</v>
      </c>
      <c r="M834" s="30">
        <v>0</v>
      </c>
      <c r="N834" s="31">
        <v>0</v>
      </c>
      <c r="O834" s="31">
        <v>0</v>
      </c>
      <c r="P834" s="31">
        <v>0</v>
      </c>
    </row>
    <row r="835" spans="3:16" s="40" customFormat="1" ht="15" customHeight="1">
      <c r="C835" s="136"/>
      <c r="D835" s="80"/>
      <c r="E835" s="82"/>
      <c r="F835" s="82"/>
      <c r="G835" s="82"/>
      <c r="H835" s="69" t="s">
        <v>239</v>
      </c>
      <c r="I835" s="32"/>
      <c r="J835" s="32" t="s">
        <v>236</v>
      </c>
      <c r="K835" s="32" t="s">
        <v>236</v>
      </c>
      <c r="L835" s="30">
        <v>0</v>
      </c>
      <c r="M835" s="30">
        <v>0</v>
      </c>
      <c r="N835" s="31">
        <v>0</v>
      </c>
      <c r="O835" s="31" t="s">
        <v>236</v>
      </c>
      <c r="P835" s="31" t="s">
        <v>236</v>
      </c>
    </row>
    <row r="836" spans="3:16" s="40" customFormat="1" ht="14.25" customHeight="1">
      <c r="C836" s="136"/>
      <c r="D836" s="80"/>
      <c r="E836" s="82"/>
      <c r="F836" s="82"/>
      <c r="G836" s="82"/>
      <c r="H836" s="69" t="s">
        <v>242</v>
      </c>
      <c r="I836" s="32"/>
      <c r="J836" s="32" t="s">
        <v>236</v>
      </c>
      <c r="K836" s="32" t="s">
        <v>236</v>
      </c>
      <c r="L836" s="30">
        <v>0</v>
      </c>
      <c r="M836" s="30">
        <v>0</v>
      </c>
      <c r="N836" s="31">
        <v>0</v>
      </c>
      <c r="O836" s="31" t="s">
        <v>236</v>
      </c>
      <c r="P836" s="31" t="s">
        <v>236</v>
      </c>
    </row>
    <row r="837" spans="3:16" s="40" customFormat="1" ht="18.75" customHeight="1">
      <c r="C837" s="135" t="s">
        <v>56</v>
      </c>
      <c r="D837" s="80" t="s">
        <v>433</v>
      </c>
      <c r="E837" s="81" t="s">
        <v>12</v>
      </c>
      <c r="F837" s="81" t="s">
        <v>434</v>
      </c>
      <c r="G837" s="81" t="s">
        <v>432</v>
      </c>
      <c r="H837" s="69" t="s">
        <v>96</v>
      </c>
      <c r="I837" s="30">
        <f>I838+I840+I842+I843</f>
        <v>72</v>
      </c>
      <c r="J837" s="30" t="s">
        <v>236</v>
      </c>
      <c r="K837" s="30" t="s">
        <v>236</v>
      </c>
      <c r="L837" s="30">
        <f>L838+L840+L842+L843</f>
        <v>72</v>
      </c>
      <c r="M837" s="30">
        <f>M838+M840+M842+M843</f>
        <v>72</v>
      </c>
      <c r="N837" s="31">
        <f>L837/I837*100</f>
        <v>100</v>
      </c>
      <c r="O837" s="31" t="s">
        <v>236</v>
      </c>
      <c r="P837" s="31" t="s">
        <v>236</v>
      </c>
    </row>
    <row r="838" spans="3:16" s="40" customFormat="1" ht="26.25" customHeight="1">
      <c r="C838" s="136"/>
      <c r="D838" s="80"/>
      <c r="E838" s="82"/>
      <c r="F838" s="82"/>
      <c r="G838" s="82"/>
      <c r="H838" s="69" t="s">
        <v>97</v>
      </c>
      <c r="I838" s="32">
        <v>72</v>
      </c>
      <c r="J838" s="32">
        <v>72</v>
      </c>
      <c r="K838" s="32">
        <v>72</v>
      </c>
      <c r="L838" s="30">
        <v>72</v>
      </c>
      <c r="M838" s="30">
        <v>72</v>
      </c>
      <c r="N838" s="31">
        <f>L838/I838*100</f>
        <v>100</v>
      </c>
      <c r="O838" s="31">
        <f>L838/J838*100</f>
        <v>100</v>
      </c>
      <c r="P838" s="31">
        <f>L838/K838*100</f>
        <v>100</v>
      </c>
    </row>
    <row r="839" spans="3:16" s="40" customFormat="1" ht="15" customHeight="1">
      <c r="C839" s="136"/>
      <c r="D839" s="80"/>
      <c r="E839" s="82"/>
      <c r="F839" s="82"/>
      <c r="G839" s="82"/>
      <c r="H839" s="69" t="s">
        <v>19</v>
      </c>
      <c r="I839" s="33">
        <v>0</v>
      </c>
      <c r="J839" s="33">
        <v>0</v>
      </c>
      <c r="K839" s="33">
        <v>0</v>
      </c>
      <c r="L839" s="30">
        <v>0</v>
      </c>
      <c r="M839" s="30">
        <v>0</v>
      </c>
      <c r="N839" s="31">
        <v>0</v>
      </c>
      <c r="O839" s="31">
        <v>0</v>
      </c>
      <c r="P839" s="31">
        <v>0</v>
      </c>
    </row>
    <row r="840" spans="3:16" s="40" customFormat="1">
      <c r="C840" s="136"/>
      <c r="D840" s="80"/>
      <c r="E840" s="82"/>
      <c r="F840" s="82"/>
      <c r="G840" s="82"/>
      <c r="H840" s="69" t="s">
        <v>238</v>
      </c>
      <c r="I840" s="33">
        <v>0</v>
      </c>
      <c r="J840" s="33">
        <v>0</v>
      </c>
      <c r="K840" s="33">
        <v>0</v>
      </c>
      <c r="L840" s="30">
        <v>0</v>
      </c>
      <c r="M840" s="30">
        <v>0</v>
      </c>
      <c r="N840" s="31">
        <v>0</v>
      </c>
      <c r="O840" s="31">
        <v>0</v>
      </c>
      <c r="P840" s="31">
        <v>0</v>
      </c>
    </row>
    <row r="841" spans="3:16" s="40" customFormat="1" ht="30">
      <c r="C841" s="136"/>
      <c r="D841" s="80"/>
      <c r="E841" s="82"/>
      <c r="F841" s="82"/>
      <c r="G841" s="82"/>
      <c r="H841" s="69" t="s">
        <v>20</v>
      </c>
      <c r="I841" s="33">
        <v>0</v>
      </c>
      <c r="J841" s="33">
        <v>0</v>
      </c>
      <c r="K841" s="33">
        <v>0</v>
      </c>
      <c r="L841" s="30">
        <v>0</v>
      </c>
      <c r="M841" s="30">
        <v>0</v>
      </c>
      <c r="N841" s="31">
        <v>0</v>
      </c>
      <c r="O841" s="31">
        <v>0</v>
      </c>
      <c r="P841" s="31">
        <v>0</v>
      </c>
    </row>
    <row r="842" spans="3:16" s="40" customFormat="1">
      <c r="C842" s="136"/>
      <c r="D842" s="80"/>
      <c r="E842" s="82"/>
      <c r="F842" s="82"/>
      <c r="G842" s="82"/>
      <c r="H842" s="69" t="s">
        <v>239</v>
      </c>
      <c r="I842" s="32"/>
      <c r="J842" s="32" t="s">
        <v>236</v>
      </c>
      <c r="K842" s="32" t="s">
        <v>236</v>
      </c>
      <c r="L842" s="30">
        <v>0</v>
      </c>
      <c r="M842" s="30">
        <v>0</v>
      </c>
      <c r="N842" s="31">
        <v>0</v>
      </c>
      <c r="O842" s="31" t="s">
        <v>236</v>
      </c>
      <c r="P842" s="31" t="s">
        <v>236</v>
      </c>
    </row>
    <row r="843" spans="3:16" s="40" customFormat="1" ht="18" customHeight="1">
      <c r="C843" s="137"/>
      <c r="D843" s="80"/>
      <c r="E843" s="83"/>
      <c r="F843" s="83"/>
      <c r="G843" s="83"/>
      <c r="H843" s="69" t="s">
        <v>242</v>
      </c>
      <c r="I843" s="32"/>
      <c r="J843" s="32" t="s">
        <v>236</v>
      </c>
      <c r="K843" s="32" t="s">
        <v>236</v>
      </c>
      <c r="L843" s="30">
        <v>0</v>
      </c>
      <c r="M843" s="30">
        <v>0</v>
      </c>
      <c r="N843" s="31">
        <v>0</v>
      </c>
      <c r="O843" s="31" t="s">
        <v>236</v>
      </c>
      <c r="P843" s="31" t="s">
        <v>236</v>
      </c>
    </row>
    <row r="844" spans="3:16" s="40" customFormat="1" ht="16.5" customHeight="1">
      <c r="C844" s="135" t="s">
        <v>57</v>
      </c>
      <c r="D844" s="80" t="s">
        <v>435</v>
      </c>
      <c r="E844" s="81" t="s">
        <v>180</v>
      </c>
      <c r="F844" s="81" t="s">
        <v>397</v>
      </c>
      <c r="G844" s="81" t="s">
        <v>397</v>
      </c>
      <c r="H844" s="69" t="s">
        <v>96</v>
      </c>
      <c r="I844" s="30">
        <f>I845+I847+I849+I850</f>
        <v>720</v>
      </c>
      <c r="J844" s="30" t="s">
        <v>236</v>
      </c>
      <c r="K844" s="30" t="s">
        <v>236</v>
      </c>
      <c r="L844" s="30">
        <f>L845+L847+L849+L850</f>
        <v>720</v>
      </c>
      <c r="M844" s="30">
        <f>M845+M847+M849+M850</f>
        <v>720</v>
      </c>
      <c r="N844" s="31">
        <f>L844/I844*100</f>
        <v>100</v>
      </c>
      <c r="O844" s="31" t="s">
        <v>236</v>
      </c>
      <c r="P844" s="31" t="s">
        <v>236</v>
      </c>
    </row>
    <row r="845" spans="3:16" s="40" customFormat="1" ht="16.5" customHeight="1">
      <c r="C845" s="136"/>
      <c r="D845" s="80"/>
      <c r="E845" s="82"/>
      <c r="F845" s="82"/>
      <c r="G845" s="82"/>
      <c r="H845" s="69" t="s">
        <v>97</v>
      </c>
      <c r="I845" s="32">
        <v>720</v>
      </c>
      <c r="J845" s="32">
        <v>720</v>
      </c>
      <c r="K845" s="32">
        <v>720</v>
      </c>
      <c r="L845" s="30">
        <v>720</v>
      </c>
      <c r="M845" s="30">
        <v>720</v>
      </c>
      <c r="N845" s="31">
        <f>L845/I845*100</f>
        <v>100</v>
      </c>
      <c r="O845" s="31">
        <f>L845/J845*100</f>
        <v>100</v>
      </c>
      <c r="P845" s="31">
        <f>L845/K845*100</f>
        <v>100</v>
      </c>
    </row>
    <row r="846" spans="3:16" s="40" customFormat="1" ht="16.5" customHeight="1">
      <c r="C846" s="136"/>
      <c r="D846" s="80"/>
      <c r="E846" s="82"/>
      <c r="F846" s="82"/>
      <c r="G846" s="82"/>
      <c r="H846" s="69" t="s">
        <v>19</v>
      </c>
      <c r="I846" s="33">
        <v>0</v>
      </c>
      <c r="J846" s="33">
        <v>0</v>
      </c>
      <c r="K846" s="33">
        <v>0</v>
      </c>
      <c r="L846" s="30">
        <v>0</v>
      </c>
      <c r="M846" s="30">
        <v>0</v>
      </c>
      <c r="N846" s="31">
        <v>0</v>
      </c>
      <c r="O846" s="31">
        <v>0</v>
      </c>
      <c r="P846" s="31">
        <v>0</v>
      </c>
    </row>
    <row r="847" spans="3:16" s="40" customFormat="1" ht="16.5" customHeight="1">
      <c r="C847" s="136"/>
      <c r="D847" s="80"/>
      <c r="E847" s="82"/>
      <c r="F847" s="82"/>
      <c r="G847" s="82"/>
      <c r="H847" s="69" t="s">
        <v>238</v>
      </c>
      <c r="I847" s="33">
        <v>0</v>
      </c>
      <c r="J847" s="33">
        <v>0</v>
      </c>
      <c r="K847" s="33">
        <v>0</v>
      </c>
      <c r="L847" s="30">
        <v>0</v>
      </c>
      <c r="M847" s="30">
        <v>0</v>
      </c>
      <c r="N847" s="31">
        <v>0</v>
      </c>
      <c r="O847" s="31">
        <v>0</v>
      </c>
      <c r="P847" s="31">
        <v>0</v>
      </c>
    </row>
    <row r="848" spans="3:16" s="40" customFormat="1" ht="30">
      <c r="C848" s="136"/>
      <c r="D848" s="80"/>
      <c r="E848" s="82"/>
      <c r="F848" s="82"/>
      <c r="G848" s="82"/>
      <c r="H848" s="69" t="s">
        <v>20</v>
      </c>
      <c r="I848" s="33">
        <v>0</v>
      </c>
      <c r="J848" s="33">
        <v>0</v>
      </c>
      <c r="K848" s="33">
        <v>0</v>
      </c>
      <c r="L848" s="30">
        <v>0</v>
      </c>
      <c r="M848" s="30">
        <v>0</v>
      </c>
      <c r="N848" s="31">
        <v>0</v>
      </c>
      <c r="O848" s="31">
        <v>0</v>
      </c>
      <c r="P848" s="31">
        <v>0</v>
      </c>
    </row>
    <row r="849" spans="3:16" s="40" customFormat="1">
      <c r="C849" s="136"/>
      <c r="D849" s="80"/>
      <c r="E849" s="82"/>
      <c r="F849" s="82"/>
      <c r="G849" s="82"/>
      <c r="H849" s="69" t="s">
        <v>239</v>
      </c>
      <c r="I849" s="32"/>
      <c r="J849" s="32" t="s">
        <v>236</v>
      </c>
      <c r="K849" s="32" t="s">
        <v>236</v>
      </c>
      <c r="L849" s="30">
        <v>0</v>
      </c>
      <c r="M849" s="30">
        <v>0</v>
      </c>
      <c r="N849" s="31">
        <v>0</v>
      </c>
      <c r="O849" s="31" t="s">
        <v>236</v>
      </c>
      <c r="P849" s="31" t="s">
        <v>236</v>
      </c>
    </row>
    <row r="850" spans="3:16" s="40" customFormat="1" ht="16.5" customHeight="1">
      <c r="C850" s="137"/>
      <c r="D850" s="80"/>
      <c r="E850" s="83"/>
      <c r="F850" s="83"/>
      <c r="G850" s="83"/>
      <c r="H850" s="69" t="s">
        <v>242</v>
      </c>
      <c r="I850" s="32"/>
      <c r="J850" s="32" t="s">
        <v>236</v>
      </c>
      <c r="K850" s="32" t="s">
        <v>236</v>
      </c>
      <c r="L850" s="30">
        <v>0</v>
      </c>
      <c r="M850" s="30">
        <v>0</v>
      </c>
      <c r="N850" s="31">
        <v>0</v>
      </c>
      <c r="O850" s="31" t="s">
        <v>236</v>
      </c>
      <c r="P850" s="31" t="s">
        <v>236</v>
      </c>
    </row>
    <row r="851" spans="3:16" s="40" customFormat="1" ht="16.5" customHeight="1">
      <c r="C851" s="96" t="s">
        <v>436</v>
      </c>
      <c r="D851" s="80" t="s">
        <v>437</v>
      </c>
      <c r="E851" s="81" t="s">
        <v>180</v>
      </c>
      <c r="F851" s="81" t="s">
        <v>438</v>
      </c>
      <c r="G851" s="119" t="s">
        <v>439</v>
      </c>
      <c r="H851" s="69" t="s">
        <v>96</v>
      </c>
      <c r="I851" s="30">
        <f>I852+I854+I856+I857</f>
        <v>40</v>
      </c>
      <c r="J851" s="30" t="s">
        <v>236</v>
      </c>
      <c r="K851" s="30" t="s">
        <v>236</v>
      </c>
      <c r="L851" s="30">
        <f>L852+L854+L856+L857</f>
        <v>40</v>
      </c>
      <c r="M851" s="30">
        <f>M852+M854+M856+M857</f>
        <v>40</v>
      </c>
      <c r="N851" s="31">
        <f>L851/I851*100</f>
        <v>100</v>
      </c>
      <c r="O851" s="31" t="s">
        <v>236</v>
      </c>
      <c r="P851" s="31" t="s">
        <v>236</v>
      </c>
    </row>
    <row r="852" spans="3:16" s="40" customFormat="1" ht="16.5" customHeight="1">
      <c r="C852" s="97"/>
      <c r="D852" s="80"/>
      <c r="E852" s="82"/>
      <c r="F852" s="82"/>
      <c r="G852" s="119"/>
      <c r="H852" s="69" t="s">
        <v>97</v>
      </c>
      <c r="I852" s="32">
        <v>40</v>
      </c>
      <c r="J852" s="32">
        <v>40</v>
      </c>
      <c r="K852" s="32">
        <v>40</v>
      </c>
      <c r="L852" s="30">
        <v>40</v>
      </c>
      <c r="M852" s="30">
        <v>40</v>
      </c>
      <c r="N852" s="31">
        <f>L852/I852*100</f>
        <v>100</v>
      </c>
      <c r="O852" s="31">
        <f>L852/J852*100</f>
        <v>100</v>
      </c>
      <c r="P852" s="31">
        <f>L852/K852*100</f>
        <v>100</v>
      </c>
    </row>
    <row r="853" spans="3:16" s="40" customFormat="1" ht="16.5" customHeight="1">
      <c r="C853" s="97"/>
      <c r="D853" s="80"/>
      <c r="E853" s="82"/>
      <c r="F853" s="82"/>
      <c r="G853" s="119"/>
      <c r="H853" s="69" t="s">
        <v>19</v>
      </c>
      <c r="I853" s="33">
        <v>0</v>
      </c>
      <c r="J853" s="33">
        <v>0</v>
      </c>
      <c r="K853" s="33">
        <v>0</v>
      </c>
      <c r="L853" s="30">
        <v>0</v>
      </c>
      <c r="M853" s="30">
        <v>0</v>
      </c>
      <c r="N853" s="31">
        <v>0</v>
      </c>
      <c r="O853" s="31">
        <v>0</v>
      </c>
      <c r="P853" s="31">
        <v>0</v>
      </c>
    </row>
    <row r="854" spans="3:16" s="40" customFormat="1" ht="16.5" customHeight="1">
      <c r="C854" s="97"/>
      <c r="D854" s="80"/>
      <c r="E854" s="82"/>
      <c r="F854" s="82"/>
      <c r="G854" s="119"/>
      <c r="H854" s="69" t="s">
        <v>238</v>
      </c>
      <c r="I854" s="33">
        <v>0</v>
      </c>
      <c r="J854" s="33">
        <v>0</v>
      </c>
      <c r="K854" s="33">
        <v>0</v>
      </c>
      <c r="L854" s="30">
        <v>0</v>
      </c>
      <c r="M854" s="30">
        <v>0</v>
      </c>
      <c r="N854" s="31">
        <v>0</v>
      </c>
      <c r="O854" s="31">
        <v>0</v>
      </c>
      <c r="P854" s="31">
        <v>0</v>
      </c>
    </row>
    <row r="855" spans="3:16" s="40" customFormat="1" ht="30">
      <c r="C855" s="97"/>
      <c r="D855" s="80"/>
      <c r="E855" s="82"/>
      <c r="F855" s="82"/>
      <c r="G855" s="119"/>
      <c r="H855" s="69" t="s">
        <v>20</v>
      </c>
      <c r="I855" s="33">
        <v>0</v>
      </c>
      <c r="J855" s="33">
        <v>0</v>
      </c>
      <c r="K855" s="33">
        <v>0</v>
      </c>
      <c r="L855" s="30">
        <v>0</v>
      </c>
      <c r="M855" s="30">
        <v>0</v>
      </c>
      <c r="N855" s="31">
        <v>0</v>
      </c>
      <c r="O855" s="31">
        <v>0</v>
      </c>
      <c r="P855" s="31">
        <v>0</v>
      </c>
    </row>
    <row r="856" spans="3:16" s="40" customFormat="1">
      <c r="C856" s="97"/>
      <c r="D856" s="80"/>
      <c r="E856" s="82"/>
      <c r="F856" s="82"/>
      <c r="G856" s="119"/>
      <c r="H856" s="69" t="s">
        <v>239</v>
      </c>
      <c r="I856" s="32"/>
      <c r="J856" s="32" t="s">
        <v>236</v>
      </c>
      <c r="K856" s="32" t="s">
        <v>236</v>
      </c>
      <c r="L856" s="30">
        <v>0</v>
      </c>
      <c r="M856" s="30">
        <v>0</v>
      </c>
      <c r="N856" s="31">
        <v>0</v>
      </c>
      <c r="O856" s="31" t="s">
        <v>236</v>
      </c>
      <c r="P856" s="31" t="s">
        <v>236</v>
      </c>
    </row>
    <row r="857" spans="3:16" s="40" customFormat="1">
      <c r="C857" s="98"/>
      <c r="D857" s="80"/>
      <c r="E857" s="83"/>
      <c r="F857" s="83"/>
      <c r="G857" s="119"/>
      <c r="H857" s="69" t="s">
        <v>242</v>
      </c>
      <c r="I857" s="32"/>
      <c r="J857" s="32" t="s">
        <v>236</v>
      </c>
      <c r="K857" s="32" t="s">
        <v>236</v>
      </c>
      <c r="L857" s="30">
        <v>0</v>
      </c>
      <c r="M857" s="30">
        <v>0</v>
      </c>
      <c r="N857" s="31">
        <v>0</v>
      </c>
      <c r="O857" s="31" t="s">
        <v>236</v>
      </c>
      <c r="P857" s="31" t="s">
        <v>236</v>
      </c>
    </row>
    <row r="858" spans="3:16" s="42" customFormat="1" ht="15" customHeight="1">
      <c r="C858" s="135" t="s">
        <v>440</v>
      </c>
      <c r="D858" s="80" t="s">
        <v>642</v>
      </c>
      <c r="E858" s="81" t="s">
        <v>115</v>
      </c>
      <c r="F858" s="81">
        <v>2018</v>
      </c>
      <c r="G858" s="81">
        <v>2020</v>
      </c>
      <c r="H858" s="69" t="s">
        <v>96</v>
      </c>
      <c r="I858" s="30">
        <f>I859+I861+I863+I864</f>
        <v>672</v>
      </c>
      <c r="J858" s="30" t="s">
        <v>236</v>
      </c>
      <c r="K858" s="30" t="s">
        <v>236</v>
      </c>
      <c r="L858" s="30">
        <f>L859+L861+L863+L864</f>
        <v>672</v>
      </c>
      <c r="M858" s="30">
        <f>M859+M861+M863+M864</f>
        <v>672</v>
      </c>
      <c r="N858" s="31">
        <f>L858/I858*100</f>
        <v>100</v>
      </c>
      <c r="O858" s="31" t="s">
        <v>236</v>
      </c>
      <c r="P858" s="31" t="s">
        <v>236</v>
      </c>
    </row>
    <row r="859" spans="3:16" s="42" customFormat="1">
      <c r="C859" s="136"/>
      <c r="D859" s="80"/>
      <c r="E859" s="82"/>
      <c r="F859" s="82"/>
      <c r="G859" s="82"/>
      <c r="H859" s="69" t="s">
        <v>97</v>
      </c>
      <c r="I859" s="32">
        <v>672</v>
      </c>
      <c r="J859" s="32">
        <v>672</v>
      </c>
      <c r="K859" s="32">
        <v>672</v>
      </c>
      <c r="L859" s="30">
        <v>672</v>
      </c>
      <c r="M859" s="30">
        <v>672</v>
      </c>
      <c r="N859" s="31">
        <f>L859/I859*100</f>
        <v>100</v>
      </c>
      <c r="O859" s="31">
        <f>L859/J859*100</f>
        <v>100</v>
      </c>
      <c r="P859" s="31">
        <f>L859/K859*100</f>
        <v>100</v>
      </c>
    </row>
    <row r="860" spans="3:16" s="42" customFormat="1" ht="30">
      <c r="C860" s="136"/>
      <c r="D860" s="80"/>
      <c r="E860" s="82"/>
      <c r="F860" s="82"/>
      <c r="G860" s="82"/>
      <c r="H860" s="69" t="s">
        <v>19</v>
      </c>
      <c r="I860" s="33">
        <v>0</v>
      </c>
      <c r="J860" s="33">
        <v>0</v>
      </c>
      <c r="K860" s="33">
        <v>0</v>
      </c>
      <c r="L860" s="30">
        <v>0</v>
      </c>
      <c r="M860" s="30">
        <v>0</v>
      </c>
      <c r="N860" s="31">
        <v>0</v>
      </c>
      <c r="O860" s="31">
        <v>0</v>
      </c>
      <c r="P860" s="31">
        <v>0</v>
      </c>
    </row>
    <row r="861" spans="3:16" s="42" customFormat="1" ht="15.75" customHeight="1">
      <c r="C861" s="136"/>
      <c r="D861" s="80"/>
      <c r="E861" s="82"/>
      <c r="F861" s="82"/>
      <c r="G861" s="82"/>
      <c r="H861" s="69" t="s">
        <v>238</v>
      </c>
      <c r="I861" s="33">
        <v>0</v>
      </c>
      <c r="J861" s="33">
        <v>0</v>
      </c>
      <c r="K861" s="33">
        <v>0</v>
      </c>
      <c r="L861" s="30">
        <v>0</v>
      </c>
      <c r="M861" s="30">
        <v>0</v>
      </c>
      <c r="N861" s="31">
        <v>0</v>
      </c>
      <c r="O861" s="31">
        <v>0</v>
      </c>
      <c r="P861" s="31">
        <v>0</v>
      </c>
    </row>
    <row r="862" spans="3:16" s="40" customFormat="1" ht="30">
      <c r="C862" s="136"/>
      <c r="D862" s="80"/>
      <c r="E862" s="82"/>
      <c r="F862" s="82"/>
      <c r="G862" s="82"/>
      <c r="H862" s="69" t="s">
        <v>20</v>
      </c>
      <c r="I862" s="33">
        <v>0</v>
      </c>
      <c r="J862" s="33">
        <v>0</v>
      </c>
      <c r="K862" s="33">
        <v>0</v>
      </c>
      <c r="L862" s="30">
        <v>0</v>
      </c>
      <c r="M862" s="30">
        <v>0</v>
      </c>
      <c r="N862" s="31">
        <v>0</v>
      </c>
      <c r="O862" s="31">
        <v>0</v>
      </c>
      <c r="P862" s="31">
        <v>0</v>
      </c>
    </row>
    <row r="863" spans="3:16" s="40" customFormat="1">
      <c r="C863" s="136"/>
      <c r="D863" s="80"/>
      <c r="E863" s="82"/>
      <c r="F863" s="82"/>
      <c r="G863" s="82"/>
      <c r="H863" s="69" t="s">
        <v>239</v>
      </c>
      <c r="I863" s="32"/>
      <c r="J863" s="32" t="s">
        <v>236</v>
      </c>
      <c r="K863" s="32" t="s">
        <v>236</v>
      </c>
      <c r="L863" s="30">
        <v>0</v>
      </c>
      <c r="M863" s="30">
        <v>0</v>
      </c>
      <c r="N863" s="31">
        <v>0</v>
      </c>
      <c r="O863" s="31" t="s">
        <v>236</v>
      </c>
      <c r="P863" s="31" t="s">
        <v>236</v>
      </c>
    </row>
    <row r="864" spans="3:16" s="42" customFormat="1" ht="19.5" customHeight="1">
      <c r="C864" s="137"/>
      <c r="D864" s="80"/>
      <c r="E864" s="83"/>
      <c r="F864" s="83"/>
      <c r="G864" s="83"/>
      <c r="H864" s="69" t="s">
        <v>242</v>
      </c>
      <c r="I864" s="32"/>
      <c r="J864" s="32" t="s">
        <v>236</v>
      </c>
      <c r="K864" s="32" t="s">
        <v>236</v>
      </c>
      <c r="L864" s="30">
        <v>0</v>
      </c>
      <c r="M864" s="30">
        <v>0</v>
      </c>
      <c r="N864" s="31">
        <v>0</v>
      </c>
      <c r="O864" s="31" t="s">
        <v>236</v>
      </c>
      <c r="P864" s="31" t="s">
        <v>236</v>
      </c>
    </row>
    <row r="865" spans="3:16" s="40" customFormat="1" ht="15" customHeight="1">
      <c r="C865" s="96" t="s">
        <v>441</v>
      </c>
      <c r="D865" s="80" t="s">
        <v>643</v>
      </c>
      <c r="E865" s="81" t="s">
        <v>12</v>
      </c>
      <c r="F865" s="81">
        <v>2018</v>
      </c>
      <c r="G865" s="81">
        <v>2020</v>
      </c>
      <c r="H865" s="69" t="s">
        <v>96</v>
      </c>
      <c r="I865" s="30">
        <f>I866+I868+I870+I871</f>
        <v>168</v>
      </c>
      <c r="J865" s="30" t="s">
        <v>236</v>
      </c>
      <c r="K865" s="30" t="s">
        <v>236</v>
      </c>
      <c r="L865" s="30">
        <f>L866+L868+L870+L871</f>
        <v>168</v>
      </c>
      <c r="M865" s="30">
        <f>M866+M868+M870+M871</f>
        <v>168</v>
      </c>
      <c r="N865" s="31">
        <f>L865/I865*100</f>
        <v>100</v>
      </c>
      <c r="O865" s="31" t="s">
        <v>236</v>
      </c>
      <c r="P865" s="31" t="s">
        <v>236</v>
      </c>
    </row>
    <row r="866" spans="3:16" s="40" customFormat="1">
      <c r="C866" s="97"/>
      <c r="D866" s="80"/>
      <c r="E866" s="82"/>
      <c r="F866" s="82"/>
      <c r="G866" s="82"/>
      <c r="H866" s="69" t="s">
        <v>97</v>
      </c>
      <c r="I866" s="32">
        <v>168</v>
      </c>
      <c r="J866" s="32">
        <v>168</v>
      </c>
      <c r="K866" s="32">
        <v>168</v>
      </c>
      <c r="L866" s="30">
        <v>168</v>
      </c>
      <c r="M866" s="30">
        <v>168</v>
      </c>
      <c r="N866" s="31">
        <f>L866/I866*100</f>
        <v>100</v>
      </c>
      <c r="O866" s="31">
        <f>L866/J866*100</f>
        <v>100</v>
      </c>
      <c r="P866" s="31">
        <f>L866/K866*100</f>
        <v>100</v>
      </c>
    </row>
    <row r="867" spans="3:16" s="40" customFormat="1" ht="18" customHeight="1">
      <c r="C867" s="97"/>
      <c r="D867" s="80"/>
      <c r="E867" s="82"/>
      <c r="F867" s="82"/>
      <c r="G867" s="82"/>
      <c r="H867" s="69" t="s">
        <v>19</v>
      </c>
      <c r="I867" s="33">
        <v>0</v>
      </c>
      <c r="J867" s="33">
        <v>0</v>
      </c>
      <c r="K867" s="33">
        <v>0</v>
      </c>
      <c r="L867" s="30">
        <v>0</v>
      </c>
      <c r="M867" s="30">
        <v>0</v>
      </c>
      <c r="N867" s="31">
        <v>0</v>
      </c>
      <c r="O867" s="31">
        <v>0</v>
      </c>
      <c r="P867" s="31">
        <v>0</v>
      </c>
    </row>
    <row r="868" spans="3:16" s="40" customFormat="1" ht="15" customHeight="1">
      <c r="C868" s="97"/>
      <c r="D868" s="80"/>
      <c r="E868" s="82"/>
      <c r="F868" s="82"/>
      <c r="G868" s="82"/>
      <c r="H868" s="69" t="s">
        <v>238</v>
      </c>
      <c r="I868" s="33">
        <v>0</v>
      </c>
      <c r="J868" s="33">
        <v>0</v>
      </c>
      <c r="K868" s="33">
        <v>0</v>
      </c>
      <c r="L868" s="30">
        <v>0</v>
      </c>
      <c r="M868" s="30">
        <v>0</v>
      </c>
      <c r="N868" s="31">
        <v>0</v>
      </c>
      <c r="O868" s="31">
        <v>0</v>
      </c>
      <c r="P868" s="31">
        <v>0</v>
      </c>
    </row>
    <row r="869" spans="3:16" s="40" customFormat="1" ht="30">
      <c r="C869" s="97"/>
      <c r="D869" s="80"/>
      <c r="E869" s="82"/>
      <c r="F869" s="82"/>
      <c r="G869" s="82"/>
      <c r="H869" s="69" t="s">
        <v>20</v>
      </c>
      <c r="I869" s="33">
        <v>0</v>
      </c>
      <c r="J869" s="33">
        <v>0</v>
      </c>
      <c r="K869" s="33">
        <v>0</v>
      </c>
      <c r="L869" s="30">
        <v>0</v>
      </c>
      <c r="M869" s="30">
        <v>0</v>
      </c>
      <c r="N869" s="31">
        <v>0</v>
      </c>
      <c r="O869" s="31">
        <v>0</v>
      </c>
      <c r="P869" s="31">
        <v>0</v>
      </c>
    </row>
    <row r="870" spans="3:16" s="40" customFormat="1">
      <c r="C870" s="97"/>
      <c r="D870" s="80"/>
      <c r="E870" s="82"/>
      <c r="F870" s="82"/>
      <c r="G870" s="82"/>
      <c r="H870" s="69" t="s">
        <v>239</v>
      </c>
      <c r="I870" s="32"/>
      <c r="J870" s="32" t="s">
        <v>236</v>
      </c>
      <c r="K870" s="32" t="s">
        <v>236</v>
      </c>
      <c r="L870" s="30">
        <v>0</v>
      </c>
      <c r="M870" s="30">
        <v>0</v>
      </c>
      <c r="N870" s="31">
        <v>0</v>
      </c>
      <c r="O870" s="31" t="s">
        <v>236</v>
      </c>
      <c r="P870" s="31" t="s">
        <v>236</v>
      </c>
    </row>
    <row r="871" spans="3:16" s="40" customFormat="1" ht="19.5" customHeight="1">
      <c r="C871" s="98"/>
      <c r="D871" s="80"/>
      <c r="E871" s="83"/>
      <c r="F871" s="83"/>
      <c r="G871" s="83"/>
      <c r="H871" s="69" t="s">
        <v>242</v>
      </c>
      <c r="I871" s="32"/>
      <c r="J871" s="32" t="s">
        <v>236</v>
      </c>
      <c r="K871" s="32" t="s">
        <v>236</v>
      </c>
      <c r="L871" s="30">
        <v>0</v>
      </c>
      <c r="M871" s="30">
        <v>0</v>
      </c>
      <c r="N871" s="31">
        <v>0</v>
      </c>
      <c r="O871" s="31" t="s">
        <v>236</v>
      </c>
      <c r="P871" s="31" t="s">
        <v>236</v>
      </c>
    </row>
    <row r="872" spans="3:16" s="40" customFormat="1" ht="15" customHeight="1">
      <c r="C872" s="96" t="s">
        <v>441</v>
      </c>
      <c r="D872" s="80" t="s">
        <v>644</v>
      </c>
      <c r="E872" s="81" t="s">
        <v>12</v>
      </c>
      <c r="F872" s="81" t="s">
        <v>684</v>
      </c>
      <c r="G872" s="81" t="s">
        <v>684</v>
      </c>
      <c r="H872" s="69" t="s">
        <v>96</v>
      </c>
      <c r="I872" s="30">
        <f>I873+I875+I877+I878</f>
        <v>160</v>
      </c>
      <c r="J872" s="30" t="s">
        <v>236</v>
      </c>
      <c r="K872" s="30" t="s">
        <v>236</v>
      </c>
      <c r="L872" s="30">
        <f>L873+L875+L877+L878</f>
        <v>160</v>
      </c>
      <c r="M872" s="30">
        <f>M873+M875+M877+M878</f>
        <v>160</v>
      </c>
      <c r="N872" s="31">
        <f>L872/I872*100</f>
        <v>100</v>
      </c>
      <c r="O872" s="31" t="s">
        <v>236</v>
      </c>
      <c r="P872" s="31" t="s">
        <v>236</v>
      </c>
    </row>
    <row r="873" spans="3:16" s="40" customFormat="1">
      <c r="C873" s="97"/>
      <c r="D873" s="80"/>
      <c r="E873" s="82"/>
      <c r="F873" s="82"/>
      <c r="G873" s="82"/>
      <c r="H873" s="69" t="s">
        <v>97</v>
      </c>
      <c r="I873" s="32">
        <v>160</v>
      </c>
      <c r="J873" s="32">
        <v>160</v>
      </c>
      <c r="K873" s="32">
        <v>160</v>
      </c>
      <c r="L873" s="30">
        <v>160</v>
      </c>
      <c r="M873" s="30">
        <v>160</v>
      </c>
      <c r="N873" s="31">
        <f>L873/I873*100</f>
        <v>100</v>
      </c>
      <c r="O873" s="31">
        <f>L873/J873*100</f>
        <v>100</v>
      </c>
      <c r="P873" s="31">
        <f>L873/K873*100</f>
        <v>100</v>
      </c>
    </row>
    <row r="874" spans="3:16" s="40" customFormat="1" ht="18" customHeight="1">
      <c r="C874" s="97"/>
      <c r="D874" s="80"/>
      <c r="E874" s="82"/>
      <c r="F874" s="82"/>
      <c r="G874" s="82"/>
      <c r="H874" s="69" t="s">
        <v>19</v>
      </c>
      <c r="I874" s="33">
        <v>0</v>
      </c>
      <c r="J874" s="33">
        <v>0</v>
      </c>
      <c r="K874" s="33">
        <v>0</v>
      </c>
      <c r="L874" s="30">
        <v>0</v>
      </c>
      <c r="M874" s="30">
        <v>0</v>
      </c>
      <c r="N874" s="31">
        <v>0</v>
      </c>
      <c r="O874" s="31">
        <v>0</v>
      </c>
      <c r="P874" s="31">
        <v>0</v>
      </c>
    </row>
    <row r="875" spans="3:16" s="40" customFormat="1" ht="24.75" customHeight="1">
      <c r="C875" s="97"/>
      <c r="D875" s="80"/>
      <c r="E875" s="82"/>
      <c r="F875" s="82"/>
      <c r="G875" s="82"/>
      <c r="H875" s="69" t="s">
        <v>238</v>
      </c>
      <c r="I875" s="33">
        <v>0</v>
      </c>
      <c r="J875" s="33">
        <v>0</v>
      </c>
      <c r="K875" s="33">
        <v>0</v>
      </c>
      <c r="L875" s="30">
        <v>0</v>
      </c>
      <c r="M875" s="30">
        <v>0</v>
      </c>
      <c r="N875" s="31">
        <v>0</v>
      </c>
      <c r="O875" s="31">
        <v>0</v>
      </c>
      <c r="P875" s="31">
        <v>0</v>
      </c>
    </row>
    <row r="876" spans="3:16" s="40" customFormat="1" ht="30">
      <c r="C876" s="97"/>
      <c r="D876" s="80"/>
      <c r="E876" s="82"/>
      <c r="F876" s="82"/>
      <c r="G876" s="82"/>
      <c r="H876" s="69" t="s">
        <v>20</v>
      </c>
      <c r="I876" s="33">
        <v>0</v>
      </c>
      <c r="J876" s="33">
        <v>0</v>
      </c>
      <c r="K876" s="33">
        <v>0</v>
      </c>
      <c r="L876" s="30">
        <v>0</v>
      </c>
      <c r="M876" s="30">
        <v>0</v>
      </c>
      <c r="N876" s="31">
        <v>0</v>
      </c>
      <c r="O876" s="31">
        <v>0</v>
      </c>
      <c r="P876" s="31">
        <v>0</v>
      </c>
    </row>
    <row r="877" spans="3:16" s="40" customFormat="1" ht="26.25" customHeight="1">
      <c r="C877" s="97"/>
      <c r="D877" s="80"/>
      <c r="E877" s="82"/>
      <c r="F877" s="82"/>
      <c r="G877" s="82"/>
      <c r="H877" s="69" t="s">
        <v>239</v>
      </c>
      <c r="I877" s="32"/>
      <c r="J877" s="32" t="s">
        <v>236</v>
      </c>
      <c r="K877" s="32" t="s">
        <v>236</v>
      </c>
      <c r="L877" s="30">
        <v>0</v>
      </c>
      <c r="M877" s="30">
        <v>0</v>
      </c>
      <c r="N877" s="31">
        <v>0</v>
      </c>
      <c r="O877" s="31" t="s">
        <v>236</v>
      </c>
      <c r="P877" s="31" t="s">
        <v>236</v>
      </c>
    </row>
    <row r="878" spans="3:16" s="40" customFormat="1" ht="19.5" customHeight="1">
      <c r="C878" s="98"/>
      <c r="D878" s="80"/>
      <c r="E878" s="83"/>
      <c r="F878" s="83"/>
      <c r="G878" s="83"/>
      <c r="H878" s="69" t="s">
        <v>242</v>
      </c>
      <c r="I878" s="32"/>
      <c r="J878" s="32" t="s">
        <v>236</v>
      </c>
      <c r="K878" s="32" t="s">
        <v>236</v>
      </c>
      <c r="L878" s="30">
        <v>0</v>
      </c>
      <c r="M878" s="30">
        <v>0</v>
      </c>
      <c r="N878" s="31">
        <v>0</v>
      </c>
      <c r="O878" s="31" t="s">
        <v>236</v>
      </c>
      <c r="P878" s="31" t="s">
        <v>236</v>
      </c>
    </row>
    <row r="879" spans="3:16" s="40" customFormat="1" ht="15" customHeight="1">
      <c r="C879" s="108" t="s">
        <v>442</v>
      </c>
      <c r="D879" s="80" t="s">
        <v>535</v>
      </c>
      <c r="E879" s="119" t="s">
        <v>32</v>
      </c>
      <c r="F879" s="211">
        <v>2018</v>
      </c>
      <c r="G879" s="119">
        <v>2020</v>
      </c>
      <c r="H879" s="69" t="s">
        <v>96</v>
      </c>
      <c r="I879" s="30">
        <f>I880+I882+I884+I885</f>
        <v>80</v>
      </c>
      <c r="J879" s="30" t="s">
        <v>236</v>
      </c>
      <c r="K879" s="30" t="s">
        <v>236</v>
      </c>
      <c r="L879" s="30">
        <f>L880+L882+L884+L885</f>
        <v>80</v>
      </c>
      <c r="M879" s="30">
        <f>M880+M882+M884+M885</f>
        <v>80</v>
      </c>
      <c r="N879" s="31">
        <f>L879/I879*100</f>
        <v>100</v>
      </c>
      <c r="O879" s="31" t="s">
        <v>236</v>
      </c>
      <c r="P879" s="31" t="s">
        <v>236</v>
      </c>
    </row>
    <row r="880" spans="3:16" s="40" customFormat="1" ht="18.75" customHeight="1">
      <c r="C880" s="108"/>
      <c r="D880" s="80"/>
      <c r="E880" s="119"/>
      <c r="F880" s="211"/>
      <c r="G880" s="119"/>
      <c r="H880" s="69" t="s">
        <v>97</v>
      </c>
      <c r="I880" s="32">
        <v>80</v>
      </c>
      <c r="J880" s="32">
        <f t="shared" ref="J880:M880" si="105">J887</f>
        <v>80</v>
      </c>
      <c r="K880" s="32">
        <f t="shared" si="105"/>
        <v>80</v>
      </c>
      <c r="L880" s="32">
        <f t="shared" si="105"/>
        <v>80</v>
      </c>
      <c r="M880" s="32">
        <f t="shared" si="105"/>
        <v>80</v>
      </c>
      <c r="N880" s="31">
        <f>L880/I880*100</f>
        <v>100</v>
      </c>
      <c r="O880" s="31">
        <f>L880/J880*100</f>
        <v>100</v>
      </c>
      <c r="P880" s="31">
        <f>L880/K880*100</f>
        <v>100</v>
      </c>
    </row>
    <row r="881" spans="3:16" s="40" customFormat="1" ht="19.5" customHeight="1">
      <c r="C881" s="108"/>
      <c r="D881" s="80"/>
      <c r="E881" s="119"/>
      <c r="F881" s="211"/>
      <c r="G881" s="119"/>
      <c r="H881" s="69" t="s">
        <v>19</v>
      </c>
      <c r="I881" s="33">
        <v>0</v>
      </c>
      <c r="J881" s="33">
        <v>0</v>
      </c>
      <c r="K881" s="33">
        <v>0</v>
      </c>
      <c r="L881" s="30">
        <v>0</v>
      </c>
      <c r="M881" s="30">
        <v>0</v>
      </c>
      <c r="N881" s="31">
        <v>0</v>
      </c>
      <c r="O881" s="31">
        <v>0</v>
      </c>
      <c r="P881" s="31">
        <v>0</v>
      </c>
    </row>
    <row r="882" spans="3:16" s="40" customFormat="1" ht="19.5" customHeight="1">
      <c r="C882" s="108"/>
      <c r="D882" s="80"/>
      <c r="E882" s="119"/>
      <c r="F882" s="211"/>
      <c r="G882" s="119"/>
      <c r="H882" s="69" t="s">
        <v>238</v>
      </c>
      <c r="I882" s="33">
        <v>0</v>
      </c>
      <c r="J882" s="33">
        <v>0</v>
      </c>
      <c r="K882" s="33">
        <v>0</v>
      </c>
      <c r="L882" s="30">
        <v>0</v>
      </c>
      <c r="M882" s="30">
        <v>0</v>
      </c>
      <c r="N882" s="31">
        <v>0</v>
      </c>
      <c r="O882" s="31">
        <v>0</v>
      </c>
      <c r="P882" s="31">
        <v>0</v>
      </c>
    </row>
    <row r="883" spans="3:16" s="40" customFormat="1" ht="30">
      <c r="C883" s="108"/>
      <c r="D883" s="80"/>
      <c r="E883" s="119"/>
      <c r="F883" s="211"/>
      <c r="G883" s="119"/>
      <c r="H883" s="69" t="s">
        <v>20</v>
      </c>
      <c r="I883" s="33">
        <v>0</v>
      </c>
      <c r="J883" s="33">
        <v>0</v>
      </c>
      <c r="K883" s="33">
        <v>0</v>
      </c>
      <c r="L883" s="30">
        <v>0</v>
      </c>
      <c r="M883" s="30">
        <v>0</v>
      </c>
      <c r="N883" s="31">
        <v>0</v>
      </c>
      <c r="O883" s="31">
        <v>0</v>
      </c>
      <c r="P883" s="31">
        <v>0</v>
      </c>
    </row>
    <row r="884" spans="3:16" s="40" customFormat="1">
      <c r="C884" s="108"/>
      <c r="D884" s="80"/>
      <c r="E884" s="119"/>
      <c r="F884" s="211"/>
      <c r="G884" s="119"/>
      <c r="H884" s="69" t="s">
        <v>239</v>
      </c>
      <c r="I884" s="32"/>
      <c r="J884" s="32" t="s">
        <v>236</v>
      </c>
      <c r="K884" s="32" t="s">
        <v>236</v>
      </c>
      <c r="L884" s="30">
        <v>0</v>
      </c>
      <c r="M884" s="30">
        <v>0</v>
      </c>
      <c r="N884" s="31">
        <v>0</v>
      </c>
      <c r="O884" s="31" t="s">
        <v>236</v>
      </c>
      <c r="P884" s="31" t="s">
        <v>236</v>
      </c>
    </row>
    <row r="885" spans="3:16" s="40" customFormat="1" ht="22.5" customHeight="1">
      <c r="C885" s="108"/>
      <c r="D885" s="80"/>
      <c r="E885" s="119"/>
      <c r="F885" s="211"/>
      <c r="G885" s="119"/>
      <c r="H885" s="69" t="s">
        <v>242</v>
      </c>
      <c r="I885" s="32"/>
      <c r="J885" s="32" t="s">
        <v>236</v>
      </c>
      <c r="K885" s="32" t="s">
        <v>236</v>
      </c>
      <c r="L885" s="30">
        <v>0</v>
      </c>
      <c r="M885" s="30">
        <v>0</v>
      </c>
      <c r="N885" s="31">
        <v>0</v>
      </c>
      <c r="O885" s="31" t="s">
        <v>236</v>
      </c>
      <c r="P885" s="31" t="s">
        <v>236</v>
      </c>
    </row>
    <row r="886" spans="3:16" s="40" customFormat="1" ht="15" customHeight="1">
      <c r="C886" s="96" t="s">
        <v>443</v>
      </c>
      <c r="D886" s="80" t="s">
        <v>116</v>
      </c>
      <c r="E886" s="119" t="s">
        <v>180</v>
      </c>
      <c r="F886" s="81">
        <v>2018</v>
      </c>
      <c r="G886" s="119">
        <v>2020</v>
      </c>
      <c r="H886" s="69" t="s">
        <v>96</v>
      </c>
      <c r="I886" s="30">
        <f>I887+I889+I891+I892</f>
        <v>80</v>
      </c>
      <c r="J886" s="30" t="s">
        <v>236</v>
      </c>
      <c r="K886" s="30" t="s">
        <v>236</v>
      </c>
      <c r="L886" s="30">
        <f>L887+L889+L891+L892</f>
        <v>80</v>
      </c>
      <c r="M886" s="30">
        <f>M887+M889+M891+M892</f>
        <v>80</v>
      </c>
      <c r="N886" s="31">
        <f>L886/I886*100</f>
        <v>100</v>
      </c>
      <c r="O886" s="31" t="s">
        <v>236</v>
      </c>
      <c r="P886" s="31" t="s">
        <v>236</v>
      </c>
    </row>
    <row r="887" spans="3:16" s="40" customFormat="1" ht="18.75" customHeight="1">
      <c r="C887" s="97"/>
      <c r="D887" s="80"/>
      <c r="E887" s="119"/>
      <c r="F887" s="82"/>
      <c r="G887" s="119"/>
      <c r="H887" s="69" t="s">
        <v>97</v>
      </c>
      <c r="I887" s="32">
        <v>80</v>
      </c>
      <c r="J887" s="32">
        <v>80</v>
      </c>
      <c r="K887" s="32">
        <v>80</v>
      </c>
      <c r="L887" s="30">
        <v>80</v>
      </c>
      <c r="M887" s="30">
        <v>80</v>
      </c>
      <c r="N887" s="31">
        <f>L887/I887*100</f>
        <v>100</v>
      </c>
      <c r="O887" s="31">
        <f>L887/J887*100</f>
        <v>100</v>
      </c>
      <c r="P887" s="31">
        <f>L887/K887*100</f>
        <v>100</v>
      </c>
    </row>
    <row r="888" spans="3:16" s="40" customFormat="1" ht="26.25" customHeight="1">
      <c r="C888" s="97"/>
      <c r="D888" s="80"/>
      <c r="E888" s="119"/>
      <c r="F888" s="82"/>
      <c r="G888" s="119"/>
      <c r="H888" s="69" t="s">
        <v>19</v>
      </c>
      <c r="I888" s="33">
        <v>0</v>
      </c>
      <c r="J888" s="33">
        <v>0</v>
      </c>
      <c r="K888" s="33">
        <v>0</v>
      </c>
      <c r="L888" s="30">
        <v>0</v>
      </c>
      <c r="M888" s="30">
        <v>0</v>
      </c>
      <c r="N888" s="31">
        <v>0</v>
      </c>
      <c r="O888" s="31">
        <v>0</v>
      </c>
      <c r="P888" s="31">
        <v>0</v>
      </c>
    </row>
    <row r="889" spans="3:16" s="40" customFormat="1" ht="23.25" customHeight="1">
      <c r="C889" s="97"/>
      <c r="D889" s="80"/>
      <c r="E889" s="119"/>
      <c r="F889" s="82"/>
      <c r="G889" s="119"/>
      <c r="H889" s="69" t="s">
        <v>238</v>
      </c>
      <c r="I889" s="33">
        <v>0</v>
      </c>
      <c r="J889" s="33">
        <v>0</v>
      </c>
      <c r="K889" s="33">
        <v>0</v>
      </c>
      <c r="L889" s="30">
        <v>0</v>
      </c>
      <c r="M889" s="30">
        <v>0</v>
      </c>
      <c r="N889" s="31">
        <v>0</v>
      </c>
      <c r="O889" s="31">
        <v>0</v>
      </c>
      <c r="P889" s="31">
        <v>0</v>
      </c>
    </row>
    <row r="890" spans="3:16" s="40" customFormat="1" ht="30">
      <c r="C890" s="97"/>
      <c r="D890" s="80"/>
      <c r="E890" s="119"/>
      <c r="F890" s="82"/>
      <c r="G890" s="119"/>
      <c r="H890" s="69" t="s">
        <v>20</v>
      </c>
      <c r="I890" s="33">
        <v>0</v>
      </c>
      <c r="J890" s="33">
        <v>0</v>
      </c>
      <c r="K890" s="33">
        <v>0</v>
      </c>
      <c r="L890" s="30">
        <v>0</v>
      </c>
      <c r="M890" s="30">
        <v>0</v>
      </c>
      <c r="N890" s="31">
        <v>0</v>
      </c>
      <c r="O890" s="31">
        <v>0</v>
      </c>
      <c r="P890" s="31">
        <v>0</v>
      </c>
    </row>
    <row r="891" spans="3:16" s="40" customFormat="1" ht="21" customHeight="1">
      <c r="C891" s="97"/>
      <c r="D891" s="80"/>
      <c r="E891" s="119"/>
      <c r="F891" s="82"/>
      <c r="G891" s="119"/>
      <c r="H891" s="69" t="s">
        <v>239</v>
      </c>
      <c r="I891" s="32"/>
      <c r="J891" s="32" t="s">
        <v>236</v>
      </c>
      <c r="K891" s="32" t="s">
        <v>236</v>
      </c>
      <c r="L891" s="30">
        <v>0</v>
      </c>
      <c r="M891" s="30">
        <v>0</v>
      </c>
      <c r="N891" s="31">
        <v>0</v>
      </c>
      <c r="O891" s="31" t="s">
        <v>236</v>
      </c>
      <c r="P891" s="31" t="s">
        <v>236</v>
      </c>
    </row>
    <row r="892" spans="3:16" s="40" customFormat="1" ht="22.5" customHeight="1">
      <c r="C892" s="98"/>
      <c r="D892" s="80"/>
      <c r="E892" s="119"/>
      <c r="F892" s="83"/>
      <c r="G892" s="119"/>
      <c r="H892" s="69" t="s">
        <v>242</v>
      </c>
      <c r="I892" s="32"/>
      <c r="J892" s="32" t="s">
        <v>236</v>
      </c>
      <c r="K892" s="32" t="s">
        <v>236</v>
      </c>
      <c r="L892" s="30">
        <v>0</v>
      </c>
      <c r="M892" s="30">
        <v>0</v>
      </c>
      <c r="N892" s="31">
        <v>0</v>
      </c>
      <c r="O892" s="31" t="s">
        <v>236</v>
      </c>
      <c r="P892" s="31" t="s">
        <v>236</v>
      </c>
    </row>
    <row r="893" spans="3:16" s="40" customFormat="1" ht="16.5" customHeight="1">
      <c r="C893" s="108" t="s">
        <v>58</v>
      </c>
      <c r="D893" s="80" t="s">
        <v>117</v>
      </c>
      <c r="E893" s="119" t="s">
        <v>32</v>
      </c>
      <c r="F893" s="119">
        <v>2018</v>
      </c>
      <c r="G893" s="119">
        <v>2020</v>
      </c>
      <c r="H893" s="69" t="s">
        <v>96</v>
      </c>
      <c r="I893" s="30">
        <f>I894+I896+I898+I899</f>
        <v>160</v>
      </c>
      <c r="J893" s="30" t="s">
        <v>236</v>
      </c>
      <c r="K893" s="30" t="s">
        <v>236</v>
      </c>
      <c r="L893" s="30">
        <f>L894+L896+L898+L899</f>
        <v>160</v>
      </c>
      <c r="M893" s="30">
        <f>M894+M896+M898+M899</f>
        <v>160</v>
      </c>
      <c r="N893" s="31">
        <f>L893/I893*100</f>
        <v>100</v>
      </c>
      <c r="O893" s="31" t="s">
        <v>236</v>
      </c>
      <c r="P893" s="31" t="s">
        <v>236</v>
      </c>
    </row>
    <row r="894" spans="3:16" s="40" customFormat="1">
      <c r="C894" s="108"/>
      <c r="D894" s="80"/>
      <c r="E894" s="119"/>
      <c r="F894" s="119"/>
      <c r="G894" s="119"/>
      <c r="H894" s="69" t="s">
        <v>97</v>
      </c>
      <c r="I894" s="32">
        <v>160</v>
      </c>
      <c r="J894" s="32">
        <f t="shared" ref="J894:M894" si="106">J901</f>
        <v>160</v>
      </c>
      <c r="K894" s="32">
        <f t="shared" si="106"/>
        <v>160</v>
      </c>
      <c r="L894" s="32">
        <f t="shared" si="106"/>
        <v>160</v>
      </c>
      <c r="M894" s="32">
        <f t="shared" si="106"/>
        <v>160</v>
      </c>
      <c r="N894" s="31">
        <f>L894/I894*100</f>
        <v>100</v>
      </c>
      <c r="O894" s="31">
        <f>L894/J894*100</f>
        <v>100</v>
      </c>
      <c r="P894" s="31">
        <f>L894/K894*100</f>
        <v>100</v>
      </c>
    </row>
    <row r="895" spans="3:16" s="40" customFormat="1" ht="20.25" customHeight="1">
      <c r="C895" s="108"/>
      <c r="D895" s="80"/>
      <c r="E895" s="119"/>
      <c r="F895" s="119"/>
      <c r="G895" s="119"/>
      <c r="H895" s="69" t="s">
        <v>19</v>
      </c>
      <c r="I895" s="33">
        <v>0</v>
      </c>
      <c r="J895" s="33">
        <v>0</v>
      </c>
      <c r="K895" s="33">
        <v>0</v>
      </c>
      <c r="L895" s="30">
        <v>0</v>
      </c>
      <c r="M895" s="30">
        <v>0</v>
      </c>
      <c r="N895" s="31">
        <v>0</v>
      </c>
      <c r="O895" s="31">
        <v>0</v>
      </c>
      <c r="P895" s="31">
        <v>0</v>
      </c>
    </row>
    <row r="896" spans="3:16" s="40" customFormat="1">
      <c r="C896" s="108"/>
      <c r="D896" s="80"/>
      <c r="E896" s="119"/>
      <c r="F896" s="119"/>
      <c r="G896" s="119"/>
      <c r="H896" s="69" t="s">
        <v>238</v>
      </c>
      <c r="I896" s="33">
        <v>0</v>
      </c>
      <c r="J896" s="33">
        <v>0</v>
      </c>
      <c r="K896" s="33">
        <v>0</v>
      </c>
      <c r="L896" s="30">
        <v>0</v>
      </c>
      <c r="M896" s="30">
        <v>0</v>
      </c>
      <c r="N896" s="31">
        <v>0</v>
      </c>
      <c r="O896" s="31">
        <v>0</v>
      </c>
      <c r="P896" s="31">
        <v>0</v>
      </c>
    </row>
    <row r="897" spans="3:16" s="40" customFormat="1" ht="30">
      <c r="C897" s="108"/>
      <c r="D897" s="80"/>
      <c r="E897" s="119"/>
      <c r="F897" s="119"/>
      <c r="G897" s="119"/>
      <c r="H897" s="69" t="s">
        <v>20</v>
      </c>
      <c r="I897" s="33">
        <v>0</v>
      </c>
      <c r="J897" s="33">
        <v>0</v>
      </c>
      <c r="K897" s="33">
        <v>0</v>
      </c>
      <c r="L897" s="30">
        <v>0</v>
      </c>
      <c r="M897" s="30">
        <v>0</v>
      </c>
      <c r="N897" s="31">
        <v>0</v>
      </c>
      <c r="O897" s="31">
        <v>0</v>
      </c>
      <c r="P897" s="31">
        <v>0</v>
      </c>
    </row>
    <row r="898" spans="3:16" s="40" customFormat="1">
      <c r="C898" s="108"/>
      <c r="D898" s="80"/>
      <c r="E898" s="119"/>
      <c r="F898" s="119"/>
      <c r="G898" s="119"/>
      <c r="H898" s="69" t="s">
        <v>239</v>
      </c>
      <c r="I898" s="32"/>
      <c r="J898" s="32" t="s">
        <v>236</v>
      </c>
      <c r="K898" s="32" t="s">
        <v>236</v>
      </c>
      <c r="L898" s="30">
        <v>0</v>
      </c>
      <c r="M898" s="30">
        <v>0</v>
      </c>
      <c r="N898" s="31">
        <v>0</v>
      </c>
      <c r="O898" s="31" t="s">
        <v>236</v>
      </c>
      <c r="P898" s="31" t="s">
        <v>236</v>
      </c>
    </row>
    <row r="899" spans="3:16" s="40" customFormat="1" ht="16.5" customHeight="1">
      <c r="C899" s="108"/>
      <c r="D899" s="80"/>
      <c r="E899" s="119"/>
      <c r="F899" s="119"/>
      <c r="G899" s="119"/>
      <c r="H899" s="69" t="s">
        <v>242</v>
      </c>
      <c r="I899" s="32"/>
      <c r="J899" s="32" t="s">
        <v>236</v>
      </c>
      <c r="K899" s="32" t="s">
        <v>236</v>
      </c>
      <c r="L899" s="30">
        <v>0</v>
      </c>
      <c r="M899" s="30">
        <v>0</v>
      </c>
      <c r="N899" s="31">
        <v>0</v>
      </c>
      <c r="O899" s="31" t="s">
        <v>236</v>
      </c>
      <c r="P899" s="31" t="s">
        <v>236</v>
      </c>
    </row>
    <row r="900" spans="3:16" s="40" customFormat="1" ht="22.5" customHeight="1">
      <c r="C900" s="108" t="s">
        <v>59</v>
      </c>
      <c r="D900" s="80" t="s">
        <v>118</v>
      </c>
      <c r="E900" s="119" t="s">
        <v>13</v>
      </c>
      <c r="F900" s="119" t="s">
        <v>424</v>
      </c>
      <c r="G900" s="119" t="s">
        <v>325</v>
      </c>
      <c r="H900" s="69" t="s">
        <v>96</v>
      </c>
      <c r="I900" s="30">
        <f>I901+I903+I905+I906</f>
        <v>160</v>
      </c>
      <c r="J900" s="30" t="s">
        <v>236</v>
      </c>
      <c r="K900" s="30" t="s">
        <v>236</v>
      </c>
      <c r="L900" s="30">
        <f>L901+L903+L905+L906</f>
        <v>160</v>
      </c>
      <c r="M900" s="30">
        <f>M901+M903+M905+M906</f>
        <v>160</v>
      </c>
      <c r="N900" s="31">
        <f>L900/I900*100</f>
        <v>100</v>
      </c>
      <c r="O900" s="31" t="s">
        <v>236</v>
      </c>
      <c r="P900" s="31" t="s">
        <v>236</v>
      </c>
    </row>
    <row r="901" spans="3:16" s="40" customFormat="1" ht="22.5" customHeight="1">
      <c r="C901" s="108"/>
      <c r="D901" s="80"/>
      <c r="E901" s="119"/>
      <c r="F901" s="119"/>
      <c r="G901" s="119"/>
      <c r="H901" s="69" t="s">
        <v>97</v>
      </c>
      <c r="I901" s="32">
        <v>160</v>
      </c>
      <c r="J901" s="32">
        <v>160</v>
      </c>
      <c r="K901" s="32">
        <v>160</v>
      </c>
      <c r="L901" s="30">
        <v>160</v>
      </c>
      <c r="M901" s="30">
        <v>160</v>
      </c>
      <c r="N901" s="31">
        <f>L901/I901*100</f>
        <v>100</v>
      </c>
      <c r="O901" s="31">
        <f>L901/J901*100</f>
        <v>100</v>
      </c>
      <c r="P901" s="31">
        <f>L901/K901*100</f>
        <v>100</v>
      </c>
    </row>
    <row r="902" spans="3:16" s="40" customFormat="1" ht="30">
      <c r="C902" s="108"/>
      <c r="D902" s="80"/>
      <c r="E902" s="119"/>
      <c r="F902" s="119"/>
      <c r="G902" s="119"/>
      <c r="H902" s="69" t="s">
        <v>19</v>
      </c>
      <c r="I902" s="33">
        <v>0</v>
      </c>
      <c r="J902" s="33">
        <v>0</v>
      </c>
      <c r="K902" s="33">
        <v>0</v>
      </c>
      <c r="L902" s="30">
        <v>0</v>
      </c>
      <c r="M902" s="30">
        <v>0</v>
      </c>
      <c r="N902" s="31">
        <v>0</v>
      </c>
      <c r="O902" s="31">
        <v>0</v>
      </c>
      <c r="P902" s="31">
        <v>0</v>
      </c>
    </row>
    <row r="903" spans="3:16" s="40" customFormat="1" ht="18" customHeight="1">
      <c r="C903" s="108"/>
      <c r="D903" s="80"/>
      <c r="E903" s="119"/>
      <c r="F903" s="119"/>
      <c r="G903" s="119"/>
      <c r="H903" s="69" t="s">
        <v>238</v>
      </c>
      <c r="I903" s="33">
        <v>0</v>
      </c>
      <c r="J903" s="33">
        <v>0</v>
      </c>
      <c r="K903" s="33">
        <v>0</v>
      </c>
      <c r="L903" s="30">
        <v>0</v>
      </c>
      <c r="M903" s="30">
        <v>0</v>
      </c>
      <c r="N903" s="31">
        <v>0</v>
      </c>
      <c r="O903" s="31">
        <v>0</v>
      </c>
      <c r="P903" s="31">
        <v>0</v>
      </c>
    </row>
    <row r="904" spans="3:16" s="40" customFormat="1" ht="30">
      <c r="C904" s="108"/>
      <c r="D904" s="80"/>
      <c r="E904" s="119"/>
      <c r="F904" s="119"/>
      <c r="G904" s="119"/>
      <c r="H904" s="69" t="s">
        <v>20</v>
      </c>
      <c r="I904" s="33">
        <v>0</v>
      </c>
      <c r="J904" s="33">
        <v>0</v>
      </c>
      <c r="K904" s="33">
        <v>0</v>
      </c>
      <c r="L904" s="30">
        <v>0</v>
      </c>
      <c r="M904" s="30">
        <v>0</v>
      </c>
      <c r="N904" s="31">
        <v>0</v>
      </c>
      <c r="O904" s="31">
        <v>0</v>
      </c>
      <c r="P904" s="31">
        <v>0</v>
      </c>
    </row>
    <row r="905" spans="3:16" s="40" customFormat="1">
      <c r="C905" s="108"/>
      <c r="D905" s="80"/>
      <c r="E905" s="119"/>
      <c r="F905" s="119"/>
      <c r="G905" s="119"/>
      <c r="H905" s="69" t="s">
        <v>239</v>
      </c>
      <c r="I905" s="32"/>
      <c r="J905" s="32" t="s">
        <v>236</v>
      </c>
      <c r="K905" s="32" t="s">
        <v>236</v>
      </c>
      <c r="L905" s="30">
        <v>0</v>
      </c>
      <c r="M905" s="30">
        <v>0</v>
      </c>
      <c r="N905" s="31">
        <v>0</v>
      </c>
      <c r="O905" s="31" t="s">
        <v>236</v>
      </c>
      <c r="P905" s="31" t="s">
        <v>236</v>
      </c>
    </row>
    <row r="906" spans="3:16" s="40" customFormat="1" ht="14.25" customHeight="1">
      <c r="C906" s="108"/>
      <c r="D906" s="80"/>
      <c r="E906" s="119"/>
      <c r="F906" s="119"/>
      <c r="G906" s="119"/>
      <c r="H906" s="69" t="s">
        <v>242</v>
      </c>
      <c r="I906" s="32"/>
      <c r="J906" s="32" t="s">
        <v>236</v>
      </c>
      <c r="K906" s="32" t="s">
        <v>236</v>
      </c>
      <c r="L906" s="30">
        <v>0</v>
      </c>
      <c r="M906" s="30">
        <v>0</v>
      </c>
      <c r="N906" s="31">
        <v>0</v>
      </c>
      <c r="O906" s="31" t="s">
        <v>236</v>
      </c>
      <c r="P906" s="31" t="s">
        <v>236</v>
      </c>
    </row>
    <row r="907" spans="3:16" s="40" customFormat="1">
      <c r="C907" s="109" t="s">
        <v>60</v>
      </c>
      <c r="D907" s="80" t="s">
        <v>444</v>
      </c>
      <c r="E907" s="119" t="s">
        <v>32</v>
      </c>
      <c r="F907" s="119">
        <v>2018</v>
      </c>
      <c r="G907" s="119">
        <v>2020</v>
      </c>
      <c r="H907" s="69" t="s">
        <v>96</v>
      </c>
      <c r="I907" s="30">
        <f>I908+I910+I912+I913</f>
        <v>1080</v>
      </c>
      <c r="J907" s="30" t="s">
        <v>236</v>
      </c>
      <c r="K907" s="30" t="s">
        <v>236</v>
      </c>
      <c r="L907" s="30">
        <f>L908+L910+L912+L913</f>
        <v>1080</v>
      </c>
      <c r="M907" s="30">
        <f>M908+M910+M912+M913</f>
        <v>1080</v>
      </c>
      <c r="N907" s="31">
        <f>L907/I907*100</f>
        <v>100</v>
      </c>
      <c r="O907" s="31" t="s">
        <v>236</v>
      </c>
      <c r="P907" s="31" t="s">
        <v>236</v>
      </c>
    </row>
    <row r="908" spans="3:16" s="40" customFormat="1" ht="17.25" customHeight="1">
      <c r="C908" s="109"/>
      <c r="D908" s="80"/>
      <c r="E908" s="119"/>
      <c r="F908" s="119"/>
      <c r="G908" s="119"/>
      <c r="H908" s="69" t="s">
        <v>97</v>
      </c>
      <c r="I908" s="32">
        <f>I915+I922+I929</f>
        <v>1080</v>
      </c>
      <c r="J908" s="32">
        <f t="shared" ref="J908:M908" si="107">J915+J922+J929</f>
        <v>1080</v>
      </c>
      <c r="K908" s="32">
        <f t="shared" si="107"/>
        <v>1080</v>
      </c>
      <c r="L908" s="32">
        <f t="shared" si="107"/>
        <v>1080</v>
      </c>
      <c r="M908" s="32">
        <f t="shared" si="107"/>
        <v>1080</v>
      </c>
      <c r="N908" s="31">
        <f>L908/I908*100</f>
        <v>100</v>
      </c>
      <c r="O908" s="31">
        <f>L908/J908*100</f>
        <v>100</v>
      </c>
      <c r="P908" s="31">
        <f>L908/K908*100</f>
        <v>100</v>
      </c>
    </row>
    <row r="909" spans="3:16" s="40" customFormat="1" ht="30">
      <c r="C909" s="109"/>
      <c r="D909" s="80"/>
      <c r="E909" s="119"/>
      <c r="F909" s="119"/>
      <c r="G909" s="119"/>
      <c r="H909" s="69" t="s">
        <v>19</v>
      </c>
      <c r="I909" s="33">
        <v>0</v>
      </c>
      <c r="J909" s="33">
        <v>0</v>
      </c>
      <c r="K909" s="33">
        <v>0</v>
      </c>
      <c r="L909" s="30">
        <v>0</v>
      </c>
      <c r="M909" s="30">
        <v>0</v>
      </c>
      <c r="N909" s="31">
        <v>0</v>
      </c>
      <c r="O909" s="31">
        <v>0</v>
      </c>
      <c r="P909" s="31">
        <v>0</v>
      </c>
    </row>
    <row r="910" spans="3:16" s="40" customFormat="1" ht="18.75" customHeight="1">
      <c r="C910" s="109"/>
      <c r="D910" s="80"/>
      <c r="E910" s="119"/>
      <c r="F910" s="119"/>
      <c r="G910" s="119"/>
      <c r="H910" s="69" t="s">
        <v>238</v>
      </c>
      <c r="I910" s="33">
        <v>0</v>
      </c>
      <c r="J910" s="33">
        <v>0</v>
      </c>
      <c r="K910" s="33">
        <v>0</v>
      </c>
      <c r="L910" s="30">
        <v>0</v>
      </c>
      <c r="M910" s="30">
        <v>0</v>
      </c>
      <c r="N910" s="31">
        <v>0</v>
      </c>
      <c r="O910" s="31">
        <v>0</v>
      </c>
      <c r="P910" s="31">
        <v>0</v>
      </c>
    </row>
    <row r="911" spans="3:16" s="40" customFormat="1" ht="30">
      <c r="C911" s="109"/>
      <c r="D911" s="80"/>
      <c r="E911" s="119"/>
      <c r="F911" s="119"/>
      <c r="G911" s="119"/>
      <c r="H911" s="69" t="s">
        <v>20</v>
      </c>
      <c r="I911" s="33">
        <v>0</v>
      </c>
      <c r="J911" s="33">
        <v>0</v>
      </c>
      <c r="K911" s="33">
        <v>0</v>
      </c>
      <c r="L911" s="30">
        <v>0</v>
      </c>
      <c r="M911" s="30">
        <v>0</v>
      </c>
      <c r="N911" s="31">
        <v>0</v>
      </c>
      <c r="O911" s="31">
        <v>0</v>
      </c>
      <c r="P911" s="31">
        <v>0</v>
      </c>
    </row>
    <row r="912" spans="3:16" s="40" customFormat="1">
      <c r="C912" s="109"/>
      <c r="D912" s="80"/>
      <c r="E912" s="119"/>
      <c r="F912" s="119"/>
      <c r="G912" s="119"/>
      <c r="H912" s="69" t="s">
        <v>239</v>
      </c>
      <c r="I912" s="32"/>
      <c r="J912" s="32" t="s">
        <v>236</v>
      </c>
      <c r="K912" s="32" t="s">
        <v>236</v>
      </c>
      <c r="L912" s="30">
        <v>0</v>
      </c>
      <c r="M912" s="30">
        <v>0</v>
      </c>
      <c r="N912" s="31">
        <v>0</v>
      </c>
      <c r="O912" s="31" t="s">
        <v>236</v>
      </c>
      <c r="P912" s="31" t="s">
        <v>236</v>
      </c>
    </row>
    <row r="913" spans="3:16" s="40" customFormat="1" ht="21" customHeight="1">
      <c r="C913" s="109"/>
      <c r="D913" s="80"/>
      <c r="E913" s="119"/>
      <c r="F913" s="119"/>
      <c r="G913" s="119"/>
      <c r="H913" s="69" t="s">
        <v>242</v>
      </c>
      <c r="I913" s="32"/>
      <c r="J913" s="32" t="s">
        <v>236</v>
      </c>
      <c r="K913" s="32" t="s">
        <v>236</v>
      </c>
      <c r="L913" s="30">
        <v>0</v>
      </c>
      <c r="M913" s="30">
        <v>0</v>
      </c>
      <c r="N913" s="31">
        <v>0</v>
      </c>
      <c r="O913" s="31" t="s">
        <v>236</v>
      </c>
      <c r="P913" s="31" t="s">
        <v>236</v>
      </c>
    </row>
    <row r="914" spans="3:16" s="40" customFormat="1" ht="19.5" customHeight="1">
      <c r="C914" s="108" t="s">
        <v>61</v>
      </c>
      <c r="D914" s="80" t="s">
        <v>445</v>
      </c>
      <c r="E914" s="119" t="s">
        <v>13</v>
      </c>
      <c r="F914" s="119" t="s">
        <v>396</v>
      </c>
      <c r="G914" s="119" t="s">
        <v>446</v>
      </c>
      <c r="H914" s="69" t="s">
        <v>96</v>
      </c>
      <c r="I914" s="30">
        <f>I915+I917+I919+I920</f>
        <v>400</v>
      </c>
      <c r="J914" s="30" t="s">
        <v>236</v>
      </c>
      <c r="K914" s="30" t="s">
        <v>236</v>
      </c>
      <c r="L914" s="30">
        <f>L915+L917+L919+L920</f>
        <v>400</v>
      </c>
      <c r="M914" s="30">
        <f>M915+M917+M919+M920</f>
        <v>400</v>
      </c>
      <c r="N914" s="31">
        <f>L914/I914*100</f>
        <v>100</v>
      </c>
      <c r="O914" s="31" t="s">
        <v>236</v>
      </c>
      <c r="P914" s="31" t="s">
        <v>236</v>
      </c>
    </row>
    <row r="915" spans="3:16" s="40" customFormat="1" ht="15" customHeight="1">
      <c r="C915" s="108"/>
      <c r="D915" s="80"/>
      <c r="E915" s="119"/>
      <c r="F915" s="119"/>
      <c r="G915" s="119"/>
      <c r="H915" s="69" t="s">
        <v>97</v>
      </c>
      <c r="I915" s="32">
        <v>400</v>
      </c>
      <c r="J915" s="32">
        <v>400</v>
      </c>
      <c r="K915" s="32">
        <v>400</v>
      </c>
      <c r="L915" s="30">
        <v>400</v>
      </c>
      <c r="M915" s="30">
        <v>400</v>
      </c>
      <c r="N915" s="31">
        <f>L915/I915*100</f>
        <v>100</v>
      </c>
      <c r="O915" s="31">
        <f>L915/J915*100</f>
        <v>100</v>
      </c>
      <c r="P915" s="31">
        <f>L915/K915*100</f>
        <v>100</v>
      </c>
    </row>
    <row r="916" spans="3:16" s="40" customFormat="1" ht="17.25" customHeight="1">
      <c r="C916" s="108"/>
      <c r="D916" s="80"/>
      <c r="E916" s="119"/>
      <c r="F916" s="119"/>
      <c r="G916" s="119"/>
      <c r="H916" s="69" t="s">
        <v>19</v>
      </c>
      <c r="I916" s="33">
        <v>0</v>
      </c>
      <c r="J916" s="33">
        <v>0</v>
      </c>
      <c r="K916" s="33">
        <v>0</v>
      </c>
      <c r="L916" s="30">
        <v>0</v>
      </c>
      <c r="M916" s="30">
        <v>0</v>
      </c>
      <c r="N916" s="31">
        <v>0</v>
      </c>
      <c r="O916" s="31">
        <v>0</v>
      </c>
      <c r="P916" s="31">
        <v>0</v>
      </c>
    </row>
    <row r="917" spans="3:16" s="40" customFormat="1">
      <c r="C917" s="108"/>
      <c r="D917" s="80"/>
      <c r="E917" s="119"/>
      <c r="F917" s="119"/>
      <c r="G917" s="119"/>
      <c r="H917" s="69" t="s">
        <v>238</v>
      </c>
      <c r="I917" s="33">
        <v>0</v>
      </c>
      <c r="J917" s="33">
        <v>0</v>
      </c>
      <c r="K917" s="33">
        <v>0</v>
      </c>
      <c r="L917" s="30">
        <v>0</v>
      </c>
      <c r="M917" s="30">
        <v>0</v>
      </c>
      <c r="N917" s="31">
        <v>0</v>
      </c>
      <c r="O917" s="31">
        <v>0</v>
      </c>
      <c r="P917" s="31">
        <v>0</v>
      </c>
    </row>
    <row r="918" spans="3:16" s="40" customFormat="1" ht="30">
      <c r="C918" s="108"/>
      <c r="D918" s="80"/>
      <c r="E918" s="119"/>
      <c r="F918" s="119"/>
      <c r="G918" s="119"/>
      <c r="H918" s="69" t="s">
        <v>20</v>
      </c>
      <c r="I918" s="33">
        <v>0</v>
      </c>
      <c r="J918" s="33">
        <v>0</v>
      </c>
      <c r="K918" s="33">
        <v>0</v>
      </c>
      <c r="L918" s="30">
        <v>0</v>
      </c>
      <c r="M918" s="30">
        <v>0</v>
      </c>
      <c r="N918" s="31">
        <v>0</v>
      </c>
      <c r="O918" s="31">
        <v>0</v>
      </c>
      <c r="P918" s="31">
        <v>0</v>
      </c>
    </row>
    <row r="919" spans="3:16" s="40" customFormat="1" ht="16.5" customHeight="1">
      <c r="C919" s="108"/>
      <c r="D919" s="80"/>
      <c r="E919" s="119"/>
      <c r="F919" s="119"/>
      <c r="G919" s="119"/>
      <c r="H919" s="69" t="s">
        <v>239</v>
      </c>
      <c r="I919" s="32"/>
      <c r="J919" s="32" t="s">
        <v>236</v>
      </c>
      <c r="K919" s="32" t="s">
        <v>236</v>
      </c>
      <c r="L919" s="30">
        <v>0</v>
      </c>
      <c r="M919" s="30">
        <v>0</v>
      </c>
      <c r="N919" s="31">
        <v>0</v>
      </c>
      <c r="O919" s="31" t="s">
        <v>236</v>
      </c>
      <c r="P919" s="31" t="s">
        <v>236</v>
      </c>
    </row>
    <row r="920" spans="3:16" s="40" customFormat="1" ht="17.25" customHeight="1">
      <c r="C920" s="108"/>
      <c r="D920" s="80"/>
      <c r="E920" s="119"/>
      <c r="F920" s="119"/>
      <c r="G920" s="119"/>
      <c r="H920" s="69" t="s">
        <v>242</v>
      </c>
      <c r="I920" s="32"/>
      <c r="J920" s="32" t="s">
        <v>236</v>
      </c>
      <c r="K920" s="32" t="s">
        <v>236</v>
      </c>
      <c r="L920" s="30">
        <v>0</v>
      </c>
      <c r="M920" s="30">
        <v>0</v>
      </c>
      <c r="N920" s="31">
        <v>0</v>
      </c>
      <c r="O920" s="31" t="s">
        <v>236</v>
      </c>
      <c r="P920" s="31" t="s">
        <v>236</v>
      </c>
    </row>
    <row r="921" spans="3:16" s="40" customFormat="1" ht="16.5" customHeight="1">
      <c r="C921" s="108" t="s">
        <v>62</v>
      </c>
      <c r="D921" s="80" t="s">
        <v>447</v>
      </c>
      <c r="E921" s="119" t="s">
        <v>13</v>
      </c>
      <c r="F921" s="119" t="s">
        <v>396</v>
      </c>
      <c r="G921" s="119" t="s">
        <v>446</v>
      </c>
      <c r="H921" s="69" t="s">
        <v>96</v>
      </c>
      <c r="I921" s="30">
        <f>I922+I924+I926+I927</f>
        <v>80</v>
      </c>
      <c r="J921" s="30" t="s">
        <v>236</v>
      </c>
      <c r="K921" s="30" t="s">
        <v>236</v>
      </c>
      <c r="L921" s="30">
        <f>L922+L924+L926+L927</f>
        <v>80</v>
      </c>
      <c r="M921" s="30">
        <f>M922+M924+M926+M927</f>
        <v>80</v>
      </c>
      <c r="N921" s="31">
        <f>L921/I921*100</f>
        <v>100</v>
      </c>
      <c r="O921" s="31" t="s">
        <v>236</v>
      </c>
      <c r="P921" s="31" t="s">
        <v>236</v>
      </c>
    </row>
    <row r="922" spans="3:16" s="40" customFormat="1" ht="18" customHeight="1">
      <c r="C922" s="108"/>
      <c r="D922" s="80"/>
      <c r="E922" s="119"/>
      <c r="F922" s="119"/>
      <c r="G922" s="119"/>
      <c r="H922" s="69" t="s">
        <v>97</v>
      </c>
      <c r="I922" s="32">
        <v>80</v>
      </c>
      <c r="J922" s="32">
        <v>80</v>
      </c>
      <c r="K922" s="32">
        <v>80</v>
      </c>
      <c r="L922" s="30">
        <v>80</v>
      </c>
      <c r="M922" s="30">
        <v>80</v>
      </c>
      <c r="N922" s="31">
        <f>L922/I922*100</f>
        <v>100</v>
      </c>
      <c r="O922" s="31">
        <f>L922/J922*100</f>
        <v>100</v>
      </c>
      <c r="P922" s="31">
        <f>L922/K922*100</f>
        <v>100</v>
      </c>
    </row>
    <row r="923" spans="3:16" s="40" customFormat="1" ht="16.5" customHeight="1">
      <c r="C923" s="108"/>
      <c r="D923" s="80"/>
      <c r="E923" s="119"/>
      <c r="F923" s="119"/>
      <c r="G923" s="119"/>
      <c r="H923" s="69" t="s">
        <v>19</v>
      </c>
      <c r="I923" s="33">
        <v>0</v>
      </c>
      <c r="J923" s="33">
        <v>0</v>
      </c>
      <c r="K923" s="33">
        <v>0</v>
      </c>
      <c r="L923" s="30">
        <v>0</v>
      </c>
      <c r="M923" s="30">
        <v>0</v>
      </c>
      <c r="N923" s="31">
        <v>0</v>
      </c>
      <c r="O923" s="31">
        <v>0</v>
      </c>
      <c r="P923" s="31">
        <v>0</v>
      </c>
    </row>
    <row r="924" spans="3:16" s="40" customFormat="1" ht="16.5" customHeight="1">
      <c r="C924" s="108"/>
      <c r="D924" s="80"/>
      <c r="E924" s="119"/>
      <c r="F924" s="119"/>
      <c r="G924" s="119"/>
      <c r="H924" s="69" t="s">
        <v>238</v>
      </c>
      <c r="I924" s="33">
        <v>0</v>
      </c>
      <c r="J924" s="33">
        <v>0</v>
      </c>
      <c r="K924" s="33">
        <v>0</v>
      </c>
      <c r="L924" s="30">
        <v>0</v>
      </c>
      <c r="M924" s="30">
        <v>0</v>
      </c>
      <c r="N924" s="31">
        <v>0</v>
      </c>
      <c r="O924" s="31">
        <v>0</v>
      </c>
      <c r="P924" s="31">
        <v>0</v>
      </c>
    </row>
    <row r="925" spans="3:16" s="40" customFormat="1" ht="30">
      <c r="C925" s="108"/>
      <c r="D925" s="80"/>
      <c r="E925" s="119"/>
      <c r="F925" s="119"/>
      <c r="G925" s="119"/>
      <c r="H925" s="69" t="s">
        <v>20</v>
      </c>
      <c r="I925" s="33">
        <v>0</v>
      </c>
      <c r="J925" s="33">
        <v>0</v>
      </c>
      <c r="K925" s="33">
        <v>0</v>
      </c>
      <c r="L925" s="30">
        <v>0</v>
      </c>
      <c r="M925" s="30">
        <v>0</v>
      </c>
      <c r="N925" s="31">
        <v>0</v>
      </c>
      <c r="O925" s="31">
        <v>0</v>
      </c>
      <c r="P925" s="31">
        <v>0</v>
      </c>
    </row>
    <row r="926" spans="3:16" s="40" customFormat="1">
      <c r="C926" s="108"/>
      <c r="D926" s="80"/>
      <c r="E926" s="119"/>
      <c r="F926" s="119"/>
      <c r="G926" s="119"/>
      <c r="H926" s="69" t="s">
        <v>239</v>
      </c>
      <c r="I926" s="32"/>
      <c r="J926" s="32" t="s">
        <v>236</v>
      </c>
      <c r="K926" s="32" t="s">
        <v>236</v>
      </c>
      <c r="L926" s="30">
        <v>0</v>
      </c>
      <c r="M926" s="30">
        <v>0</v>
      </c>
      <c r="N926" s="31">
        <v>0</v>
      </c>
      <c r="O926" s="31" t="s">
        <v>236</v>
      </c>
      <c r="P926" s="31" t="s">
        <v>236</v>
      </c>
    </row>
    <row r="927" spans="3:16" s="40" customFormat="1" ht="17.25" customHeight="1">
      <c r="C927" s="108"/>
      <c r="D927" s="80"/>
      <c r="E927" s="119"/>
      <c r="F927" s="119"/>
      <c r="G927" s="119"/>
      <c r="H927" s="69" t="s">
        <v>242</v>
      </c>
      <c r="I927" s="32"/>
      <c r="J927" s="32" t="s">
        <v>236</v>
      </c>
      <c r="K927" s="32" t="s">
        <v>236</v>
      </c>
      <c r="L927" s="30">
        <v>0</v>
      </c>
      <c r="M927" s="30">
        <v>0</v>
      </c>
      <c r="N927" s="31">
        <v>0</v>
      </c>
      <c r="O927" s="31" t="s">
        <v>236</v>
      </c>
      <c r="P927" s="31" t="s">
        <v>236</v>
      </c>
    </row>
    <row r="928" spans="3:16" s="40" customFormat="1" ht="18" customHeight="1">
      <c r="C928" s="108" t="s">
        <v>63</v>
      </c>
      <c r="D928" s="80" t="s">
        <v>448</v>
      </c>
      <c r="E928" s="119" t="s">
        <v>287</v>
      </c>
      <c r="F928" s="81" t="s">
        <v>431</v>
      </c>
      <c r="G928" s="81" t="s">
        <v>685</v>
      </c>
      <c r="H928" s="69" t="s">
        <v>96</v>
      </c>
      <c r="I928" s="30">
        <f>I929+I931+I933+I934</f>
        <v>600</v>
      </c>
      <c r="J928" s="30" t="s">
        <v>236</v>
      </c>
      <c r="K928" s="30" t="s">
        <v>236</v>
      </c>
      <c r="L928" s="30">
        <f>L929+L931+L933+L934</f>
        <v>600</v>
      </c>
      <c r="M928" s="30">
        <f>M929+M931+M933+M934</f>
        <v>600</v>
      </c>
      <c r="N928" s="31">
        <f>L928/I928*100</f>
        <v>100</v>
      </c>
      <c r="O928" s="31" t="s">
        <v>236</v>
      </c>
      <c r="P928" s="31" t="s">
        <v>236</v>
      </c>
    </row>
    <row r="929" spans="3:16" s="40" customFormat="1" ht="16.5" customHeight="1">
      <c r="C929" s="108"/>
      <c r="D929" s="80"/>
      <c r="E929" s="119"/>
      <c r="F929" s="82"/>
      <c r="G929" s="82"/>
      <c r="H929" s="69" t="s">
        <v>97</v>
      </c>
      <c r="I929" s="32">
        <v>600</v>
      </c>
      <c r="J929" s="32">
        <v>600</v>
      </c>
      <c r="K929" s="32">
        <v>600</v>
      </c>
      <c r="L929" s="30">
        <v>600</v>
      </c>
      <c r="M929" s="30">
        <v>600</v>
      </c>
      <c r="N929" s="31">
        <f>L929/I929*100</f>
        <v>100</v>
      </c>
      <c r="O929" s="31">
        <f>L929/J929*100</f>
        <v>100</v>
      </c>
      <c r="P929" s="31">
        <f>L929/K929*100</f>
        <v>100</v>
      </c>
    </row>
    <row r="930" spans="3:16" s="40" customFormat="1" ht="24" customHeight="1">
      <c r="C930" s="108"/>
      <c r="D930" s="80"/>
      <c r="E930" s="119"/>
      <c r="F930" s="82"/>
      <c r="G930" s="82"/>
      <c r="H930" s="69" t="s">
        <v>19</v>
      </c>
      <c r="I930" s="33">
        <v>0</v>
      </c>
      <c r="J930" s="33">
        <v>0</v>
      </c>
      <c r="K930" s="33">
        <v>0</v>
      </c>
      <c r="L930" s="30">
        <v>0</v>
      </c>
      <c r="M930" s="30">
        <v>0</v>
      </c>
      <c r="N930" s="31">
        <v>0</v>
      </c>
      <c r="O930" s="31">
        <v>0</v>
      </c>
      <c r="P930" s="31">
        <v>0</v>
      </c>
    </row>
    <row r="931" spans="3:16" s="40" customFormat="1" ht="19.5" customHeight="1">
      <c r="C931" s="108"/>
      <c r="D931" s="80"/>
      <c r="E931" s="119"/>
      <c r="F931" s="82"/>
      <c r="G931" s="82"/>
      <c r="H931" s="69" t="s">
        <v>238</v>
      </c>
      <c r="I931" s="33">
        <v>0</v>
      </c>
      <c r="J931" s="33">
        <v>0</v>
      </c>
      <c r="K931" s="33">
        <v>0</v>
      </c>
      <c r="L931" s="30">
        <v>0</v>
      </c>
      <c r="M931" s="30">
        <v>0</v>
      </c>
      <c r="N931" s="31">
        <v>0</v>
      </c>
      <c r="O931" s="31">
        <v>0</v>
      </c>
      <c r="P931" s="31">
        <v>0</v>
      </c>
    </row>
    <row r="932" spans="3:16" s="40" customFormat="1" ht="30">
      <c r="C932" s="108"/>
      <c r="D932" s="80"/>
      <c r="E932" s="119"/>
      <c r="F932" s="82"/>
      <c r="G932" s="82"/>
      <c r="H932" s="69" t="s">
        <v>20</v>
      </c>
      <c r="I932" s="33">
        <v>0</v>
      </c>
      <c r="J932" s="33">
        <v>0</v>
      </c>
      <c r="K932" s="33">
        <v>0</v>
      </c>
      <c r="L932" s="30">
        <v>0</v>
      </c>
      <c r="M932" s="30">
        <v>0</v>
      </c>
      <c r="N932" s="31">
        <v>0</v>
      </c>
      <c r="O932" s="31">
        <v>0</v>
      </c>
      <c r="P932" s="31">
        <v>0</v>
      </c>
    </row>
    <row r="933" spans="3:16" s="40" customFormat="1" ht="17.25" customHeight="1">
      <c r="C933" s="108"/>
      <c r="D933" s="80"/>
      <c r="E933" s="119"/>
      <c r="F933" s="82"/>
      <c r="G933" s="82"/>
      <c r="H933" s="69" t="s">
        <v>239</v>
      </c>
      <c r="I933" s="32"/>
      <c r="J933" s="32" t="s">
        <v>236</v>
      </c>
      <c r="K933" s="32" t="s">
        <v>236</v>
      </c>
      <c r="L933" s="30">
        <v>0</v>
      </c>
      <c r="M933" s="30">
        <v>0</v>
      </c>
      <c r="N933" s="31">
        <v>0</v>
      </c>
      <c r="O933" s="31" t="s">
        <v>236</v>
      </c>
      <c r="P933" s="31" t="s">
        <v>236</v>
      </c>
    </row>
    <row r="934" spans="3:16" s="40" customFormat="1" ht="17.25" customHeight="1">
      <c r="C934" s="108"/>
      <c r="D934" s="80"/>
      <c r="E934" s="119"/>
      <c r="F934" s="83"/>
      <c r="G934" s="83"/>
      <c r="H934" s="69" t="s">
        <v>242</v>
      </c>
      <c r="I934" s="32"/>
      <c r="J934" s="32" t="s">
        <v>236</v>
      </c>
      <c r="K934" s="32" t="s">
        <v>236</v>
      </c>
      <c r="L934" s="30">
        <v>0</v>
      </c>
      <c r="M934" s="30">
        <v>0</v>
      </c>
      <c r="N934" s="31">
        <v>0</v>
      </c>
      <c r="O934" s="31" t="s">
        <v>236</v>
      </c>
      <c r="P934" s="31" t="s">
        <v>236</v>
      </c>
    </row>
    <row r="935" spans="3:16" s="40" customFormat="1" ht="18.75" customHeight="1">
      <c r="C935" s="108" t="s">
        <v>64</v>
      </c>
      <c r="D935" s="80" t="s">
        <v>14</v>
      </c>
      <c r="E935" s="119" t="s">
        <v>32</v>
      </c>
      <c r="F935" s="119">
        <v>2018</v>
      </c>
      <c r="G935" s="119">
        <v>2020</v>
      </c>
      <c r="H935" s="69" t="s">
        <v>96</v>
      </c>
      <c r="I935" s="30">
        <f>I936+I938+I940+I941</f>
        <v>800</v>
      </c>
      <c r="J935" s="30" t="s">
        <v>236</v>
      </c>
      <c r="K935" s="30" t="s">
        <v>236</v>
      </c>
      <c r="L935" s="30">
        <f>L936+L938+L940+L941</f>
        <v>800</v>
      </c>
      <c r="M935" s="30">
        <f>M936+M938+M940+M941</f>
        <v>800</v>
      </c>
      <c r="N935" s="31">
        <f>L935/I935*100</f>
        <v>100</v>
      </c>
      <c r="O935" s="31" t="s">
        <v>236</v>
      </c>
      <c r="P935" s="31" t="s">
        <v>236</v>
      </c>
    </row>
    <row r="936" spans="3:16" s="40" customFormat="1" ht="15.75" customHeight="1">
      <c r="C936" s="108"/>
      <c r="D936" s="80"/>
      <c r="E936" s="119"/>
      <c r="F936" s="119"/>
      <c r="G936" s="119"/>
      <c r="H936" s="69" t="s">
        <v>97</v>
      </c>
      <c r="I936" s="32">
        <f>I943+I950+I957+I964+I971+I978</f>
        <v>800</v>
      </c>
      <c r="J936" s="32">
        <f t="shared" ref="J936:M936" si="108">J943+J950+J957+J964+J971+J978</f>
        <v>800</v>
      </c>
      <c r="K936" s="32">
        <f t="shared" si="108"/>
        <v>800</v>
      </c>
      <c r="L936" s="32">
        <f t="shared" si="108"/>
        <v>800</v>
      </c>
      <c r="M936" s="32">
        <f t="shared" si="108"/>
        <v>800</v>
      </c>
      <c r="N936" s="31">
        <f>L936/I936*100</f>
        <v>100</v>
      </c>
      <c r="O936" s="31">
        <f>L936/J936*100</f>
        <v>100</v>
      </c>
      <c r="P936" s="31">
        <f>L936/K936*100</f>
        <v>100</v>
      </c>
    </row>
    <row r="937" spans="3:16" s="40" customFormat="1" ht="30">
      <c r="C937" s="108"/>
      <c r="D937" s="80"/>
      <c r="E937" s="119"/>
      <c r="F937" s="119"/>
      <c r="G937" s="119"/>
      <c r="H937" s="69" t="s">
        <v>19</v>
      </c>
      <c r="I937" s="33">
        <v>0</v>
      </c>
      <c r="J937" s="33">
        <v>0</v>
      </c>
      <c r="K937" s="33">
        <v>0</v>
      </c>
      <c r="L937" s="30">
        <v>0</v>
      </c>
      <c r="M937" s="30">
        <v>0</v>
      </c>
      <c r="N937" s="31">
        <v>0</v>
      </c>
      <c r="O937" s="31">
        <v>0</v>
      </c>
      <c r="P937" s="31">
        <v>0</v>
      </c>
    </row>
    <row r="938" spans="3:16" s="40" customFormat="1" ht="17.25" customHeight="1">
      <c r="C938" s="108"/>
      <c r="D938" s="80"/>
      <c r="E938" s="119"/>
      <c r="F938" s="119"/>
      <c r="G938" s="119"/>
      <c r="H938" s="69" t="s">
        <v>238</v>
      </c>
      <c r="I938" s="33">
        <v>0</v>
      </c>
      <c r="J938" s="33">
        <v>0</v>
      </c>
      <c r="K938" s="33">
        <v>0</v>
      </c>
      <c r="L938" s="30">
        <v>0</v>
      </c>
      <c r="M938" s="30">
        <v>0</v>
      </c>
      <c r="N938" s="31">
        <v>0</v>
      </c>
      <c r="O938" s="31">
        <v>0</v>
      </c>
      <c r="P938" s="31">
        <v>0</v>
      </c>
    </row>
    <row r="939" spans="3:16" s="40" customFormat="1" ht="30">
      <c r="C939" s="108"/>
      <c r="D939" s="80"/>
      <c r="E939" s="119"/>
      <c r="F939" s="119"/>
      <c r="G939" s="119"/>
      <c r="H939" s="69" t="s">
        <v>20</v>
      </c>
      <c r="I939" s="33">
        <v>0</v>
      </c>
      <c r="J939" s="33">
        <v>0</v>
      </c>
      <c r="K939" s="33">
        <v>0</v>
      </c>
      <c r="L939" s="30">
        <v>0</v>
      </c>
      <c r="M939" s="30">
        <v>0</v>
      </c>
      <c r="N939" s="31">
        <v>0</v>
      </c>
      <c r="O939" s="31">
        <v>0</v>
      </c>
      <c r="P939" s="31">
        <v>0</v>
      </c>
    </row>
    <row r="940" spans="3:16" s="40" customFormat="1">
      <c r="C940" s="108"/>
      <c r="D940" s="80"/>
      <c r="E940" s="119"/>
      <c r="F940" s="119"/>
      <c r="G940" s="119"/>
      <c r="H940" s="69" t="s">
        <v>239</v>
      </c>
      <c r="I940" s="32"/>
      <c r="J940" s="32" t="s">
        <v>236</v>
      </c>
      <c r="K940" s="32" t="s">
        <v>236</v>
      </c>
      <c r="L940" s="30">
        <v>0</v>
      </c>
      <c r="M940" s="30">
        <v>0</v>
      </c>
      <c r="N940" s="31">
        <v>0</v>
      </c>
      <c r="O940" s="31" t="s">
        <v>236</v>
      </c>
      <c r="P940" s="31" t="s">
        <v>236</v>
      </c>
    </row>
    <row r="941" spans="3:16" s="40" customFormat="1" ht="16.5" customHeight="1">
      <c r="C941" s="108"/>
      <c r="D941" s="80"/>
      <c r="E941" s="119"/>
      <c r="F941" s="119"/>
      <c r="G941" s="119"/>
      <c r="H941" s="69" t="s">
        <v>242</v>
      </c>
      <c r="I941" s="32"/>
      <c r="J941" s="32" t="s">
        <v>236</v>
      </c>
      <c r="K941" s="32" t="s">
        <v>236</v>
      </c>
      <c r="L941" s="30">
        <v>0</v>
      </c>
      <c r="M941" s="30">
        <v>0</v>
      </c>
      <c r="N941" s="31">
        <v>0</v>
      </c>
      <c r="O941" s="31" t="s">
        <v>236</v>
      </c>
      <c r="P941" s="31" t="s">
        <v>236</v>
      </c>
    </row>
    <row r="942" spans="3:16" s="40" customFormat="1" ht="16.5" customHeight="1">
      <c r="C942" s="109" t="s">
        <v>65</v>
      </c>
      <c r="D942" s="80" t="s">
        <v>536</v>
      </c>
      <c r="E942" s="119" t="s">
        <v>153</v>
      </c>
      <c r="F942" s="81" t="s">
        <v>334</v>
      </c>
      <c r="G942" s="119" t="s">
        <v>586</v>
      </c>
      <c r="H942" s="69" t="s">
        <v>96</v>
      </c>
      <c r="I942" s="30">
        <f>I943+I945+I947+I948</f>
        <v>560</v>
      </c>
      <c r="J942" s="30" t="s">
        <v>236</v>
      </c>
      <c r="K942" s="30" t="s">
        <v>236</v>
      </c>
      <c r="L942" s="30">
        <f>L943+L945+L947+L948</f>
        <v>560</v>
      </c>
      <c r="M942" s="30">
        <f>M943+M945+M947+M948</f>
        <v>560</v>
      </c>
      <c r="N942" s="31">
        <f>L942/I942*100</f>
        <v>100</v>
      </c>
      <c r="O942" s="31" t="s">
        <v>236</v>
      </c>
      <c r="P942" s="31" t="s">
        <v>236</v>
      </c>
    </row>
    <row r="943" spans="3:16" s="40" customFormat="1" ht="16.5" customHeight="1">
      <c r="C943" s="109"/>
      <c r="D943" s="80"/>
      <c r="E943" s="119"/>
      <c r="F943" s="82"/>
      <c r="G943" s="119"/>
      <c r="H943" s="69" t="s">
        <v>97</v>
      </c>
      <c r="I943" s="32">
        <v>560</v>
      </c>
      <c r="J943" s="32">
        <v>560</v>
      </c>
      <c r="K943" s="32">
        <v>560</v>
      </c>
      <c r="L943" s="30">
        <v>560</v>
      </c>
      <c r="M943" s="30">
        <v>560</v>
      </c>
      <c r="N943" s="31">
        <f>L943/I943*100</f>
        <v>100</v>
      </c>
      <c r="O943" s="31">
        <f>L943/J943*100</f>
        <v>100</v>
      </c>
      <c r="P943" s="31">
        <f>L943/K943*100</f>
        <v>100</v>
      </c>
    </row>
    <row r="944" spans="3:16" s="40" customFormat="1" ht="20.25" customHeight="1">
      <c r="C944" s="109"/>
      <c r="D944" s="80"/>
      <c r="E944" s="119"/>
      <c r="F944" s="82"/>
      <c r="G944" s="119"/>
      <c r="H944" s="69" t="s">
        <v>19</v>
      </c>
      <c r="I944" s="33">
        <v>0</v>
      </c>
      <c r="J944" s="33">
        <v>0</v>
      </c>
      <c r="K944" s="33">
        <v>0</v>
      </c>
      <c r="L944" s="30">
        <v>0</v>
      </c>
      <c r="M944" s="30">
        <v>0</v>
      </c>
      <c r="N944" s="31">
        <v>0</v>
      </c>
      <c r="O944" s="31">
        <v>0</v>
      </c>
      <c r="P944" s="31">
        <v>0</v>
      </c>
    </row>
    <row r="945" spans="3:16" s="40" customFormat="1" ht="17.25" customHeight="1">
      <c r="C945" s="109"/>
      <c r="D945" s="80"/>
      <c r="E945" s="119"/>
      <c r="F945" s="82"/>
      <c r="G945" s="119"/>
      <c r="H945" s="69" t="s">
        <v>238</v>
      </c>
      <c r="I945" s="33">
        <v>0</v>
      </c>
      <c r="J945" s="33">
        <v>0</v>
      </c>
      <c r="K945" s="33">
        <v>0</v>
      </c>
      <c r="L945" s="30">
        <v>0</v>
      </c>
      <c r="M945" s="30">
        <v>0</v>
      </c>
      <c r="N945" s="31">
        <v>0</v>
      </c>
      <c r="O945" s="31">
        <v>0</v>
      </c>
      <c r="P945" s="31">
        <v>0</v>
      </c>
    </row>
    <row r="946" spans="3:16" s="40" customFormat="1" ht="30">
      <c r="C946" s="109"/>
      <c r="D946" s="80"/>
      <c r="E946" s="119"/>
      <c r="F946" s="82"/>
      <c r="G946" s="119"/>
      <c r="H946" s="69" t="s">
        <v>20</v>
      </c>
      <c r="I946" s="33">
        <v>0</v>
      </c>
      <c r="J946" s="33">
        <v>0</v>
      </c>
      <c r="K946" s="33">
        <v>0</v>
      </c>
      <c r="L946" s="30">
        <v>0</v>
      </c>
      <c r="M946" s="30">
        <v>0</v>
      </c>
      <c r="N946" s="31">
        <v>0</v>
      </c>
      <c r="O946" s="31">
        <v>0</v>
      </c>
      <c r="P946" s="31">
        <v>0</v>
      </c>
    </row>
    <row r="947" spans="3:16" s="40" customFormat="1">
      <c r="C947" s="109"/>
      <c r="D947" s="80"/>
      <c r="E947" s="119"/>
      <c r="F947" s="82"/>
      <c r="G947" s="119"/>
      <c r="H947" s="69" t="s">
        <v>239</v>
      </c>
      <c r="I947" s="32"/>
      <c r="J947" s="32" t="s">
        <v>236</v>
      </c>
      <c r="K947" s="32" t="s">
        <v>236</v>
      </c>
      <c r="L947" s="30">
        <v>0</v>
      </c>
      <c r="M947" s="30">
        <v>0</v>
      </c>
      <c r="N947" s="31">
        <v>0</v>
      </c>
      <c r="O947" s="31" t="s">
        <v>236</v>
      </c>
      <c r="P947" s="31" t="s">
        <v>236</v>
      </c>
    </row>
    <row r="948" spans="3:16" s="40" customFormat="1" ht="16.5" customHeight="1">
      <c r="C948" s="109"/>
      <c r="D948" s="80"/>
      <c r="E948" s="119"/>
      <c r="F948" s="83"/>
      <c r="G948" s="119"/>
      <c r="H948" s="69" t="s">
        <v>242</v>
      </c>
      <c r="I948" s="32"/>
      <c r="J948" s="32" t="s">
        <v>236</v>
      </c>
      <c r="K948" s="32" t="s">
        <v>236</v>
      </c>
      <c r="L948" s="30">
        <v>0</v>
      </c>
      <c r="M948" s="30">
        <v>0</v>
      </c>
      <c r="N948" s="31">
        <v>0</v>
      </c>
      <c r="O948" s="31" t="s">
        <v>236</v>
      </c>
      <c r="P948" s="31" t="s">
        <v>236</v>
      </c>
    </row>
    <row r="949" spans="3:16" s="40" customFormat="1" ht="18.75" customHeight="1">
      <c r="C949" s="99" t="s">
        <v>449</v>
      </c>
      <c r="D949" s="80" t="s">
        <v>450</v>
      </c>
      <c r="E949" s="81" t="s">
        <v>451</v>
      </c>
      <c r="F949" s="212">
        <v>2018</v>
      </c>
      <c r="G949" s="212">
        <v>2020</v>
      </c>
      <c r="H949" s="69" t="s">
        <v>96</v>
      </c>
      <c r="I949" s="30">
        <f>I950+I952+I954+I955</f>
        <v>10.5</v>
      </c>
      <c r="J949" s="30" t="s">
        <v>236</v>
      </c>
      <c r="K949" s="30" t="s">
        <v>236</v>
      </c>
      <c r="L949" s="30">
        <f>L950+L952+L954+L955</f>
        <v>10.5</v>
      </c>
      <c r="M949" s="30">
        <f>M950+M952+M954+M955</f>
        <v>10.5</v>
      </c>
      <c r="N949" s="31">
        <f>L949/I949*100</f>
        <v>100</v>
      </c>
      <c r="O949" s="31" t="s">
        <v>236</v>
      </c>
      <c r="P949" s="31" t="s">
        <v>236</v>
      </c>
    </row>
    <row r="950" spans="3:16" s="40" customFormat="1" ht="17.25" customHeight="1">
      <c r="C950" s="100"/>
      <c r="D950" s="80"/>
      <c r="E950" s="82"/>
      <c r="F950" s="93"/>
      <c r="G950" s="93"/>
      <c r="H950" s="69" t="s">
        <v>97</v>
      </c>
      <c r="I950" s="32">
        <v>10.5</v>
      </c>
      <c r="J950" s="32">
        <v>10.5</v>
      </c>
      <c r="K950" s="32">
        <v>10.5</v>
      </c>
      <c r="L950" s="30">
        <v>10.5</v>
      </c>
      <c r="M950" s="30">
        <v>10.5</v>
      </c>
      <c r="N950" s="31">
        <f>L950/I950*100</f>
        <v>100</v>
      </c>
      <c r="O950" s="31">
        <f>L950/J950*100</f>
        <v>100</v>
      </c>
      <c r="P950" s="31">
        <f>L950/K950*100</f>
        <v>100</v>
      </c>
    </row>
    <row r="951" spans="3:16" s="40" customFormat="1" ht="30">
      <c r="C951" s="100"/>
      <c r="D951" s="80"/>
      <c r="E951" s="82"/>
      <c r="F951" s="93"/>
      <c r="G951" s="93"/>
      <c r="H951" s="69" t="s">
        <v>19</v>
      </c>
      <c r="I951" s="33">
        <v>0</v>
      </c>
      <c r="J951" s="33">
        <v>0</v>
      </c>
      <c r="K951" s="33">
        <v>0</v>
      </c>
      <c r="L951" s="30">
        <v>0</v>
      </c>
      <c r="M951" s="30">
        <v>0</v>
      </c>
      <c r="N951" s="31">
        <v>0</v>
      </c>
      <c r="O951" s="31">
        <v>0</v>
      </c>
      <c r="P951" s="31">
        <v>0</v>
      </c>
    </row>
    <row r="952" spans="3:16" s="40" customFormat="1" ht="18.75" customHeight="1">
      <c r="C952" s="100"/>
      <c r="D952" s="80"/>
      <c r="E952" s="82"/>
      <c r="F952" s="93"/>
      <c r="G952" s="93"/>
      <c r="H952" s="69" t="s">
        <v>238</v>
      </c>
      <c r="I952" s="33">
        <v>0</v>
      </c>
      <c r="J952" s="33">
        <v>0</v>
      </c>
      <c r="K952" s="33">
        <v>0</v>
      </c>
      <c r="L952" s="30">
        <v>0</v>
      </c>
      <c r="M952" s="30">
        <v>0</v>
      </c>
      <c r="N952" s="31">
        <v>0</v>
      </c>
      <c r="O952" s="31">
        <v>0</v>
      </c>
      <c r="P952" s="31">
        <v>0</v>
      </c>
    </row>
    <row r="953" spans="3:16" s="40" customFormat="1" ht="30">
      <c r="C953" s="100"/>
      <c r="D953" s="80"/>
      <c r="E953" s="82"/>
      <c r="F953" s="93"/>
      <c r="G953" s="93"/>
      <c r="H953" s="69" t="s">
        <v>20</v>
      </c>
      <c r="I953" s="33">
        <v>0</v>
      </c>
      <c r="J953" s="33">
        <v>0</v>
      </c>
      <c r="K953" s="33">
        <v>0</v>
      </c>
      <c r="L953" s="30">
        <v>0</v>
      </c>
      <c r="M953" s="30">
        <v>0</v>
      </c>
      <c r="N953" s="31">
        <v>0</v>
      </c>
      <c r="O953" s="31">
        <v>0</v>
      </c>
      <c r="P953" s="31">
        <v>0</v>
      </c>
    </row>
    <row r="954" spans="3:16" s="40" customFormat="1">
      <c r="C954" s="100"/>
      <c r="D954" s="80"/>
      <c r="E954" s="82"/>
      <c r="F954" s="93"/>
      <c r="G954" s="93"/>
      <c r="H954" s="69" t="s">
        <v>239</v>
      </c>
      <c r="I954" s="32"/>
      <c r="J954" s="32" t="s">
        <v>236</v>
      </c>
      <c r="K954" s="32" t="s">
        <v>236</v>
      </c>
      <c r="L954" s="30">
        <v>0</v>
      </c>
      <c r="M954" s="30">
        <v>0</v>
      </c>
      <c r="N954" s="31">
        <v>0</v>
      </c>
      <c r="O954" s="31" t="s">
        <v>236</v>
      </c>
      <c r="P954" s="31" t="s">
        <v>236</v>
      </c>
    </row>
    <row r="955" spans="3:16" s="40" customFormat="1" ht="21" customHeight="1">
      <c r="C955" s="101"/>
      <c r="D955" s="80"/>
      <c r="E955" s="83"/>
      <c r="F955" s="94"/>
      <c r="G955" s="94"/>
      <c r="H955" s="69" t="s">
        <v>242</v>
      </c>
      <c r="I955" s="32"/>
      <c r="J955" s="32" t="s">
        <v>236</v>
      </c>
      <c r="K955" s="32" t="s">
        <v>236</v>
      </c>
      <c r="L955" s="30">
        <v>0</v>
      </c>
      <c r="M955" s="30">
        <v>0</v>
      </c>
      <c r="N955" s="31">
        <v>0</v>
      </c>
      <c r="O955" s="31" t="s">
        <v>236</v>
      </c>
      <c r="P955" s="31" t="s">
        <v>236</v>
      </c>
    </row>
    <row r="956" spans="3:16" s="42" customFormat="1" ht="15" customHeight="1">
      <c r="C956" s="99" t="s">
        <v>452</v>
      </c>
      <c r="D956" s="80" t="s">
        <v>645</v>
      </c>
      <c r="E956" s="119" t="s">
        <v>451</v>
      </c>
      <c r="F956" s="212">
        <v>2018</v>
      </c>
      <c r="G956" s="212">
        <v>2020</v>
      </c>
      <c r="H956" s="69" t="s">
        <v>96</v>
      </c>
      <c r="I956" s="30">
        <f>I957+I959+I961+I962</f>
        <v>57.1</v>
      </c>
      <c r="J956" s="30" t="s">
        <v>236</v>
      </c>
      <c r="K956" s="30" t="s">
        <v>236</v>
      </c>
      <c r="L956" s="30">
        <f>L957+L959+L961+L962</f>
        <v>57.1</v>
      </c>
      <c r="M956" s="30">
        <f>M957+M959+M961+M962</f>
        <v>57.1</v>
      </c>
      <c r="N956" s="31">
        <f>L956/I956*100</f>
        <v>100</v>
      </c>
      <c r="O956" s="31" t="s">
        <v>236</v>
      </c>
      <c r="P956" s="31" t="s">
        <v>236</v>
      </c>
    </row>
    <row r="957" spans="3:16" s="42" customFormat="1">
      <c r="C957" s="100"/>
      <c r="D957" s="80"/>
      <c r="E957" s="119"/>
      <c r="F957" s="93"/>
      <c r="G957" s="93"/>
      <c r="H957" s="69" t="s">
        <v>97</v>
      </c>
      <c r="I957" s="32">
        <v>57.1</v>
      </c>
      <c r="J957" s="32">
        <v>57.1</v>
      </c>
      <c r="K957" s="32">
        <v>57.1</v>
      </c>
      <c r="L957" s="30">
        <v>57.1</v>
      </c>
      <c r="M957" s="30">
        <v>57.1</v>
      </c>
      <c r="N957" s="31">
        <f>L957/I957*100</f>
        <v>100</v>
      </c>
      <c r="O957" s="31">
        <f>L957/J957*100</f>
        <v>100</v>
      </c>
      <c r="P957" s="31">
        <f>L957/K957*100</f>
        <v>100</v>
      </c>
    </row>
    <row r="958" spans="3:16" s="42" customFormat="1" ht="30">
      <c r="C958" s="100"/>
      <c r="D958" s="80"/>
      <c r="E958" s="119"/>
      <c r="F958" s="93"/>
      <c r="G958" s="93"/>
      <c r="H958" s="69" t="s">
        <v>19</v>
      </c>
      <c r="I958" s="33">
        <v>0</v>
      </c>
      <c r="J958" s="33">
        <v>0</v>
      </c>
      <c r="K958" s="33">
        <v>0</v>
      </c>
      <c r="L958" s="30">
        <v>0</v>
      </c>
      <c r="M958" s="30">
        <v>0</v>
      </c>
      <c r="N958" s="31">
        <v>0</v>
      </c>
      <c r="O958" s="31">
        <v>0</v>
      </c>
      <c r="P958" s="31">
        <v>0</v>
      </c>
    </row>
    <row r="959" spans="3:16" s="42" customFormat="1" ht="24.75" customHeight="1">
      <c r="C959" s="100"/>
      <c r="D959" s="80"/>
      <c r="E959" s="119"/>
      <c r="F959" s="93"/>
      <c r="G959" s="93"/>
      <c r="H959" s="69" t="s">
        <v>238</v>
      </c>
      <c r="I959" s="33">
        <v>0</v>
      </c>
      <c r="J959" s="33">
        <v>0</v>
      </c>
      <c r="K959" s="33">
        <v>0</v>
      </c>
      <c r="L959" s="30">
        <v>0</v>
      </c>
      <c r="M959" s="30">
        <v>0</v>
      </c>
      <c r="N959" s="31">
        <v>0</v>
      </c>
      <c r="O959" s="31">
        <v>0</v>
      </c>
      <c r="P959" s="31">
        <v>0</v>
      </c>
    </row>
    <row r="960" spans="3:16" s="40" customFormat="1" ht="30">
      <c r="C960" s="100"/>
      <c r="D960" s="80"/>
      <c r="E960" s="119"/>
      <c r="F960" s="93"/>
      <c r="G960" s="93"/>
      <c r="H960" s="69" t="s">
        <v>20</v>
      </c>
      <c r="I960" s="33">
        <v>0</v>
      </c>
      <c r="J960" s="33">
        <v>0</v>
      </c>
      <c r="K960" s="33">
        <v>0</v>
      </c>
      <c r="L960" s="30">
        <v>0</v>
      </c>
      <c r="M960" s="30">
        <v>0</v>
      </c>
      <c r="N960" s="31">
        <v>0</v>
      </c>
      <c r="O960" s="31">
        <v>0</v>
      </c>
      <c r="P960" s="31">
        <v>0</v>
      </c>
    </row>
    <row r="961" spans="3:16" s="40" customFormat="1">
      <c r="C961" s="100"/>
      <c r="D961" s="80"/>
      <c r="E961" s="119"/>
      <c r="F961" s="93"/>
      <c r="G961" s="93"/>
      <c r="H961" s="69" t="s">
        <v>239</v>
      </c>
      <c r="I961" s="32"/>
      <c r="J961" s="32" t="s">
        <v>236</v>
      </c>
      <c r="K961" s="32" t="s">
        <v>236</v>
      </c>
      <c r="L961" s="30">
        <v>0</v>
      </c>
      <c r="M961" s="30">
        <v>0</v>
      </c>
      <c r="N961" s="31">
        <v>0</v>
      </c>
      <c r="O961" s="31" t="s">
        <v>236</v>
      </c>
      <c r="P961" s="31" t="s">
        <v>236</v>
      </c>
    </row>
    <row r="962" spans="3:16" s="42" customFormat="1" ht="23.25" customHeight="1">
      <c r="C962" s="101"/>
      <c r="D962" s="80"/>
      <c r="E962" s="119"/>
      <c r="F962" s="94"/>
      <c r="G962" s="94"/>
      <c r="H962" s="69" t="s">
        <v>242</v>
      </c>
      <c r="I962" s="32"/>
      <c r="J962" s="32" t="s">
        <v>236</v>
      </c>
      <c r="K962" s="32" t="s">
        <v>236</v>
      </c>
      <c r="L962" s="30">
        <v>0</v>
      </c>
      <c r="M962" s="30">
        <v>0</v>
      </c>
      <c r="N962" s="31">
        <v>0</v>
      </c>
      <c r="O962" s="31" t="s">
        <v>236</v>
      </c>
      <c r="P962" s="31" t="s">
        <v>236</v>
      </c>
    </row>
    <row r="963" spans="3:16" s="42" customFormat="1" ht="22.5" customHeight="1">
      <c r="C963" s="135" t="s">
        <v>453</v>
      </c>
      <c r="D963" s="80" t="s">
        <v>646</v>
      </c>
      <c r="E963" s="119" t="s">
        <v>451</v>
      </c>
      <c r="F963" s="212">
        <v>2018</v>
      </c>
      <c r="G963" s="212">
        <v>2020</v>
      </c>
      <c r="H963" s="69" t="s">
        <v>96</v>
      </c>
      <c r="I963" s="30">
        <f>I964+I966+I968+I969</f>
        <v>52.7</v>
      </c>
      <c r="J963" s="30" t="s">
        <v>236</v>
      </c>
      <c r="K963" s="30" t="s">
        <v>236</v>
      </c>
      <c r="L963" s="30">
        <f>L964+L966+L968+L969</f>
        <v>52.7</v>
      </c>
      <c r="M963" s="30">
        <f>M964+M966+M968+M969</f>
        <v>52.7</v>
      </c>
      <c r="N963" s="31">
        <f>L963/I963*100</f>
        <v>100</v>
      </c>
      <c r="O963" s="31" t="s">
        <v>236</v>
      </c>
      <c r="P963" s="31" t="s">
        <v>236</v>
      </c>
    </row>
    <row r="964" spans="3:16" s="42" customFormat="1">
      <c r="C964" s="136"/>
      <c r="D964" s="80"/>
      <c r="E964" s="119"/>
      <c r="F964" s="93"/>
      <c r="G964" s="93"/>
      <c r="H964" s="69" t="s">
        <v>97</v>
      </c>
      <c r="I964" s="32">
        <v>52.7</v>
      </c>
      <c r="J964" s="32">
        <v>52.7</v>
      </c>
      <c r="K964" s="32">
        <v>52.7</v>
      </c>
      <c r="L964" s="30">
        <v>52.7</v>
      </c>
      <c r="M964" s="30">
        <v>52.7</v>
      </c>
      <c r="N964" s="31">
        <f>L964/I964*100</f>
        <v>100</v>
      </c>
      <c r="O964" s="31">
        <f>L964/J964*100</f>
        <v>100</v>
      </c>
      <c r="P964" s="31">
        <f>L964/K964*100</f>
        <v>100</v>
      </c>
    </row>
    <row r="965" spans="3:16" s="42" customFormat="1" ht="20.25" customHeight="1">
      <c r="C965" s="136"/>
      <c r="D965" s="80"/>
      <c r="E965" s="119"/>
      <c r="F965" s="93"/>
      <c r="G965" s="93"/>
      <c r="H965" s="69" t="s">
        <v>19</v>
      </c>
      <c r="I965" s="33">
        <v>0</v>
      </c>
      <c r="J965" s="33">
        <v>0</v>
      </c>
      <c r="K965" s="33">
        <v>0</v>
      </c>
      <c r="L965" s="30">
        <v>0</v>
      </c>
      <c r="M965" s="30">
        <v>0</v>
      </c>
      <c r="N965" s="31">
        <v>0</v>
      </c>
      <c r="O965" s="31">
        <v>0</v>
      </c>
      <c r="P965" s="31">
        <v>0</v>
      </c>
    </row>
    <row r="966" spans="3:16" s="42" customFormat="1" ht="16.5" customHeight="1">
      <c r="C966" s="136"/>
      <c r="D966" s="80"/>
      <c r="E966" s="119"/>
      <c r="F966" s="93"/>
      <c r="G966" s="93"/>
      <c r="H966" s="69" t="s">
        <v>238</v>
      </c>
      <c r="I966" s="33">
        <v>0</v>
      </c>
      <c r="J966" s="33">
        <v>0</v>
      </c>
      <c r="K966" s="33">
        <v>0</v>
      </c>
      <c r="L966" s="30">
        <v>0</v>
      </c>
      <c r="M966" s="30">
        <v>0</v>
      </c>
      <c r="N966" s="31">
        <v>0</v>
      </c>
      <c r="O966" s="31">
        <v>0</v>
      </c>
      <c r="P966" s="31">
        <v>0</v>
      </c>
    </row>
    <row r="967" spans="3:16" s="40" customFormat="1" ht="30">
      <c r="C967" s="136"/>
      <c r="D967" s="80"/>
      <c r="E967" s="119"/>
      <c r="F967" s="93"/>
      <c r="G967" s="93"/>
      <c r="H967" s="69" t="s">
        <v>20</v>
      </c>
      <c r="I967" s="33">
        <v>0</v>
      </c>
      <c r="J967" s="33">
        <v>0</v>
      </c>
      <c r="K967" s="33">
        <v>0</v>
      </c>
      <c r="L967" s="30">
        <v>0</v>
      </c>
      <c r="M967" s="30">
        <v>0</v>
      </c>
      <c r="N967" s="31">
        <v>0</v>
      </c>
      <c r="O967" s="31">
        <v>0</v>
      </c>
      <c r="P967" s="31">
        <v>0</v>
      </c>
    </row>
    <row r="968" spans="3:16" s="40" customFormat="1" ht="25.5" customHeight="1">
      <c r="C968" s="136"/>
      <c r="D968" s="80"/>
      <c r="E968" s="119"/>
      <c r="F968" s="93"/>
      <c r="G968" s="93"/>
      <c r="H968" s="69" t="s">
        <v>239</v>
      </c>
      <c r="I968" s="32"/>
      <c r="J968" s="32" t="s">
        <v>236</v>
      </c>
      <c r="K968" s="32" t="s">
        <v>236</v>
      </c>
      <c r="L968" s="30">
        <v>0</v>
      </c>
      <c r="M968" s="30">
        <v>0</v>
      </c>
      <c r="N968" s="31">
        <v>0</v>
      </c>
      <c r="O968" s="31" t="s">
        <v>236</v>
      </c>
      <c r="P968" s="31" t="s">
        <v>236</v>
      </c>
    </row>
    <row r="969" spans="3:16" s="42" customFormat="1">
      <c r="C969" s="137"/>
      <c r="D969" s="80"/>
      <c r="E969" s="119"/>
      <c r="F969" s="94"/>
      <c r="G969" s="94"/>
      <c r="H969" s="69" t="s">
        <v>242</v>
      </c>
      <c r="I969" s="32"/>
      <c r="J969" s="32" t="s">
        <v>236</v>
      </c>
      <c r="K969" s="32" t="s">
        <v>236</v>
      </c>
      <c r="L969" s="30">
        <v>0</v>
      </c>
      <c r="M969" s="30">
        <v>0</v>
      </c>
      <c r="N969" s="31">
        <v>0</v>
      </c>
      <c r="O969" s="31" t="s">
        <v>236</v>
      </c>
      <c r="P969" s="31" t="s">
        <v>236</v>
      </c>
    </row>
    <row r="970" spans="3:16" s="42" customFormat="1" ht="15" customHeight="1">
      <c r="C970" s="99" t="s">
        <v>454</v>
      </c>
      <c r="D970" s="80" t="s">
        <v>455</v>
      </c>
      <c r="E970" s="119" t="s">
        <v>451</v>
      </c>
      <c r="F970" s="212">
        <v>2018</v>
      </c>
      <c r="G970" s="212">
        <v>2020</v>
      </c>
      <c r="H970" s="69" t="s">
        <v>96</v>
      </c>
      <c r="I970" s="30">
        <f>I971+I973+I975+I976</f>
        <v>40.799999999999997</v>
      </c>
      <c r="J970" s="30" t="s">
        <v>236</v>
      </c>
      <c r="K970" s="30" t="s">
        <v>236</v>
      </c>
      <c r="L970" s="30">
        <f>L971+L973+L975+L976</f>
        <v>40.799999999999997</v>
      </c>
      <c r="M970" s="30">
        <f>M971+M973+M975+M976</f>
        <v>40.799999999999997</v>
      </c>
      <c r="N970" s="31">
        <f>L970/I970*100</f>
        <v>100</v>
      </c>
      <c r="O970" s="31" t="s">
        <v>236</v>
      </c>
      <c r="P970" s="31" t="s">
        <v>236</v>
      </c>
    </row>
    <row r="971" spans="3:16" s="42" customFormat="1" ht="21" customHeight="1">
      <c r="C971" s="100"/>
      <c r="D971" s="80"/>
      <c r="E971" s="119"/>
      <c r="F971" s="93"/>
      <c r="G971" s="93"/>
      <c r="H971" s="69" t="s">
        <v>97</v>
      </c>
      <c r="I971" s="32">
        <v>40.799999999999997</v>
      </c>
      <c r="J971" s="32">
        <v>40.799999999999997</v>
      </c>
      <c r="K971" s="32">
        <v>40.799999999999997</v>
      </c>
      <c r="L971" s="30">
        <v>40.799999999999997</v>
      </c>
      <c r="M971" s="30">
        <v>40.799999999999997</v>
      </c>
      <c r="N971" s="31">
        <f>L971/I971*100</f>
        <v>100</v>
      </c>
      <c r="O971" s="31">
        <f>L971/J971*100</f>
        <v>100</v>
      </c>
      <c r="P971" s="31">
        <f>L971/K971*100</f>
        <v>100</v>
      </c>
    </row>
    <row r="972" spans="3:16" s="42" customFormat="1" ht="30">
      <c r="C972" s="100"/>
      <c r="D972" s="80"/>
      <c r="E972" s="119"/>
      <c r="F972" s="93"/>
      <c r="G972" s="93"/>
      <c r="H972" s="69" t="s">
        <v>19</v>
      </c>
      <c r="I972" s="33">
        <v>0</v>
      </c>
      <c r="J972" s="33">
        <v>0</v>
      </c>
      <c r="K972" s="33">
        <v>0</v>
      </c>
      <c r="L972" s="30">
        <v>0</v>
      </c>
      <c r="M972" s="30">
        <v>0</v>
      </c>
      <c r="N972" s="31">
        <v>0</v>
      </c>
      <c r="O972" s="31">
        <v>0</v>
      </c>
      <c r="P972" s="31">
        <v>0</v>
      </c>
    </row>
    <row r="973" spans="3:16" s="42" customFormat="1" ht="17.25" customHeight="1">
      <c r="C973" s="100"/>
      <c r="D973" s="80"/>
      <c r="E973" s="119"/>
      <c r="F973" s="93"/>
      <c r="G973" s="93"/>
      <c r="H973" s="69" t="s">
        <v>238</v>
      </c>
      <c r="I973" s="33">
        <v>0</v>
      </c>
      <c r="J973" s="33">
        <v>0</v>
      </c>
      <c r="K973" s="33">
        <v>0</v>
      </c>
      <c r="L973" s="30">
        <v>0</v>
      </c>
      <c r="M973" s="30">
        <v>0</v>
      </c>
      <c r="N973" s="31">
        <v>0</v>
      </c>
      <c r="O973" s="31">
        <v>0</v>
      </c>
      <c r="P973" s="31">
        <v>0</v>
      </c>
    </row>
    <row r="974" spans="3:16" s="40" customFormat="1" ht="30">
      <c r="C974" s="100"/>
      <c r="D974" s="80"/>
      <c r="E974" s="119"/>
      <c r="F974" s="93"/>
      <c r="G974" s="93"/>
      <c r="H974" s="69" t="s">
        <v>20</v>
      </c>
      <c r="I974" s="33">
        <v>0</v>
      </c>
      <c r="J974" s="33">
        <v>0</v>
      </c>
      <c r="K974" s="33">
        <v>0</v>
      </c>
      <c r="L974" s="30">
        <v>0</v>
      </c>
      <c r="M974" s="30">
        <v>0</v>
      </c>
      <c r="N974" s="31">
        <v>0</v>
      </c>
      <c r="O974" s="31">
        <v>0</v>
      </c>
      <c r="P974" s="31">
        <v>0</v>
      </c>
    </row>
    <row r="975" spans="3:16" s="40" customFormat="1" ht="21" customHeight="1">
      <c r="C975" s="100"/>
      <c r="D975" s="80"/>
      <c r="E975" s="119"/>
      <c r="F975" s="93"/>
      <c r="G975" s="93"/>
      <c r="H975" s="69" t="s">
        <v>239</v>
      </c>
      <c r="I975" s="32"/>
      <c r="J975" s="32" t="s">
        <v>236</v>
      </c>
      <c r="K975" s="32" t="s">
        <v>236</v>
      </c>
      <c r="L975" s="30">
        <v>0</v>
      </c>
      <c r="M975" s="30">
        <v>0</v>
      </c>
      <c r="N975" s="31">
        <v>0</v>
      </c>
      <c r="O975" s="31" t="s">
        <v>236</v>
      </c>
      <c r="P975" s="31" t="s">
        <v>236</v>
      </c>
    </row>
    <row r="976" spans="3:16" s="42" customFormat="1" ht="22.5" customHeight="1">
      <c r="C976" s="101"/>
      <c r="D976" s="80"/>
      <c r="E976" s="119"/>
      <c r="F976" s="94"/>
      <c r="G976" s="94"/>
      <c r="H976" s="69" t="s">
        <v>242</v>
      </c>
      <c r="I976" s="32"/>
      <c r="J976" s="32" t="s">
        <v>236</v>
      </c>
      <c r="K976" s="32" t="s">
        <v>236</v>
      </c>
      <c r="L976" s="30">
        <v>0</v>
      </c>
      <c r="M976" s="30">
        <v>0</v>
      </c>
      <c r="N976" s="31">
        <v>0</v>
      </c>
      <c r="O976" s="31" t="s">
        <v>236</v>
      </c>
      <c r="P976" s="31" t="s">
        <v>236</v>
      </c>
    </row>
    <row r="977" spans="3:16" s="42" customFormat="1" ht="15" customHeight="1">
      <c r="C977" s="99" t="s">
        <v>456</v>
      </c>
      <c r="D977" s="80" t="s">
        <v>457</v>
      </c>
      <c r="E977" s="119" t="s">
        <v>451</v>
      </c>
      <c r="F977" s="212">
        <v>2018</v>
      </c>
      <c r="G977" s="212">
        <v>2020</v>
      </c>
      <c r="H977" s="69" t="s">
        <v>96</v>
      </c>
      <c r="I977" s="30">
        <f>I978+I980+I982+I983</f>
        <v>78.900000000000006</v>
      </c>
      <c r="J977" s="30" t="s">
        <v>236</v>
      </c>
      <c r="K977" s="30" t="s">
        <v>236</v>
      </c>
      <c r="L977" s="30">
        <f>L978+L980+L982+L983</f>
        <v>78.900000000000006</v>
      </c>
      <c r="M977" s="30">
        <f>M978+M980+M982+M983</f>
        <v>78.900000000000006</v>
      </c>
      <c r="N977" s="31">
        <f>L977/I977*100</f>
        <v>100</v>
      </c>
      <c r="O977" s="31" t="s">
        <v>236</v>
      </c>
      <c r="P977" s="31" t="s">
        <v>236</v>
      </c>
    </row>
    <row r="978" spans="3:16" s="42" customFormat="1">
      <c r="C978" s="100"/>
      <c r="D978" s="80"/>
      <c r="E978" s="119"/>
      <c r="F978" s="93"/>
      <c r="G978" s="93"/>
      <c r="H978" s="69" t="s">
        <v>97</v>
      </c>
      <c r="I978" s="32">
        <v>78.900000000000006</v>
      </c>
      <c r="J978" s="32">
        <v>78.900000000000006</v>
      </c>
      <c r="K978" s="32">
        <v>78.900000000000006</v>
      </c>
      <c r="L978" s="30">
        <v>78.900000000000006</v>
      </c>
      <c r="M978" s="30">
        <v>78.900000000000006</v>
      </c>
      <c r="N978" s="31">
        <f>L978/I978*100</f>
        <v>100</v>
      </c>
      <c r="O978" s="31">
        <f>L978/J978*100</f>
        <v>100</v>
      </c>
      <c r="P978" s="31">
        <f>L978/K978*100</f>
        <v>100</v>
      </c>
    </row>
    <row r="979" spans="3:16" s="42" customFormat="1" ht="17.25" customHeight="1">
      <c r="C979" s="100"/>
      <c r="D979" s="80"/>
      <c r="E979" s="119"/>
      <c r="F979" s="93"/>
      <c r="G979" s="93"/>
      <c r="H979" s="69" t="s">
        <v>19</v>
      </c>
      <c r="I979" s="33">
        <v>0</v>
      </c>
      <c r="J979" s="33">
        <v>0</v>
      </c>
      <c r="K979" s="33">
        <v>0</v>
      </c>
      <c r="L979" s="30">
        <v>0</v>
      </c>
      <c r="M979" s="30">
        <v>0</v>
      </c>
      <c r="N979" s="31">
        <v>0</v>
      </c>
      <c r="O979" s="31">
        <v>0</v>
      </c>
      <c r="P979" s="31">
        <v>0</v>
      </c>
    </row>
    <row r="980" spans="3:16" s="42" customFormat="1" ht="21.75" customHeight="1">
      <c r="C980" s="100"/>
      <c r="D980" s="80"/>
      <c r="E980" s="119"/>
      <c r="F980" s="93"/>
      <c r="G980" s="93"/>
      <c r="H980" s="69" t="s">
        <v>238</v>
      </c>
      <c r="I980" s="33">
        <v>0</v>
      </c>
      <c r="J980" s="33">
        <v>0</v>
      </c>
      <c r="K980" s="33">
        <v>0</v>
      </c>
      <c r="L980" s="30">
        <v>0</v>
      </c>
      <c r="M980" s="30">
        <v>0</v>
      </c>
      <c r="N980" s="31">
        <v>0</v>
      </c>
      <c r="O980" s="31">
        <v>0</v>
      </c>
      <c r="P980" s="31">
        <v>0</v>
      </c>
    </row>
    <row r="981" spans="3:16" s="40" customFormat="1" ht="30">
      <c r="C981" s="100"/>
      <c r="D981" s="80"/>
      <c r="E981" s="119"/>
      <c r="F981" s="93"/>
      <c r="G981" s="93"/>
      <c r="H981" s="69" t="s">
        <v>20</v>
      </c>
      <c r="I981" s="33">
        <v>0</v>
      </c>
      <c r="J981" s="33">
        <v>0</v>
      </c>
      <c r="K981" s="33">
        <v>0</v>
      </c>
      <c r="L981" s="30">
        <v>0</v>
      </c>
      <c r="M981" s="30">
        <v>0</v>
      </c>
      <c r="N981" s="31">
        <v>0</v>
      </c>
      <c r="O981" s="31">
        <v>0</v>
      </c>
      <c r="P981" s="31">
        <v>0</v>
      </c>
    </row>
    <row r="982" spans="3:16" s="40" customFormat="1">
      <c r="C982" s="100"/>
      <c r="D982" s="80"/>
      <c r="E982" s="119"/>
      <c r="F982" s="93"/>
      <c r="G982" s="93"/>
      <c r="H982" s="69" t="s">
        <v>239</v>
      </c>
      <c r="I982" s="32"/>
      <c r="J982" s="32" t="s">
        <v>236</v>
      </c>
      <c r="K982" s="32" t="s">
        <v>236</v>
      </c>
      <c r="L982" s="30">
        <v>0</v>
      </c>
      <c r="M982" s="30">
        <v>0</v>
      </c>
      <c r="N982" s="31">
        <v>0</v>
      </c>
      <c r="O982" s="31" t="s">
        <v>236</v>
      </c>
      <c r="P982" s="31" t="s">
        <v>236</v>
      </c>
    </row>
    <row r="983" spans="3:16" s="42" customFormat="1" ht="17.25" customHeight="1">
      <c r="C983" s="101"/>
      <c r="D983" s="80"/>
      <c r="E983" s="119"/>
      <c r="F983" s="94"/>
      <c r="G983" s="94"/>
      <c r="H983" s="69" t="s">
        <v>242</v>
      </c>
      <c r="I983" s="32"/>
      <c r="J983" s="32" t="s">
        <v>236</v>
      </c>
      <c r="K983" s="32" t="s">
        <v>236</v>
      </c>
      <c r="L983" s="30">
        <v>0</v>
      </c>
      <c r="M983" s="30">
        <v>0</v>
      </c>
      <c r="N983" s="31">
        <v>0</v>
      </c>
      <c r="O983" s="31" t="s">
        <v>236</v>
      </c>
      <c r="P983" s="31" t="s">
        <v>236</v>
      </c>
    </row>
    <row r="984" spans="3:16" s="1" customFormat="1" ht="15" customHeight="1">
      <c r="C984" s="57"/>
      <c r="D984" s="148" t="s">
        <v>21</v>
      </c>
      <c r="E984" s="128" t="s">
        <v>154</v>
      </c>
      <c r="F984" s="128">
        <v>2018</v>
      </c>
      <c r="G984" s="128">
        <v>2020</v>
      </c>
      <c r="H984" s="61" t="s">
        <v>96</v>
      </c>
      <c r="I984" s="3">
        <f>I985+I987+I989+I990</f>
        <v>20738.099999999999</v>
      </c>
      <c r="J984" s="3" t="s">
        <v>236</v>
      </c>
      <c r="K984" s="3" t="s">
        <v>236</v>
      </c>
      <c r="L984" s="3">
        <f>L985+L987+L989+L990</f>
        <v>20801.400000000001</v>
      </c>
      <c r="M984" s="3">
        <f>M985+M987+M989+M990</f>
        <v>20801.400000000001</v>
      </c>
      <c r="N984" s="3">
        <f>N991</f>
        <v>100.32293204870611</v>
      </c>
      <c r="O984" s="17" t="s">
        <v>236</v>
      </c>
      <c r="P984" s="17" t="s">
        <v>236</v>
      </c>
    </row>
    <row r="985" spans="3:16" s="1" customFormat="1">
      <c r="C985" s="110">
        <v>7</v>
      </c>
      <c r="D985" s="148"/>
      <c r="E985" s="128"/>
      <c r="F985" s="128"/>
      <c r="G985" s="128"/>
      <c r="H985" s="61" t="s">
        <v>97</v>
      </c>
      <c r="I985" s="3">
        <f>I992+I999</f>
        <v>14638.1</v>
      </c>
      <c r="J985" s="3">
        <f>J992+J999</f>
        <v>14638.1</v>
      </c>
      <c r="K985" s="3">
        <f>K992+K999</f>
        <v>14638.1</v>
      </c>
      <c r="L985" s="3">
        <f t="shared" ref="L985:M985" si="109">L992+L999</f>
        <v>14634.7</v>
      </c>
      <c r="M985" s="3">
        <f t="shared" si="109"/>
        <v>14634.7</v>
      </c>
      <c r="N985" s="3">
        <f>L985/I985*100</f>
        <v>99.976772941843549</v>
      </c>
      <c r="O985" s="3">
        <f>L985/J985*100</f>
        <v>99.976772941843549</v>
      </c>
      <c r="P985" s="17">
        <f>L985/K985*100</f>
        <v>99.976772941843549</v>
      </c>
    </row>
    <row r="986" spans="3:16" s="1" customFormat="1" ht="42.75">
      <c r="C986" s="111"/>
      <c r="D986" s="148"/>
      <c r="E986" s="128"/>
      <c r="F986" s="128"/>
      <c r="G986" s="128"/>
      <c r="H986" s="61" t="s">
        <v>19</v>
      </c>
      <c r="I986" s="3">
        <f t="shared" ref="I986:I990" si="110">I993+I1000</f>
        <v>0</v>
      </c>
      <c r="J986" s="3">
        <f t="shared" ref="J986:M990" si="111">J993</f>
        <v>0</v>
      </c>
      <c r="K986" s="3">
        <f t="shared" si="111"/>
        <v>0</v>
      </c>
      <c r="L986" s="3">
        <f t="shared" si="111"/>
        <v>0</v>
      </c>
      <c r="M986" s="3">
        <f t="shared" si="111"/>
        <v>0</v>
      </c>
      <c r="N986" s="3">
        <v>0</v>
      </c>
      <c r="O986" s="3">
        <v>0</v>
      </c>
      <c r="P986" s="17">
        <v>0</v>
      </c>
    </row>
    <row r="987" spans="3:16" s="1" customFormat="1">
      <c r="C987" s="111"/>
      <c r="D987" s="148"/>
      <c r="E987" s="128"/>
      <c r="F987" s="128"/>
      <c r="G987" s="128"/>
      <c r="H987" s="61" t="s">
        <v>238</v>
      </c>
      <c r="I987" s="3">
        <f t="shared" si="110"/>
        <v>0</v>
      </c>
      <c r="J987" s="3">
        <f t="shared" si="111"/>
        <v>0</v>
      </c>
      <c r="K987" s="3">
        <f t="shared" si="111"/>
        <v>0</v>
      </c>
      <c r="L987" s="3">
        <f t="shared" si="111"/>
        <v>0</v>
      </c>
      <c r="M987" s="3">
        <f t="shared" si="111"/>
        <v>0</v>
      </c>
      <c r="N987" s="3">
        <v>0</v>
      </c>
      <c r="O987" s="3">
        <v>0</v>
      </c>
      <c r="P987" s="17">
        <v>0</v>
      </c>
    </row>
    <row r="988" spans="3:16" s="1" customFormat="1" ht="30" customHeight="1">
      <c r="C988" s="111"/>
      <c r="D988" s="148"/>
      <c r="E988" s="128"/>
      <c r="F988" s="128"/>
      <c r="G988" s="128"/>
      <c r="H988" s="61" t="s">
        <v>20</v>
      </c>
      <c r="I988" s="3">
        <f t="shared" si="110"/>
        <v>0</v>
      </c>
      <c r="J988" s="3">
        <f t="shared" si="111"/>
        <v>0</v>
      </c>
      <c r="K988" s="3">
        <f t="shared" si="111"/>
        <v>0</v>
      </c>
      <c r="L988" s="3">
        <f t="shared" si="111"/>
        <v>0</v>
      </c>
      <c r="M988" s="3">
        <f t="shared" si="111"/>
        <v>0</v>
      </c>
      <c r="N988" s="3">
        <v>0</v>
      </c>
      <c r="O988" s="3">
        <v>0</v>
      </c>
      <c r="P988" s="17">
        <v>0</v>
      </c>
    </row>
    <row r="989" spans="3:16" s="1" customFormat="1">
      <c r="C989" s="111"/>
      <c r="D989" s="148"/>
      <c r="E989" s="128"/>
      <c r="F989" s="128"/>
      <c r="G989" s="128"/>
      <c r="H989" s="61" t="s">
        <v>239</v>
      </c>
      <c r="I989" s="3">
        <f t="shared" si="110"/>
        <v>0</v>
      </c>
      <c r="J989" s="3" t="s">
        <v>236</v>
      </c>
      <c r="K989" s="3" t="s">
        <v>236</v>
      </c>
      <c r="L989" s="3">
        <f>L996</f>
        <v>0</v>
      </c>
      <c r="M989" s="3">
        <f t="shared" si="111"/>
        <v>0</v>
      </c>
      <c r="N989" s="3">
        <v>0</v>
      </c>
      <c r="O989" s="17" t="s">
        <v>236</v>
      </c>
      <c r="P989" s="17" t="s">
        <v>236</v>
      </c>
    </row>
    <row r="990" spans="3:16" s="1" customFormat="1">
      <c r="C990" s="111"/>
      <c r="D990" s="148"/>
      <c r="E990" s="128"/>
      <c r="F990" s="128"/>
      <c r="G990" s="128"/>
      <c r="H990" s="61" t="s">
        <v>242</v>
      </c>
      <c r="I990" s="3">
        <f t="shared" si="110"/>
        <v>6100</v>
      </c>
      <c r="J990" s="3" t="s">
        <v>236</v>
      </c>
      <c r="K990" s="3" t="s">
        <v>236</v>
      </c>
      <c r="L990" s="3">
        <f>L997</f>
        <v>6166.7</v>
      </c>
      <c r="M990" s="3">
        <f t="shared" si="111"/>
        <v>6166.7</v>
      </c>
      <c r="N990" s="3">
        <f>L990/I990*100</f>
        <v>101.09344262295082</v>
      </c>
      <c r="O990" s="17" t="s">
        <v>236</v>
      </c>
      <c r="P990" s="17" t="s">
        <v>236</v>
      </c>
    </row>
    <row r="991" spans="3:16" s="1" customFormat="1" ht="15" customHeight="1">
      <c r="C991" s="57"/>
      <c r="D991" s="80" t="s">
        <v>513</v>
      </c>
      <c r="E991" s="119" t="s">
        <v>17</v>
      </c>
      <c r="F991" s="149" t="s">
        <v>334</v>
      </c>
      <c r="G991" s="149" t="s">
        <v>325</v>
      </c>
      <c r="H991" s="69" t="s">
        <v>96</v>
      </c>
      <c r="I991" s="31">
        <f>I992+I994+I996+I997</f>
        <v>20654.5</v>
      </c>
      <c r="J991" s="31" t="s">
        <v>236</v>
      </c>
      <c r="K991" s="31" t="s">
        <v>236</v>
      </c>
      <c r="L991" s="31">
        <f>L992+L994+L996+L997</f>
        <v>20721.2</v>
      </c>
      <c r="M991" s="31">
        <f>M992+M994+M996+M997</f>
        <v>20721.2</v>
      </c>
      <c r="N991" s="31">
        <f>L991/I991*100</f>
        <v>100.32293204870611</v>
      </c>
      <c r="O991" s="31" t="s">
        <v>236</v>
      </c>
      <c r="P991" s="31" t="s">
        <v>236</v>
      </c>
    </row>
    <row r="992" spans="3:16" s="1" customFormat="1">
      <c r="C992" s="110">
        <v>7</v>
      </c>
      <c r="D992" s="80"/>
      <c r="E992" s="119"/>
      <c r="F992" s="149"/>
      <c r="G992" s="149"/>
      <c r="H992" s="69" t="s">
        <v>97</v>
      </c>
      <c r="I992" s="31">
        <v>14554.5</v>
      </c>
      <c r="J992" s="31">
        <v>14554.5</v>
      </c>
      <c r="K992" s="31">
        <v>14554.5</v>
      </c>
      <c r="L992" s="31">
        <v>14554.5</v>
      </c>
      <c r="M992" s="31">
        <v>14554.5</v>
      </c>
      <c r="N992" s="31">
        <f>L992/I992*100</f>
        <v>100</v>
      </c>
      <c r="O992" s="31">
        <f>L992/J992*100</f>
        <v>100</v>
      </c>
      <c r="P992" s="31">
        <f>L992/K992*100</f>
        <v>100</v>
      </c>
    </row>
    <row r="993" spans="3:16" s="1" customFormat="1" ht="30">
      <c r="C993" s="111"/>
      <c r="D993" s="80"/>
      <c r="E993" s="119"/>
      <c r="F993" s="149"/>
      <c r="G993" s="149"/>
      <c r="H993" s="69" t="s">
        <v>19</v>
      </c>
      <c r="I993" s="31">
        <v>0</v>
      </c>
      <c r="J993" s="31">
        <v>0</v>
      </c>
      <c r="K993" s="31">
        <v>0</v>
      </c>
      <c r="L993" s="31">
        <v>0</v>
      </c>
      <c r="M993" s="31">
        <v>0</v>
      </c>
      <c r="N993" s="31">
        <v>0</v>
      </c>
      <c r="O993" s="31">
        <v>0</v>
      </c>
      <c r="P993" s="31">
        <v>0</v>
      </c>
    </row>
    <row r="994" spans="3:16" s="1" customFormat="1">
      <c r="C994" s="111"/>
      <c r="D994" s="80"/>
      <c r="E994" s="119"/>
      <c r="F994" s="149"/>
      <c r="G994" s="149"/>
      <c r="H994" s="69" t="s">
        <v>238</v>
      </c>
      <c r="I994" s="31">
        <v>0</v>
      </c>
      <c r="J994" s="31">
        <v>0</v>
      </c>
      <c r="K994" s="31">
        <v>0</v>
      </c>
      <c r="L994" s="31">
        <v>0</v>
      </c>
      <c r="M994" s="31">
        <v>0</v>
      </c>
      <c r="N994" s="31">
        <v>0</v>
      </c>
      <c r="O994" s="31">
        <v>0</v>
      </c>
      <c r="P994" s="31">
        <v>0</v>
      </c>
    </row>
    <row r="995" spans="3:16" s="1" customFormat="1" ht="30">
      <c r="C995" s="111"/>
      <c r="D995" s="80"/>
      <c r="E995" s="119"/>
      <c r="F995" s="149"/>
      <c r="G995" s="149"/>
      <c r="H995" s="69" t="s">
        <v>20</v>
      </c>
      <c r="I995" s="31">
        <v>0</v>
      </c>
      <c r="J995" s="31">
        <v>0</v>
      </c>
      <c r="K995" s="31">
        <v>0</v>
      </c>
      <c r="L995" s="31">
        <v>0</v>
      </c>
      <c r="M995" s="31">
        <v>0</v>
      </c>
      <c r="N995" s="31">
        <v>0</v>
      </c>
      <c r="O995" s="31">
        <v>0</v>
      </c>
      <c r="P995" s="31">
        <v>0</v>
      </c>
    </row>
    <row r="996" spans="3:16" s="1" customFormat="1">
      <c r="C996" s="111"/>
      <c r="D996" s="80"/>
      <c r="E996" s="119"/>
      <c r="F996" s="149"/>
      <c r="G996" s="149"/>
      <c r="H996" s="69" t="s">
        <v>239</v>
      </c>
      <c r="I996" s="31">
        <v>0</v>
      </c>
      <c r="J996" s="31" t="s">
        <v>236</v>
      </c>
      <c r="K996" s="31" t="s">
        <v>236</v>
      </c>
      <c r="L996" s="31">
        <v>0</v>
      </c>
      <c r="M996" s="31">
        <v>0</v>
      </c>
      <c r="N996" s="31">
        <v>0</v>
      </c>
      <c r="O996" s="31" t="s">
        <v>236</v>
      </c>
      <c r="P996" s="31" t="s">
        <v>236</v>
      </c>
    </row>
    <row r="997" spans="3:16" s="1" customFormat="1">
      <c r="C997" s="111"/>
      <c r="D997" s="80"/>
      <c r="E997" s="119"/>
      <c r="F997" s="149"/>
      <c r="G997" s="149"/>
      <c r="H997" s="69" t="s">
        <v>242</v>
      </c>
      <c r="I997" s="31">
        <v>6100</v>
      </c>
      <c r="J997" s="31" t="s">
        <v>236</v>
      </c>
      <c r="K997" s="31" t="s">
        <v>236</v>
      </c>
      <c r="L997" s="31">
        <v>6166.7</v>
      </c>
      <c r="M997" s="31">
        <v>6166.7</v>
      </c>
      <c r="N997" s="31">
        <f>L997/I997*100</f>
        <v>101.09344262295082</v>
      </c>
      <c r="O997" s="31" t="s">
        <v>236</v>
      </c>
      <c r="P997" s="31" t="s">
        <v>236</v>
      </c>
    </row>
    <row r="998" spans="3:16" s="1" customFormat="1" ht="15" customHeight="1">
      <c r="C998" s="102" t="s">
        <v>66</v>
      </c>
      <c r="D998" s="80" t="s">
        <v>537</v>
      </c>
      <c r="E998" s="119" t="s">
        <v>17</v>
      </c>
      <c r="F998" s="149" t="s">
        <v>334</v>
      </c>
      <c r="G998" s="149" t="s">
        <v>334</v>
      </c>
      <c r="H998" s="69" t="s">
        <v>96</v>
      </c>
      <c r="I998" s="16">
        <f>I1005</f>
        <v>83.6</v>
      </c>
      <c r="J998" s="16" t="s">
        <v>236</v>
      </c>
      <c r="K998" s="16" t="s">
        <v>236</v>
      </c>
      <c r="L998" s="16">
        <f>L999+L1001+L1003+L1004</f>
        <v>80.2</v>
      </c>
      <c r="M998" s="16">
        <f>M999+M1001+M1003+M1004</f>
        <v>80.2</v>
      </c>
      <c r="N998" s="16">
        <f t="shared" ref="N998:N1006" si="112">L998/I998*100</f>
        <v>95.933014354066998</v>
      </c>
      <c r="O998" s="16" t="s">
        <v>236</v>
      </c>
      <c r="P998" s="16" t="s">
        <v>236</v>
      </c>
    </row>
    <row r="999" spans="3:16" s="1" customFormat="1">
      <c r="C999" s="102"/>
      <c r="D999" s="80"/>
      <c r="E999" s="119"/>
      <c r="F999" s="149"/>
      <c r="G999" s="149"/>
      <c r="H999" s="69" t="s">
        <v>97</v>
      </c>
      <c r="I999" s="16">
        <f>I1006</f>
        <v>83.6</v>
      </c>
      <c r="J999" s="16">
        <f t="shared" ref="J999:M999" si="113">J1006</f>
        <v>83.6</v>
      </c>
      <c r="K999" s="16">
        <f t="shared" si="113"/>
        <v>83.6</v>
      </c>
      <c r="L999" s="16">
        <f t="shared" si="113"/>
        <v>80.2</v>
      </c>
      <c r="M999" s="16">
        <f t="shared" si="113"/>
        <v>80.2</v>
      </c>
      <c r="N999" s="16">
        <f t="shared" si="112"/>
        <v>95.933014354066998</v>
      </c>
      <c r="O999" s="16">
        <f>L999/J999*100</f>
        <v>95.933014354066998</v>
      </c>
      <c r="P999" s="16">
        <f>L999/K999*100</f>
        <v>95.933014354066998</v>
      </c>
    </row>
    <row r="1000" spans="3:16" s="1" customFormat="1" ht="30">
      <c r="C1000" s="102"/>
      <c r="D1000" s="80"/>
      <c r="E1000" s="119"/>
      <c r="F1000" s="149"/>
      <c r="G1000" s="149"/>
      <c r="H1000" s="69" t="s">
        <v>19</v>
      </c>
      <c r="I1000" s="16">
        <f t="shared" ref="I1000:M1004" si="114">I1007</f>
        <v>0</v>
      </c>
      <c r="J1000" s="16">
        <f t="shared" si="114"/>
        <v>0</v>
      </c>
      <c r="K1000" s="16">
        <f t="shared" si="114"/>
        <v>0</v>
      </c>
      <c r="L1000" s="16">
        <f t="shared" si="114"/>
        <v>0</v>
      </c>
      <c r="M1000" s="16">
        <f t="shared" si="114"/>
        <v>0</v>
      </c>
      <c r="N1000" s="16">
        <v>0</v>
      </c>
      <c r="O1000" s="16">
        <v>0</v>
      </c>
      <c r="P1000" s="16">
        <v>0</v>
      </c>
    </row>
    <row r="1001" spans="3:16" s="1" customFormat="1">
      <c r="C1001" s="102"/>
      <c r="D1001" s="80"/>
      <c r="E1001" s="119"/>
      <c r="F1001" s="149"/>
      <c r="G1001" s="149"/>
      <c r="H1001" s="69" t="s">
        <v>238</v>
      </c>
      <c r="I1001" s="16">
        <f t="shared" si="114"/>
        <v>0</v>
      </c>
      <c r="J1001" s="16">
        <f t="shared" si="114"/>
        <v>0</v>
      </c>
      <c r="K1001" s="16">
        <f t="shared" si="114"/>
        <v>0</v>
      </c>
      <c r="L1001" s="16">
        <f t="shared" si="114"/>
        <v>0</v>
      </c>
      <c r="M1001" s="16">
        <f t="shared" si="114"/>
        <v>0</v>
      </c>
      <c r="N1001" s="16">
        <v>0</v>
      </c>
      <c r="O1001" s="16">
        <v>0</v>
      </c>
      <c r="P1001" s="16">
        <v>0</v>
      </c>
    </row>
    <row r="1002" spans="3:16" s="1" customFormat="1" ht="30">
      <c r="C1002" s="102"/>
      <c r="D1002" s="80"/>
      <c r="E1002" s="119"/>
      <c r="F1002" s="149"/>
      <c r="G1002" s="149"/>
      <c r="H1002" s="69" t="s">
        <v>20</v>
      </c>
      <c r="I1002" s="16">
        <f t="shared" si="114"/>
        <v>0</v>
      </c>
      <c r="J1002" s="16">
        <f t="shared" si="114"/>
        <v>0</v>
      </c>
      <c r="K1002" s="16">
        <f t="shared" si="114"/>
        <v>0</v>
      </c>
      <c r="L1002" s="16">
        <f t="shared" si="114"/>
        <v>0</v>
      </c>
      <c r="M1002" s="16">
        <f t="shared" si="114"/>
        <v>0</v>
      </c>
      <c r="N1002" s="16">
        <v>0</v>
      </c>
      <c r="O1002" s="16">
        <v>0</v>
      </c>
      <c r="P1002" s="16">
        <v>0</v>
      </c>
    </row>
    <row r="1003" spans="3:16" s="1" customFormat="1">
      <c r="C1003" s="102"/>
      <c r="D1003" s="80"/>
      <c r="E1003" s="119"/>
      <c r="F1003" s="149"/>
      <c r="G1003" s="149"/>
      <c r="H1003" s="69" t="s">
        <v>239</v>
      </c>
      <c r="I1003" s="16">
        <f t="shared" si="114"/>
        <v>0</v>
      </c>
      <c r="J1003" s="16" t="s">
        <v>236</v>
      </c>
      <c r="K1003" s="16" t="s">
        <v>236</v>
      </c>
      <c r="L1003" s="16">
        <f t="shared" ref="L1003:M1003" si="115">L1010</f>
        <v>0</v>
      </c>
      <c r="M1003" s="16">
        <f t="shared" si="115"/>
        <v>0</v>
      </c>
      <c r="N1003" s="16">
        <v>0</v>
      </c>
      <c r="O1003" s="16" t="s">
        <v>236</v>
      </c>
      <c r="P1003" s="16" t="s">
        <v>236</v>
      </c>
    </row>
    <row r="1004" spans="3:16" s="1" customFormat="1">
      <c r="C1004" s="102"/>
      <c r="D1004" s="80"/>
      <c r="E1004" s="119"/>
      <c r="F1004" s="149"/>
      <c r="G1004" s="149"/>
      <c r="H1004" s="69" t="s">
        <v>242</v>
      </c>
      <c r="I1004" s="16">
        <f t="shared" si="114"/>
        <v>0</v>
      </c>
      <c r="J1004" s="16" t="s">
        <v>236</v>
      </c>
      <c r="K1004" s="16" t="s">
        <v>236</v>
      </c>
      <c r="L1004" s="16">
        <f t="shared" ref="L1004:M1004" si="116">L1011</f>
        <v>0</v>
      </c>
      <c r="M1004" s="16">
        <f t="shared" si="116"/>
        <v>0</v>
      </c>
      <c r="N1004" s="16">
        <v>0</v>
      </c>
      <c r="O1004" s="16" t="s">
        <v>236</v>
      </c>
      <c r="P1004" s="16" t="s">
        <v>236</v>
      </c>
    </row>
    <row r="1005" spans="3:16" s="1" customFormat="1">
      <c r="C1005" s="55"/>
      <c r="D1005" s="80" t="s">
        <v>538</v>
      </c>
      <c r="E1005" s="119" t="s">
        <v>17</v>
      </c>
      <c r="F1005" s="149" t="s">
        <v>334</v>
      </c>
      <c r="G1005" s="149" t="s">
        <v>334</v>
      </c>
      <c r="H1005" s="69" t="s">
        <v>96</v>
      </c>
      <c r="I1005" s="44">
        <f t="shared" ref="I1005:M1005" si="117">I1006</f>
        <v>83.6</v>
      </c>
      <c r="J1005" s="43">
        <f t="shared" si="117"/>
        <v>83.6</v>
      </c>
      <c r="K1005" s="44">
        <f t="shared" si="117"/>
        <v>83.6</v>
      </c>
      <c r="L1005" s="44">
        <f t="shared" si="117"/>
        <v>80.2</v>
      </c>
      <c r="M1005" s="44">
        <f t="shared" si="117"/>
        <v>80.2</v>
      </c>
      <c r="N1005" s="16">
        <f>L1005/I1005*100</f>
        <v>95.933014354066998</v>
      </c>
      <c r="O1005" s="16" t="s">
        <v>236</v>
      </c>
      <c r="P1005" s="16" t="s">
        <v>236</v>
      </c>
    </row>
    <row r="1006" spans="3:16" s="1" customFormat="1">
      <c r="C1006" s="55"/>
      <c r="D1006" s="80"/>
      <c r="E1006" s="119"/>
      <c r="F1006" s="149"/>
      <c r="G1006" s="149"/>
      <c r="H1006" s="69" t="s">
        <v>97</v>
      </c>
      <c r="I1006" s="44">
        <v>83.6</v>
      </c>
      <c r="J1006" s="45">
        <v>83.6</v>
      </c>
      <c r="K1006" s="44">
        <v>83.6</v>
      </c>
      <c r="L1006" s="44">
        <v>80.2</v>
      </c>
      <c r="M1006" s="44">
        <v>80.2</v>
      </c>
      <c r="N1006" s="16">
        <f t="shared" si="112"/>
        <v>95.933014354066998</v>
      </c>
      <c r="O1006" s="16">
        <f>L1006/J1006*100</f>
        <v>95.933014354066998</v>
      </c>
      <c r="P1006" s="16">
        <f>L1006/K1006*100</f>
        <v>95.933014354066998</v>
      </c>
    </row>
    <row r="1007" spans="3:16" s="1" customFormat="1" ht="30">
      <c r="C1007" s="55"/>
      <c r="D1007" s="80"/>
      <c r="E1007" s="119"/>
      <c r="F1007" s="149"/>
      <c r="G1007" s="149"/>
      <c r="H1007" s="69" t="s">
        <v>19</v>
      </c>
      <c r="I1007" s="16">
        <v>0</v>
      </c>
      <c r="J1007" s="16">
        <v>0</v>
      </c>
      <c r="K1007" s="16">
        <v>0</v>
      </c>
      <c r="L1007" s="16">
        <v>0</v>
      </c>
      <c r="M1007" s="16">
        <v>0</v>
      </c>
      <c r="N1007" s="16">
        <v>0</v>
      </c>
      <c r="O1007" s="16">
        <v>0</v>
      </c>
      <c r="P1007" s="16">
        <v>0</v>
      </c>
    </row>
    <row r="1008" spans="3:16" s="1" customFormat="1">
      <c r="C1008" s="55"/>
      <c r="D1008" s="80"/>
      <c r="E1008" s="119"/>
      <c r="F1008" s="149"/>
      <c r="G1008" s="149"/>
      <c r="H1008" s="69" t="s">
        <v>238</v>
      </c>
      <c r="I1008" s="16">
        <v>0</v>
      </c>
      <c r="J1008" s="16">
        <v>0</v>
      </c>
      <c r="K1008" s="16">
        <v>0</v>
      </c>
      <c r="L1008" s="16">
        <v>0</v>
      </c>
      <c r="M1008" s="16">
        <v>0</v>
      </c>
      <c r="N1008" s="16">
        <v>0</v>
      </c>
      <c r="O1008" s="16">
        <v>0</v>
      </c>
      <c r="P1008" s="16">
        <v>0</v>
      </c>
    </row>
    <row r="1009" spans="3:16" s="1" customFormat="1" ht="30">
      <c r="C1009" s="55"/>
      <c r="D1009" s="80"/>
      <c r="E1009" s="119"/>
      <c r="F1009" s="149"/>
      <c r="G1009" s="149"/>
      <c r="H1009" s="69" t="s">
        <v>20</v>
      </c>
      <c r="I1009" s="16">
        <v>0</v>
      </c>
      <c r="J1009" s="16">
        <v>0</v>
      </c>
      <c r="K1009" s="16">
        <v>0</v>
      </c>
      <c r="L1009" s="16">
        <v>0</v>
      </c>
      <c r="M1009" s="16">
        <v>0</v>
      </c>
      <c r="N1009" s="16">
        <v>0</v>
      </c>
      <c r="O1009" s="16">
        <v>0</v>
      </c>
      <c r="P1009" s="16">
        <v>0</v>
      </c>
    </row>
    <row r="1010" spans="3:16" s="1" customFormat="1">
      <c r="C1010" s="55"/>
      <c r="D1010" s="80"/>
      <c r="E1010" s="119"/>
      <c r="F1010" s="149"/>
      <c r="G1010" s="149"/>
      <c r="H1010" s="69" t="s">
        <v>239</v>
      </c>
      <c r="I1010" s="16">
        <v>0</v>
      </c>
      <c r="J1010" s="16" t="s">
        <v>236</v>
      </c>
      <c r="K1010" s="16" t="s">
        <v>236</v>
      </c>
      <c r="L1010" s="16">
        <v>0</v>
      </c>
      <c r="M1010" s="16">
        <v>0</v>
      </c>
      <c r="N1010" s="16">
        <v>0</v>
      </c>
      <c r="O1010" s="16" t="s">
        <v>236</v>
      </c>
      <c r="P1010" s="16" t="s">
        <v>236</v>
      </c>
    </row>
    <row r="1011" spans="3:16" s="1" customFormat="1">
      <c r="C1011" s="55"/>
      <c r="D1011" s="80"/>
      <c r="E1011" s="119"/>
      <c r="F1011" s="149"/>
      <c r="G1011" s="149"/>
      <c r="H1011" s="69" t="s">
        <v>242</v>
      </c>
      <c r="I1011" s="16">
        <v>0</v>
      </c>
      <c r="J1011" s="16" t="s">
        <v>236</v>
      </c>
      <c r="K1011" s="16" t="s">
        <v>236</v>
      </c>
      <c r="L1011" s="16">
        <v>0</v>
      </c>
      <c r="M1011" s="16">
        <v>0</v>
      </c>
      <c r="N1011" s="16">
        <v>0</v>
      </c>
      <c r="O1011" s="16" t="s">
        <v>236</v>
      </c>
      <c r="P1011" s="16" t="s">
        <v>236</v>
      </c>
    </row>
    <row r="1012" spans="3:16" s="1" customFormat="1" ht="15" customHeight="1">
      <c r="C1012" s="102" t="s">
        <v>202</v>
      </c>
      <c r="D1012" s="148" t="s">
        <v>160</v>
      </c>
      <c r="E1012" s="128" t="s">
        <v>172</v>
      </c>
      <c r="F1012" s="128">
        <v>2018</v>
      </c>
      <c r="G1012" s="128">
        <v>2020</v>
      </c>
      <c r="H1012" s="61" t="s">
        <v>96</v>
      </c>
      <c r="I1012" s="3">
        <f>I1013+I1018+I1015+I1017</f>
        <v>53525.2</v>
      </c>
      <c r="J1012" s="3" t="s">
        <v>236</v>
      </c>
      <c r="K1012" s="3" t="s">
        <v>236</v>
      </c>
      <c r="L1012" s="3">
        <f>L1013+L1018+L1015+L1017</f>
        <v>51664.899999999994</v>
      </c>
      <c r="M1012" s="3">
        <f>M1013+M1018+M1015+M1017</f>
        <v>51664.899999999994</v>
      </c>
      <c r="N1012" s="17">
        <f>L1012/I1012*100</f>
        <v>96.524440824135169</v>
      </c>
      <c r="O1012" s="17" t="s">
        <v>236</v>
      </c>
      <c r="P1012" s="17" t="s">
        <v>236</v>
      </c>
    </row>
    <row r="1013" spans="3:16" s="1" customFormat="1">
      <c r="C1013" s="102"/>
      <c r="D1013" s="148"/>
      <c r="E1013" s="128"/>
      <c r="F1013" s="128"/>
      <c r="G1013" s="128"/>
      <c r="H1013" s="61" t="s">
        <v>97</v>
      </c>
      <c r="I1013" s="3">
        <f t="shared" ref="I1013:M1016" si="118">I1020</f>
        <v>43859.7</v>
      </c>
      <c r="J1013" s="3">
        <f t="shared" si="118"/>
        <v>43859.7</v>
      </c>
      <c r="K1013" s="3">
        <f t="shared" si="118"/>
        <v>43859.7</v>
      </c>
      <c r="L1013" s="3">
        <f t="shared" si="118"/>
        <v>43859.7</v>
      </c>
      <c r="M1013" s="3">
        <f t="shared" si="118"/>
        <v>43859.7</v>
      </c>
      <c r="N1013" s="3">
        <f>L1013/I1013*100</f>
        <v>100</v>
      </c>
      <c r="O1013" s="17">
        <f>L1013/J1013*100</f>
        <v>100</v>
      </c>
      <c r="P1013" s="17">
        <f>L1013/K1013*100</f>
        <v>100</v>
      </c>
    </row>
    <row r="1014" spans="3:16" s="1" customFormat="1" ht="42.75">
      <c r="C1014" s="102"/>
      <c r="D1014" s="148"/>
      <c r="E1014" s="128"/>
      <c r="F1014" s="128"/>
      <c r="G1014" s="128"/>
      <c r="H1014" s="61" t="s">
        <v>19</v>
      </c>
      <c r="I1014" s="3">
        <f t="shared" si="118"/>
        <v>0</v>
      </c>
      <c r="J1014" s="3">
        <f t="shared" si="118"/>
        <v>0</v>
      </c>
      <c r="K1014" s="3">
        <f t="shared" si="118"/>
        <v>0</v>
      </c>
      <c r="L1014" s="3">
        <f t="shared" si="118"/>
        <v>0</v>
      </c>
      <c r="M1014" s="3">
        <f t="shared" si="118"/>
        <v>0</v>
      </c>
      <c r="N1014" s="3">
        <v>0</v>
      </c>
      <c r="O1014" s="3">
        <v>0</v>
      </c>
      <c r="P1014" s="17">
        <v>0</v>
      </c>
    </row>
    <row r="1015" spans="3:16" s="1" customFormat="1">
      <c r="C1015" s="102"/>
      <c r="D1015" s="148"/>
      <c r="E1015" s="128"/>
      <c r="F1015" s="128"/>
      <c r="G1015" s="128"/>
      <c r="H1015" s="61" t="s">
        <v>238</v>
      </c>
      <c r="I1015" s="3">
        <f t="shared" si="118"/>
        <v>0</v>
      </c>
      <c r="J1015" s="3">
        <f t="shared" si="118"/>
        <v>0</v>
      </c>
      <c r="K1015" s="3">
        <f t="shared" si="118"/>
        <v>0</v>
      </c>
      <c r="L1015" s="3">
        <f t="shared" si="118"/>
        <v>0</v>
      </c>
      <c r="M1015" s="3">
        <f t="shared" si="118"/>
        <v>0</v>
      </c>
      <c r="N1015" s="3">
        <v>0</v>
      </c>
      <c r="O1015" s="3">
        <v>0</v>
      </c>
      <c r="P1015" s="17">
        <v>0</v>
      </c>
    </row>
    <row r="1016" spans="3:16" s="1" customFormat="1" ht="30" customHeight="1">
      <c r="C1016" s="102"/>
      <c r="D1016" s="148"/>
      <c r="E1016" s="128"/>
      <c r="F1016" s="128"/>
      <c r="G1016" s="128"/>
      <c r="H1016" s="61" t="s">
        <v>20</v>
      </c>
      <c r="I1016" s="3">
        <f t="shared" si="118"/>
        <v>0</v>
      </c>
      <c r="J1016" s="3">
        <f t="shared" si="118"/>
        <v>0</v>
      </c>
      <c r="K1016" s="3">
        <f t="shared" si="118"/>
        <v>0</v>
      </c>
      <c r="L1016" s="3">
        <f t="shared" si="118"/>
        <v>0</v>
      </c>
      <c r="M1016" s="3">
        <f t="shared" si="118"/>
        <v>0</v>
      </c>
      <c r="N1016" s="3">
        <v>0</v>
      </c>
      <c r="O1016" s="3">
        <v>0</v>
      </c>
      <c r="P1016" s="17">
        <v>0</v>
      </c>
    </row>
    <row r="1017" spans="3:16" s="1" customFormat="1">
      <c r="C1017" s="102"/>
      <c r="D1017" s="148"/>
      <c r="E1017" s="128"/>
      <c r="F1017" s="128"/>
      <c r="G1017" s="128"/>
      <c r="H1017" s="61" t="s">
        <v>239</v>
      </c>
      <c r="I1017" s="3">
        <f>I1024</f>
        <v>9665.5</v>
      </c>
      <c r="J1017" s="3" t="s">
        <v>236</v>
      </c>
      <c r="K1017" s="3" t="s">
        <v>236</v>
      </c>
      <c r="L1017" s="3">
        <f>L1024</f>
        <v>7805.2</v>
      </c>
      <c r="M1017" s="3">
        <f>M1024</f>
        <v>7805.2</v>
      </c>
      <c r="N1017" s="3">
        <f>L1017/I1017*100</f>
        <v>80.753194351042367</v>
      </c>
      <c r="O1017" s="17" t="s">
        <v>236</v>
      </c>
      <c r="P1017" s="17" t="s">
        <v>236</v>
      </c>
    </row>
    <row r="1018" spans="3:16" s="1" customFormat="1">
      <c r="C1018" s="102"/>
      <c r="D1018" s="148"/>
      <c r="E1018" s="128"/>
      <c r="F1018" s="128"/>
      <c r="G1018" s="128"/>
      <c r="H1018" s="61" t="s">
        <v>242</v>
      </c>
      <c r="I1018" s="3">
        <f>I1025</f>
        <v>0</v>
      </c>
      <c r="J1018" s="3" t="s">
        <v>236</v>
      </c>
      <c r="K1018" s="3" t="s">
        <v>236</v>
      </c>
      <c r="L1018" s="3">
        <f>L1025</f>
        <v>0</v>
      </c>
      <c r="M1018" s="3">
        <f>M1025</f>
        <v>0</v>
      </c>
      <c r="N1018" s="3">
        <v>0</v>
      </c>
      <c r="O1018" s="17" t="s">
        <v>236</v>
      </c>
      <c r="P1018" s="17" t="s">
        <v>236</v>
      </c>
    </row>
    <row r="1019" spans="3:16" s="1" customFormat="1">
      <c r="C1019" s="102" t="s">
        <v>203</v>
      </c>
      <c r="D1019" s="80" t="s">
        <v>155</v>
      </c>
      <c r="E1019" s="119" t="s">
        <v>172</v>
      </c>
      <c r="F1019" s="102">
        <v>2018</v>
      </c>
      <c r="G1019" s="102">
        <v>2020</v>
      </c>
      <c r="H1019" s="69" t="s">
        <v>96</v>
      </c>
      <c r="I1019" s="16">
        <v>53161.7</v>
      </c>
      <c r="J1019" s="16" t="s">
        <v>137</v>
      </c>
      <c r="K1019" s="16" t="s">
        <v>137</v>
      </c>
      <c r="L1019" s="16">
        <f>L1020+L1022+L1024+L1025</f>
        <v>51664.899999999994</v>
      </c>
      <c r="M1019" s="16">
        <f>M1020+M1022+M1024+M1025</f>
        <v>51664.899999999994</v>
      </c>
      <c r="N1019" s="16">
        <f t="shared" ref="N1019:N1020" si="119">L1019/I1019*100</f>
        <v>97.184439173314615</v>
      </c>
      <c r="O1019" s="16" t="s">
        <v>236</v>
      </c>
      <c r="P1019" s="16" t="s">
        <v>236</v>
      </c>
    </row>
    <row r="1020" spans="3:16" s="1" customFormat="1">
      <c r="C1020" s="102"/>
      <c r="D1020" s="80"/>
      <c r="E1020" s="119"/>
      <c r="F1020" s="102"/>
      <c r="G1020" s="102"/>
      <c r="H1020" s="69" t="s">
        <v>97</v>
      </c>
      <c r="I1020" s="16">
        <v>43859.7</v>
      </c>
      <c r="J1020" s="16">
        <v>43859.7</v>
      </c>
      <c r="K1020" s="31">
        <v>43859.7</v>
      </c>
      <c r="L1020" s="31">
        <v>43859.7</v>
      </c>
      <c r="M1020" s="31">
        <v>43859.7</v>
      </c>
      <c r="N1020" s="16">
        <f t="shared" si="119"/>
        <v>100</v>
      </c>
      <c r="O1020" s="4">
        <f>L1020/J1020*100</f>
        <v>100</v>
      </c>
      <c r="P1020" s="16">
        <f>L1020/K1020*100</f>
        <v>100</v>
      </c>
    </row>
    <row r="1021" spans="3:16" s="1" customFormat="1" ht="30">
      <c r="C1021" s="102"/>
      <c r="D1021" s="80"/>
      <c r="E1021" s="119"/>
      <c r="F1021" s="102"/>
      <c r="G1021" s="102"/>
      <c r="H1021" s="69" t="s">
        <v>19</v>
      </c>
      <c r="I1021" s="16">
        <v>0</v>
      </c>
      <c r="J1021" s="16">
        <v>0</v>
      </c>
      <c r="K1021" s="16">
        <v>0</v>
      </c>
      <c r="L1021" s="16">
        <v>0</v>
      </c>
      <c r="M1021" s="16">
        <v>0</v>
      </c>
      <c r="N1021" s="16">
        <v>0</v>
      </c>
      <c r="O1021" s="16">
        <v>0</v>
      </c>
      <c r="P1021" s="16">
        <v>0</v>
      </c>
    </row>
    <row r="1022" spans="3:16" s="1" customFormat="1">
      <c r="C1022" s="102"/>
      <c r="D1022" s="80"/>
      <c r="E1022" s="119"/>
      <c r="F1022" s="102"/>
      <c r="G1022" s="102"/>
      <c r="H1022" s="69" t="s">
        <v>238</v>
      </c>
      <c r="I1022" s="16">
        <v>0</v>
      </c>
      <c r="J1022" s="16">
        <v>0</v>
      </c>
      <c r="K1022" s="16">
        <v>0</v>
      </c>
      <c r="L1022" s="16">
        <v>0</v>
      </c>
      <c r="M1022" s="16">
        <v>0</v>
      </c>
      <c r="N1022" s="16">
        <v>0</v>
      </c>
      <c r="O1022" s="16">
        <v>0</v>
      </c>
      <c r="P1022" s="16">
        <v>0</v>
      </c>
    </row>
    <row r="1023" spans="3:16" s="1" customFormat="1" ht="30">
      <c r="C1023" s="102"/>
      <c r="D1023" s="80"/>
      <c r="E1023" s="119"/>
      <c r="F1023" s="102"/>
      <c r="G1023" s="102"/>
      <c r="H1023" s="69" t="s">
        <v>20</v>
      </c>
      <c r="I1023" s="16">
        <v>0</v>
      </c>
      <c r="J1023" s="16">
        <v>0</v>
      </c>
      <c r="K1023" s="16">
        <v>0</v>
      </c>
      <c r="L1023" s="16">
        <v>0</v>
      </c>
      <c r="M1023" s="16">
        <v>0</v>
      </c>
      <c r="N1023" s="16">
        <v>0</v>
      </c>
      <c r="O1023" s="16">
        <v>0</v>
      </c>
      <c r="P1023" s="16">
        <v>0</v>
      </c>
    </row>
    <row r="1024" spans="3:16" s="1" customFormat="1">
      <c r="C1024" s="102"/>
      <c r="D1024" s="80"/>
      <c r="E1024" s="119"/>
      <c r="F1024" s="102"/>
      <c r="G1024" s="102"/>
      <c r="H1024" s="69" t="s">
        <v>239</v>
      </c>
      <c r="I1024" s="16">
        <v>9665.5</v>
      </c>
      <c r="J1024" s="16" t="s">
        <v>236</v>
      </c>
      <c r="K1024" s="16" t="s">
        <v>236</v>
      </c>
      <c r="L1024" s="31">
        <v>7805.2</v>
      </c>
      <c r="M1024" s="31">
        <v>7805.2</v>
      </c>
      <c r="N1024" s="16">
        <f>L1024/I1024*100</f>
        <v>80.753194351042367</v>
      </c>
      <c r="O1024" s="16" t="s">
        <v>236</v>
      </c>
      <c r="P1024" s="16" t="s">
        <v>236</v>
      </c>
    </row>
    <row r="1025" spans="3:16" s="1" customFormat="1" ht="15.75" customHeight="1">
      <c r="C1025" s="102"/>
      <c r="D1025" s="80"/>
      <c r="E1025" s="119"/>
      <c r="F1025" s="102"/>
      <c r="G1025" s="102"/>
      <c r="H1025" s="69" t="s">
        <v>242</v>
      </c>
      <c r="I1025" s="16">
        <v>0</v>
      </c>
      <c r="J1025" s="16" t="s">
        <v>236</v>
      </c>
      <c r="K1025" s="16" t="s">
        <v>236</v>
      </c>
      <c r="L1025" s="16">
        <v>0</v>
      </c>
      <c r="M1025" s="16">
        <v>0</v>
      </c>
      <c r="N1025" s="16">
        <v>0</v>
      </c>
      <c r="O1025" s="16" t="s">
        <v>236</v>
      </c>
      <c r="P1025" s="16" t="s">
        <v>236</v>
      </c>
    </row>
    <row r="1026" spans="3:16" s="1" customFormat="1" ht="15" customHeight="1">
      <c r="C1026" s="110" t="s">
        <v>204</v>
      </c>
      <c r="D1026" s="148" t="s">
        <v>173</v>
      </c>
      <c r="E1026" s="85" t="s">
        <v>9</v>
      </c>
      <c r="F1026" s="85">
        <v>2018</v>
      </c>
      <c r="G1026" s="85">
        <v>2020</v>
      </c>
      <c r="H1026" s="61" t="s">
        <v>96</v>
      </c>
      <c r="I1026" s="3">
        <f>I1027</f>
        <v>4735.2</v>
      </c>
      <c r="J1026" s="3" t="s">
        <v>236</v>
      </c>
      <c r="K1026" s="3" t="s">
        <v>236</v>
      </c>
      <c r="L1026" s="3">
        <f>L1027</f>
        <v>4634.2999999999993</v>
      </c>
      <c r="M1026" s="3">
        <f>M1027</f>
        <v>4634.2999999999993</v>
      </c>
      <c r="N1026" s="17">
        <f>L1026/I1026*100</f>
        <v>97.869150194289574</v>
      </c>
      <c r="O1026" s="17" t="s">
        <v>236</v>
      </c>
      <c r="P1026" s="17" t="s">
        <v>236</v>
      </c>
    </row>
    <row r="1027" spans="3:16" s="1" customFormat="1">
      <c r="C1027" s="111"/>
      <c r="D1027" s="148"/>
      <c r="E1027" s="86"/>
      <c r="F1027" s="86"/>
      <c r="G1027" s="86"/>
      <c r="H1027" s="61" t="s">
        <v>97</v>
      </c>
      <c r="I1027" s="3">
        <f>I1041+I1090</f>
        <v>4735.2</v>
      </c>
      <c r="J1027" s="3">
        <f t="shared" ref="J1027:M1027" si="120">J1041+J1090</f>
        <v>4735.2</v>
      </c>
      <c r="K1027" s="3">
        <f t="shared" si="120"/>
        <v>4634.2999999999993</v>
      </c>
      <c r="L1027" s="3">
        <f t="shared" si="120"/>
        <v>4634.2999999999993</v>
      </c>
      <c r="M1027" s="3">
        <f t="shared" si="120"/>
        <v>4634.2999999999993</v>
      </c>
      <c r="N1027" s="17">
        <f>L1027/I1027*100</f>
        <v>97.869150194289574</v>
      </c>
      <c r="O1027" s="17">
        <f>L1027/J1027*100</f>
        <v>97.869150194289574</v>
      </c>
      <c r="P1027" s="17">
        <f>L1027/K1027*100</f>
        <v>100</v>
      </c>
    </row>
    <row r="1028" spans="3:16" s="1" customFormat="1" ht="42.75">
      <c r="C1028" s="111"/>
      <c r="D1028" s="148"/>
      <c r="E1028" s="86"/>
      <c r="F1028" s="86"/>
      <c r="G1028" s="86"/>
      <c r="H1028" s="61" t="s">
        <v>19</v>
      </c>
      <c r="I1028" s="3">
        <f t="shared" ref="I1028:I1032" si="121">I1042+I1091</f>
        <v>0</v>
      </c>
      <c r="J1028" s="3">
        <f t="shared" ref="J1028:K1030" si="122">J1035+J1042+J1098+J1119</f>
        <v>0</v>
      </c>
      <c r="K1028" s="3">
        <f t="shared" si="122"/>
        <v>0</v>
      </c>
      <c r="L1028" s="3">
        <f t="shared" ref="L1028:M1032" si="123">L1035+L1042+L1098+L1119</f>
        <v>0</v>
      </c>
      <c r="M1028" s="3">
        <f t="shared" si="123"/>
        <v>0</v>
      </c>
      <c r="N1028" s="17">
        <v>0</v>
      </c>
      <c r="O1028" s="17">
        <v>0</v>
      </c>
      <c r="P1028" s="17">
        <v>0</v>
      </c>
    </row>
    <row r="1029" spans="3:16" s="1" customFormat="1">
      <c r="C1029" s="111"/>
      <c r="D1029" s="148"/>
      <c r="E1029" s="86"/>
      <c r="F1029" s="86"/>
      <c r="G1029" s="86"/>
      <c r="H1029" s="61" t="s">
        <v>238</v>
      </c>
      <c r="I1029" s="3">
        <f t="shared" si="121"/>
        <v>0</v>
      </c>
      <c r="J1029" s="3">
        <f t="shared" si="122"/>
        <v>0</v>
      </c>
      <c r="K1029" s="3">
        <f t="shared" si="122"/>
        <v>0</v>
      </c>
      <c r="L1029" s="3">
        <f t="shared" si="123"/>
        <v>0</v>
      </c>
      <c r="M1029" s="3">
        <f t="shared" si="123"/>
        <v>0</v>
      </c>
      <c r="N1029" s="17">
        <v>0</v>
      </c>
      <c r="O1029" s="17">
        <v>0</v>
      </c>
      <c r="P1029" s="17">
        <v>0</v>
      </c>
    </row>
    <row r="1030" spans="3:16" s="1" customFormat="1" ht="42.75">
      <c r="C1030" s="111"/>
      <c r="D1030" s="148"/>
      <c r="E1030" s="86"/>
      <c r="F1030" s="86"/>
      <c r="G1030" s="86"/>
      <c r="H1030" s="61" t="s">
        <v>20</v>
      </c>
      <c r="I1030" s="3">
        <f t="shared" si="121"/>
        <v>0</v>
      </c>
      <c r="J1030" s="3">
        <f t="shared" si="122"/>
        <v>0</v>
      </c>
      <c r="K1030" s="3">
        <f t="shared" si="122"/>
        <v>0</v>
      </c>
      <c r="L1030" s="3">
        <f t="shared" si="123"/>
        <v>0</v>
      </c>
      <c r="M1030" s="3">
        <f t="shared" si="123"/>
        <v>0</v>
      </c>
      <c r="N1030" s="17">
        <v>0</v>
      </c>
      <c r="O1030" s="17">
        <v>0</v>
      </c>
      <c r="P1030" s="17">
        <v>0</v>
      </c>
    </row>
    <row r="1031" spans="3:16" s="1" customFormat="1">
      <c r="C1031" s="111"/>
      <c r="D1031" s="148"/>
      <c r="E1031" s="86"/>
      <c r="F1031" s="86"/>
      <c r="G1031" s="86"/>
      <c r="H1031" s="61" t="s">
        <v>239</v>
      </c>
      <c r="I1031" s="3">
        <f t="shared" si="121"/>
        <v>0</v>
      </c>
      <c r="J1031" s="3" t="s">
        <v>236</v>
      </c>
      <c r="K1031" s="3" t="s">
        <v>236</v>
      </c>
      <c r="L1031" s="3">
        <f t="shared" si="123"/>
        <v>0</v>
      </c>
      <c r="M1031" s="3">
        <f t="shared" si="123"/>
        <v>0</v>
      </c>
      <c r="N1031" s="17">
        <v>0</v>
      </c>
      <c r="O1031" s="17" t="s">
        <v>236</v>
      </c>
      <c r="P1031" s="17" t="s">
        <v>236</v>
      </c>
    </row>
    <row r="1032" spans="3:16" s="1" customFormat="1">
      <c r="C1032" s="112"/>
      <c r="D1032" s="148"/>
      <c r="E1032" s="87"/>
      <c r="F1032" s="87"/>
      <c r="G1032" s="87"/>
      <c r="H1032" s="61" t="s">
        <v>242</v>
      </c>
      <c r="I1032" s="3">
        <f t="shared" si="121"/>
        <v>0</v>
      </c>
      <c r="J1032" s="3" t="s">
        <v>236</v>
      </c>
      <c r="K1032" s="3" t="s">
        <v>236</v>
      </c>
      <c r="L1032" s="3">
        <f t="shared" si="123"/>
        <v>0</v>
      </c>
      <c r="M1032" s="3">
        <f t="shared" si="123"/>
        <v>0</v>
      </c>
      <c r="N1032" s="17">
        <v>0</v>
      </c>
      <c r="O1032" s="17" t="s">
        <v>236</v>
      </c>
      <c r="P1032" s="17" t="s">
        <v>236</v>
      </c>
    </row>
    <row r="1033" spans="3:16" s="1" customFormat="1" ht="15" hidden="1" customHeight="1">
      <c r="C1033" s="110" t="s">
        <v>205</v>
      </c>
      <c r="D1033" s="120"/>
      <c r="E1033" s="121"/>
      <c r="F1033" s="110">
        <v>2015</v>
      </c>
      <c r="G1033" s="110">
        <v>2017</v>
      </c>
      <c r="H1033" s="69" t="s">
        <v>96</v>
      </c>
      <c r="I1033" s="16">
        <f>I1034+I1036+I1038+I1039</f>
        <v>0</v>
      </c>
      <c r="J1033" s="16" t="s">
        <v>236</v>
      </c>
      <c r="K1033" s="16" t="s">
        <v>236</v>
      </c>
      <c r="L1033" s="16">
        <f>L1034+L1036+L1038+L1039</f>
        <v>0</v>
      </c>
      <c r="M1033" s="16">
        <f>M1034+M1036+M1038+M1039</f>
        <v>0</v>
      </c>
      <c r="N1033" s="16" t="e">
        <f>L1033/I1033*100</f>
        <v>#DIV/0!</v>
      </c>
      <c r="O1033" s="16" t="s">
        <v>236</v>
      </c>
      <c r="P1033" s="16" t="s">
        <v>236</v>
      </c>
    </row>
    <row r="1034" spans="3:16" s="1" customFormat="1" ht="15" hidden="1" customHeight="1">
      <c r="C1034" s="111"/>
      <c r="D1034" s="120"/>
      <c r="E1034" s="122"/>
      <c r="F1034" s="111"/>
      <c r="G1034" s="111"/>
      <c r="H1034" s="69" t="s">
        <v>97</v>
      </c>
      <c r="I1034" s="16">
        <v>0</v>
      </c>
      <c r="J1034" s="16">
        <v>0</v>
      </c>
      <c r="K1034" s="16">
        <v>0</v>
      </c>
      <c r="L1034" s="16">
        <v>0</v>
      </c>
      <c r="M1034" s="16">
        <v>0</v>
      </c>
      <c r="N1034" s="16" t="e">
        <f>L1034/I1034*100</f>
        <v>#DIV/0!</v>
      </c>
      <c r="O1034" s="16" t="e">
        <f>L1034/J1034*100</f>
        <v>#DIV/0!</v>
      </c>
      <c r="P1034" s="16" t="e">
        <f>L1034/K1034*100</f>
        <v>#DIV/0!</v>
      </c>
    </row>
    <row r="1035" spans="3:16" s="1" customFormat="1" ht="30" hidden="1" customHeight="1">
      <c r="C1035" s="111"/>
      <c r="D1035" s="120"/>
      <c r="E1035" s="122"/>
      <c r="F1035" s="111"/>
      <c r="G1035" s="111"/>
      <c r="H1035" s="69" t="s">
        <v>19</v>
      </c>
      <c r="I1035" s="16">
        <v>0</v>
      </c>
      <c r="J1035" s="16">
        <v>0</v>
      </c>
      <c r="K1035" s="16">
        <v>0</v>
      </c>
      <c r="L1035" s="16">
        <v>0</v>
      </c>
      <c r="M1035" s="16">
        <v>0</v>
      </c>
      <c r="N1035" s="16">
        <v>0</v>
      </c>
      <c r="O1035" s="16">
        <v>0</v>
      </c>
      <c r="P1035" s="16">
        <v>0</v>
      </c>
    </row>
    <row r="1036" spans="3:16" s="1" customFormat="1" ht="15" hidden="1" customHeight="1">
      <c r="C1036" s="111"/>
      <c r="D1036" s="120"/>
      <c r="E1036" s="122"/>
      <c r="F1036" s="111"/>
      <c r="G1036" s="111"/>
      <c r="H1036" s="69" t="s">
        <v>238</v>
      </c>
      <c r="I1036" s="16">
        <v>0</v>
      </c>
      <c r="J1036" s="16">
        <v>0</v>
      </c>
      <c r="K1036" s="16">
        <v>0</v>
      </c>
      <c r="L1036" s="16">
        <v>0</v>
      </c>
      <c r="M1036" s="16">
        <v>0</v>
      </c>
      <c r="N1036" s="16">
        <v>0</v>
      </c>
      <c r="O1036" s="16">
        <v>0</v>
      </c>
      <c r="P1036" s="16">
        <v>0</v>
      </c>
    </row>
    <row r="1037" spans="3:16" s="1" customFormat="1" ht="30" hidden="1" customHeight="1">
      <c r="C1037" s="111"/>
      <c r="D1037" s="120"/>
      <c r="E1037" s="122"/>
      <c r="F1037" s="111"/>
      <c r="G1037" s="111"/>
      <c r="H1037" s="69" t="s">
        <v>20</v>
      </c>
      <c r="I1037" s="16">
        <v>0</v>
      </c>
      <c r="J1037" s="16">
        <v>0</v>
      </c>
      <c r="K1037" s="16">
        <v>0</v>
      </c>
      <c r="L1037" s="16">
        <v>0</v>
      </c>
      <c r="M1037" s="16">
        <v>0</v>
      </c>
      <c r="N1037" s="16">
        <v>0</v>
      </c>
      <c r="O1037" s="16">
        <v>0</v>
      </c>
      <c r="P1037" s="16">
        <v>0</v>
      </c>
    </row>
    <row r="1038" spans="3:16" s="1" customFormat="1" ht="15" hidden="1" customHeight="1">
      <c r="C1038" s="111"/>
      <c r="D1038" s="120"/>
      <c r="E1038" s="122"/>
      <c r="F1038" s="111"/>
      <c r="G1038" s="111"/>
      <c r="H1038" s="69" t="s">
        <v>239</v>
      </c>
      <c r="I1038" s="16">
        <v>0</v>
      </c>
      <c r="J1038" s="16" t="s">
        <v>236</v>
      </c>
      <c r="K1038" s="16" t="s">
        <v>236</v>
      </c>
      <c r="L1038" s="16">
        <v>0</v>
      </c>
      <c r="M1038" s="16">
        <v>0</v>
      </c>
      <c r="N1038" s="16" t="e">
        <f>L1038/I1038*100</f>
        <v>#DIV/0!</v>
      </c>
      <c r="O1038" s="16" t="s">
        <v>236</v>
      </c>
      <c r="P1038" s="16" t="s">
        <v>236</v>
      </c>
    </row>
    <row r="1039" spans="3:16" s="1" customFormat="1" ht="15" hidden="1" customHeight="1">
      <c r="C1039" s="112"/>
      <c r="D1039" s="120"/>
      <c r="E1039" s="123"/>
      <c r="F1039" s="112"/>
      <c r="G1039" s="112"/>
      <c r="H1039" s="69" t="s">
        <v>242</v>
      </c>
      <c r="I1039" s="16">
        <v>0</v>
      </c>
      <c r="J1039" s="16" t="s">
        <v>236</v>
      </c>
      <c r="K1039" s="16" t="s">
        <v>236</v>
      </c>
      <c r="L1039" s="16">
        <v>0</v>
      </c>
      <c r="M1039" s="16">
        <v>0</v>
      </c>
      <c r="N1039" s="16" t="e">
        <f>L1039/I1039*100</f>
        <v>#DIV/0!</v>
      </c>
      <c r="O1039" s="16" t="s">
        <v>236</v>
      </c>
      <c r="P1039" s="16" t="s">
        <v>236</v>
      </c>
    </row>
    <row r="1040" spans="3:16" s="1" customFormat="1" ht="15" customHeight="1">
      <c r="C1040" s="110" t="s">
        <v>206</v>
      </c>
      <c r="D1040" s="120" t="s">
        <v>253</v>
      </c>
      <c r="E1040" s="121" t="s">
        <v>250</v>
      </c>
      <c r="F1040" s="110">
        <v>2018</v>
      </c>
      <c r="G1040" s="110">
        <v>2020</v>
      </c>
      <c r="H1040" s="69" t="s">
        <v>96</v>
      </c>
      <c r="I1040" s="16">
        <f>I1041+I1043+I1045+I1046</f>
        <v>1484</v>
      </c>
      <c r="J1040" s="16" t="s">
        <v>236</v>
      </c>
      <c r="K1040" s="16" t="s">
        <v>236</v>
      </c>
      <c r="L1040" s="16">
        <f>L1041+L1043+L1045+L1046</f>
        <v>1383.1</v>
      </c>
      <c r="M1040" s="16">
        <f>M1041+M1043+M1045+M1046</f>
        <v>1383.1</v>
      </c>
      <c r="N1040" s="16">
        <f>L1040/I1040*100</f>
        <v>93.200808625336919</v>
      </c>
      <c r="O1040" s="16" t="s">
        <v>236</v>
      </c>
      <c r="P1040" s="16" t="s">
        <v>236</v>
      </c>
    </row>
    <row r="1041" spans="3:16" s="1" customFormat="1">
      <c r="C1041" s="111"/>
      <c r="D1041" s="120"/>
      <c r="E1041" s="122"/>
      <c r="F1041" s="111"/>
      <c r="G1041" s="111"/>
      <c r="H1041" s="69" t="s">
        <v>97</v>
      </c>
      <c r="I1041" s="16">
        <f>I1048+I1055+I1062+I1069+I1076+I1083</f>
        <v>1484</v>
      </c>
      <c r="J1041" s="16">
        <f t="shared" ref="J1041:K1041" si="124">J1048+J1055+J1062+J1069+J1076+J1083</f>
        <v>1484</v>
      </c>
      <c r="K1041" s="16">
        <f t="shared" si="124"/>
        <v>1383.1</v>
      </c>
      <c r="L1041" s="16">
        <f t="shared" ref="L1041:M1041" si="125">L1048+L1055+L1062+L1069+L1076+L1083</f>
        <v>1383.1</v>
      </c>
      <c r="M1041" s="16">
        <f t="shared" si="125"/>
        <v>1383.1</v>
      </c>
      <c r="N1041" s="16">
        <f>L1041/I1041*100</f>
        <v>93.200808625336919</v>
      </c>
      <c r="O1041" s="16">
        <f>L1041/J1041*100</f>
        <v>93.200808625336919</v>
      </c>
      <c r="P1041" s="16">
        <f>L1041/K1041*100</f>
        <v>100</v>
      </c>
    </row>
    <row r="1042" spans="3:16" s="1" customFormat="1" ht="30">
      <c r="C1042" s="111"/>
      <c r="D1042" s="120"/>
      <c r="E1042" s="122"/>
      <c r="F1042" s="111"/>
      <c r="G1042" s="111"/>
      <c r="H1042" s="69" t="s">
        <v>19</v>
      </c>
      <c r="I1042" s="16">
        <f t="shared" ref="I1042:M1042" si="126">I1049+I1056+I1063+I1070+I1077+I1084</f>
        <v>0</v>
      </c>
      <c r="J1042" s="16">
        <f t="shared" si="126"/>
        <v>0</v>
      </c>
      <c r="K1042" s="16">
        <f t="shared" si="126"/>
        <v>0</v>
      </c>
      <c r="L1042" s="16">
        <f t="shared" si="126"/>
        <v>0</v>
      </c>
      <c r="M1042" s="16">
        <f t="shared" si="126"/>
        <v>0</v>
      </c>
      <c r="N1042" s="16">
        <v>0</v>
      </c>
      <c r="O1042" s="16">
        <v>0</v>
      </c>
      <c r="P1042" s="16">
        <v>0</v>
      </c>
    </row>
    <row r="1043" spans="3:16" s="1" customFormat="1" ht="30" customHeight="1">
      <c r="C1043" s="111"/>
      <c r="D1043" s="120"/>
      <c r="E1043" s="122"/>
      <c r="F1043" s="111"/>
      <c r="G1043" s="111"/>
      <c r="H1043" s="69" t="s">
        <v>238</v>
      </c>
      <c r="I1043" s="16">
        <f t="shared" ref="I1043:M1043" si="127">I1050+I1057+I1064+I1071+I1078+I1085</f>
        <v>0</v>
      </c>
      <c r="J1043" s="16">
        <f t="shared" si="127"/>
        <v>0</v>
      </c>
      <c r="K1043" s="16">
        <f t="shared" si="127"/>
        <v>0</v>
      </c>
      <c r="L1043" s="16">
        <f t="shared" si="127"/>
        <v>0</v>
      </c>
      <c r="M1043" s="16">
        <f t="shared" si="127"/>
        <v>0</v>
      </c>
      <c r="N1043" s="16">
        <v>0</v>
      </c>
      <c r="O1043" s="16">
        <v>0</v>
      </c>
      <c r="P1043" s="16">
        <v>0</v>
      </c>
    </row>
    <row r="1044" spans="3:16" s="1" customFormat="1" ht="30">
      <c r="C1044" s="111"/>
      <c r="D1044" s="120"/>
      <c r="E1044" s="122"/>
      <c r="F1044" s="111"/>
      <c r="G1044" s="111"/>
      <c r="H1044" s="69" t="s">
        <v>20</v>
      </c>
      <c r="I1044" s="16">
        <f t="shared" ref="I1044:M1044" si="128">I1051+I1058+I1065+I1072+I1079+I1086</f>
        <v>0</v>
      </c>
      <c r="J1044" s="16">
        <f t="shared" si="128"/>
        <v>0</v>
      </c>
      <c r="K1044" s="16">
        <f t="shared" si="128"/>
        <v>0</v>
      </c>
      <c r="L1044" s="16">
        <f t="shared" si="128"/>
        <v>0</v>
      </c>
      <c r="M1044" s="16">
        <f t="shared" si="128"/>
        <v>0</v>
      </c>
      <c r="N1044" s="16">
        <v>0</v>
      </c>
      <c r="O1044" s="16">
        <v>0</v>
      </c>
      <c r="P1044" s="16">
        <v>0</v>
      </c>
    </row>
    <row r="1045" spans="3:16" s="1" customFormat="1">
      <c r="C1045" s="111"/>
      <c r="D1045" s="120"/>
      <c r="E1045" s="122"/>
      <c r="F1045" s="111"/>
      <c r="G1045" s="111"/>
      <c r="H1045" s="69" t="s">
        <v>239</v>
      </c>
      <c r="I1045" s="16">
        <f t="shared" ref="I1045" si="129">I1052+I1059+I1066+I1073+I1080+I1087</f>
        <v>0</v>
      </c>
      <c r="J1045" s="16" t="s">
        <v>236</v>
      </c>
      <c r="K1045" s="16" t="s">
        <v>236</v>
      </c>
      <c r="L1045" s="16">
        <f t="shared" ref="L1045" si="130">L1052+L1059+L1066+L1073+L1080+L1087</f>
        <v>0</v>
      </c>
      <c r="M1045" s="16">
        <f>M1052+M1059+M1066+M1073+M1080+M1087</f>
        <v>0</v>
      </c>
      <c r="N1045" s="16">
        <v>0</v>
      </c>
      <c r="O1045" s="16" t="s">
        <v>236</v>
      </c>
      <c r="P1045" s="16" t="s">
        <v>236</v>
      </c>
    </row>
    <row r="1046" spans="3:16" s="1" customFormat="1" ht="17.25" customHeight="1">
      <c r="C1046" s="112"/>
      <c r="D1046" s="120"/>
      <c r="E1046" s="123"/>
      <c r="F1046" s="112"/>
      <c r="G1046" s="112"/>
      <c r="H1046" s="69" t="s">
        <v>242</v>
      </c>
      <c r="I1046" s="16">
        <f t="shared" ref="I1046" si="131">I1053+I1060+I1067+I1074+I1081+I1088</f>
        <v>0</v>
      </c>
      <c r="J1046" s="16" t="s">
        <v>236</v>
      </c>
      <c r="K1046" s="16" t="s">
        <v>236</v>
      </c>
      <c r="L1046" s="16">
        <f t="shared" ref="L1046" si="132">L1053+L1060+L1067+L1074+L1081+L1088</f>
        <v>0</v>
      </c>
      <c r="M1046" s="16">
        <f>M1053+M1060+M1067+M1074+M1081+M1088</f>
        <v>0</v>
      </c>
      <c r="N1046" s="16">
        <v>0</v>
      </c>
      <c r="O1046" s="16" t="s">
        <v>236</v>
      </c>
      <c r="P1046" s="16" t="s">
        <v>236</v>
      </c>
    </row>
    <row r="1047" spans="3:16" s="1" customFormat="1" ht="15" customHeight="1">
      <c r="C1047" s="110" t="s">
        <v>207</v>
      </c>
      <c r="D1047" s="120" t="s">
        <v>251</v>
      </c>
      <c r="E1047" s="121" t="s">
        <v>252</v>
      </c>
      <c r="F1047" s="110">
        <v>2018</v>
      </c>
      <c r="G1047" s="110">
        <v>2020</v>
      </c>
      <c r="H1047" s="69" t="s">
        <v>96</v>
      </c>
      <c r="I1047" s="16">
        <f>I1048+I1050+I1052+I1053</f>
        <v>774</v>
      </c>
      <c r="J1047" s="16" t="s">
        <v>236</v>
      </c>
      <c r="K1047" s="16" t="s">
        <v>236</v>
      </c>
      <c r="L1047" s="16">
        <f>L1048+L1050+L1052+L1053</f>
        <v>709.8</v>
      </c>
      <c r="M1047" s="16">
        <f>M1048+M1050+M1052+M1053</f>
        <v>709.8</v>
      </c>
      <c r="N1047" s="16">
        <f>L1047/I1047*100</f>
        <v>91.705426356589143</v>
      </c>
      <c r="O1047" s="16" t="s">
        <v>236</v>
      </c>
      <c r="P1047" s="16" t="s">
        <v>236</v>
      </c>
    </row>
    <row r="1048" spans="3:16" s="1" customFormat="1">
      <c r="C1048" s="111"/>
      <c r="D1048" s="120"/>
      <c r="E1048" s="122"/>
      <c r="F1048" s="111"/>
      <c r="G1048" s="111"/>
      <c r="H1048" s="69" t="s">
        <v>97</v>
      </c>
      <c r="I1048" s="16">
        <v>774</v>
      </c>
      <c r="J1048" s="16">
        <v>774</v>
      </c>
      <c r="K1048" s="16">
        <v>709.8</v>
      </c>
      <c r="L1048" s="16">
        <v>709.8</v>
      </c>
      <c r="M1048" s="16">
        <v>709.8</v>
      </c>
      <c r="N1048" s="16">
        <f>L1048/I1048*100</f>
        <v>91.705426356589143</v>
      </c>
      <c r="O1048" s="16">
        <f>L1048/J1048*100</f>
        <v>91.705426356589143</v>
      </c>
      <c r="P1048" s="16">
        <f>L1048/K1048*100</f>
        <v>100</v>
      </c>
    </row>
    <row r="1049" spans="3:16" s="1" customFormat="1" ht="30">
      <c r="C1049" s="111"/>
      <c r="D1049" s="120"/>
      <c r="E1049" s="122"/>
      <c r="F1049" s="111"/>
      <c r="G1049" s="111"/>
      <c r="H1049" s="69" t="s">
        <v>19</v>
      </c>
      <c r="I1049" s="16">
        <v>0</v>
      </c>
      <c r="J1049" s="16">
        <v>0</v>
      </c>
      <c r="K1049" s="16">
        <v>0</v>
      </c>
      <c r="L1049" s="16">
        <v>0</v>
      </c>
      <c r="M1049" s="16">
        <v>0</v>
      </c>
      <c r="N1049" s="16">
        <v>0</v>
      </c>
      <c r="O1049" s="16">
        <v>0</v>
      </c>
      <c r="P1049" s="16">
        <v>0</v>
      </c>
    </row>
    <row r="1050" spans="3:16" s="1" customFormat="1">
      <c r="C1050" s="111"/>
      <c r="D1050" s="120"/>
      <c r="E1050" s="122"/>
      <c r="F1050" s="111"/>
      <c r="G1050" s="111"/>
      <c r="H1050" s="69" t="s">
        <v>238</v>
      </c>
      <c r="I1050" s="16">
        <v>0</v>
      </c>
      <c r="J1050" s="16">
        <v>0</v>
      </c>
      <c r="K1050" s="16">
        <v>0</v>
      </c>
      <c r="L1050" s="16">
        <v>0</v>
      </c>
      <c r="M1050" s="16">
        <v>0</v>
      </c>
      <c r="N1050" s="16">
        <v>0</v>
      </c>
      <c r="O1050" s="16">
        <v>0</v>
      </c>
      <c r="P1050" s="16">
        <v>0</v>
      </c>
    </row>
    <row r="1051" spans="3:16" s="1" customFormat="1" ht="30">
      <c r="C1051" s="111"/>
      <c r="D1051" s="120"/>
      <c r="E1051" s="122"/>
      <c r="F1051" s="111"/>
      <c r="G1051" s="111"/>
      <c r="H1051" s="69" t="s">
        <v>20</v>
      </c>
      <c r="I1051" s="16">
        <v>0</v>
      </c>
      <c r="J1051" s="16">
        <v>0</v>
      </c>
      <c r="K1051" s="16">
        <v>0</v>
      </c>
      <c r="L1051" s="16">
        <v>0</v>
      </c>
      <c r="M1051" s="16">
        <v>0</v>
      </c>
      <c r="N1051" s="16">
        <v>0</v>
      </c>
      <c r="O1051" s="16">
        <v>0</v>
      </c>
      <c r="P1051" s="16">
        <v>0</v>
      </c>
    </row>
    <row r="1052" spans="3:16" s="1" customFormat="1">
      <c r="C1052" s="111"/>
      <c r="D1052" s="120"/>
      <c r="E1052" s="122"/>
      <c r="F1052" s="111"/>
      <c r="G1052" s="111"/>
      <c r="H1052" s="69" t="s">
        <v>239</v>
      </c>
      <c r="I1052" s="16">
        <v>0</v>
      </c>
      <c r="J1052" s="16" t="s">
        <v>236</v>
      </c>
      <c r="K1052" s="16" t="s">
        <v>236</v>
      </c>
      <c r="L1052" s="16">
        <v>0</v>
      </c>
      <c r="M1052" s="16">
        <v>0</v>
      </c>
      <c r="N1052" s="16">
        <v>0</v>
      </c>
      <c r="O1052" s="16" t="s">
        <v>236</v>
      </c>
      <c r="P1052" s="16" t="s">
        <v>236</v>
      </c>
    </row>
    <row r="1053" spans="3:16" s="1" customFormat="1">
      <c r="C1053" s="112"/>
      <c r="D1053" s="120"/>
      <c r="E1053" s="123"/>
      <c r="F1053" s="112"/>
      <c r="G1053" s="112"/>
      <c r="H1053" s="69" t="s">
        <v>242</v>
      </c>
      <c r="I1053" s="16">
        <v>0</v>
      </c>
      <c r="J1053" s="16" t="s">
        <v>236</v>
      </c>
      <c r="K1053" s="16" t="s">
        <v>236</v>
      </c>
      <c r="L1053" s="16">
        <v>0</v>
      </c>
      <c r="M1053" s="16">
        <v>0</v>
      </c>
      <c r="N1053" s="16">
        <v>0</v>
      </c>
      <c r="O1053" s="16" t="s">
        <v>236</v>
      </c>
      <c r="P1053" s="16" t="s">
        <v>236</v>
      </c>
    </row>
    <row r="1054" spans="3:16" s="1" customFormat="1" ht="15" customHeight="1">
      <c r="C1054" s="110" t="s">
        <v>208</v>
      </c>
      <c r="D1054" s="120" t="s">
        <v>254</v>
      </c>
      <c r="E1054" s="121" t="s">
        <v>252</v>
      </c>
      <c r="F1054" s="110">
        <v>2018</v>
      </c>
      <c r="G1054" s="110">
        <v>2020</v>
      </c>
      <c r="H1054" s="69" t="s">
        <v>96</v>
      </c>
      <c r="I1054" s="16">
        <f>I1055+I1057+I1059+I1060</f>
        <v>262.10000000000002</v>
      </c>
      <c r="J1054" s="16" t="s">
        <v>236</v>
      </c>
      <c r="K1054" s="16" t="s">
        <v>236</v>
      </c>
      <c r="L1054" s="16">
        <f>L1055+L1057+L1059+L1060</f>
        <v>262.10000000000002</v>
      </c>
      <c r="M1054" s="16">
        <f>M1055+M1057+M1059+M1060</f>
        <v>262.10000000000002</v>
      </c>
      <c r="N1054" s="16">
        <f>L1054/I1054*100</f>
        <v>100</v>
      </c>
      <c r="O1054" s="16" t="s">
        <v>236</v>
      </c>
      <c r="P1054" s="16" t="s">
        <v>236</v>
      </c>
    </row>
    <row r="1055" spans="3:16" s="1" customFormat="1">
      <c r="C1055" s="111"/>
      <c r="D1055" s="120"/>
      <c r="E1055" s="122"/>
      <c r="F1055" s="111"/>
      <c r="G1055" s="111"/>
      <c r="H1055" s="69" t="s">
        <v>97</v>
      </c>
      <c r="I1055" s="16">
        <v>262.10000000000002</v>
      </c>
      <c r="J1055" s="16">
        <v>262.10000000000002</v>
      </c>
      <c r="K1055" s="16">
        <v>262.10000000000002</v>
      </c>
      <c r="L1055" s="16">
        <v>262.10000000000002</v>
      </c>
      <c r="M1055" s="16">
        <v>262.10000000000002</v>
      </c>
      <c r="N1055" s="16">
        <f>L1055/I1055*100</f>
        <v>100</v>
      </c>
      <c r="O1055" s="16">
        <f>L1055/J1055*100</f>
        <v>100</v>
      </c>
      <c r="P1055" s="16">
        <f>L1055/K1055*100</f>
        <v>100</v>
      </c>
    </row>
    <row r="1056" spans="3:16" s="1" customFormat="1" ht="30">
      <c r="C1056" s="111"/>
      <c r="D1056" s="120"/>
      <c r="E1056" s="122"/>
      <c r="F1056" s="111"/>
      <c r="G1056" s="111"/>
      <c r="H1056" s="69" t="s">
        <v>19</v>
      </c>
      <c r="I1056" s="16">
        <v>0</v>
      </c>
      <c r="J1056" s="16">
        <v>0</v>
      </c>
      <c r="K1056" s="16">
        <v>0</v>
      </c>
      <c r="L1056" s="16">
        <v>0</v>
      </c>
      <c r="M1056" s="16">
        <v>0</v>
      </c>
      <c r="N1056" s="16">
        <v>0</v>
      </c>
      <c r="O1056" s="16">
        <v>0</v>
      </c>
      <c r="P1056" s="16">
        <v>0</v>
      </c>
    </row>
    <row r="1057" spans="3:16" s="1" customFormat="1">
      <c r="C1057" s="111"/>
      <c r="D1057" s="120"/>
      <c r="E1057" s="122"/>
      <c r="F1057" s="111"/>
      <c r="G1057" s="111"/>
      <c r="H1057" s="69" t="s">
        <v>238</v>
      </c>
      <c r="I1057" s="16">
        <v>0</v>
      </c>
      <c r="J1057" s="16">
        <v>0</v>
      </c>
      <c r="K1057" s="16">
        <v>0</v>
      </c>
      <c r="L1057" s="16">
        <v>0</v>
      </c>
      <c r="M1057" s="16">
        <v>0</v>
      </c>
      <c r="N1057" s="16">
        <v>0</v>
      </c>
      <c r="O1057" s="16">
        <v>0</v>
      </c>
      <c r="P1057" s="16">
        <v>0</v>
      </c>
    </row>
    <row r="1058" spans="3:16" s="1" customFormat="1" ht="30">
      <c r="C1058" s="111"/>
      <c r="D1058" s="120"/>
      <c r="E1058" s="122"/>
      <c r="F1058" s="111"/>
      <c r="G1058" s="111"/>
      <c r="H1058" s="69" t="s">
        <v>20</v>
      </c>
      <c r="I1058" s="16">
        <v>0</v>
      </c>
      <c r="J1058" s="16">
        <v>0</v>
      </c>
      <c r="K1058" s="16">
        <v>0</v>
      </c>
      <c r="L1058" s="16">
        <v>0</v>
      </c>
      <c r="M1058" s="16">
        <v>0</v>
      </c>
      <c r="N1058" s="16">
        <v>0</v>
      </c>
      <c r="O1058" s="16">
        <v>0</v>
      </c>
      <c r="P1058" s="16">
        <v>0</v>
      </c>
    </row>
    <row r="1059" spans="3:16" s="1" customFormat="1">
      <c r="C1059" s="111"/>
      <c r="D1059" s="120"/>
      <c r="E1059" s="122"/>
      <c r="F1059" s="111"/>
      <c r="G1059" s="111"/>
      <c r="H1059" s="69" t="s">
        <v>239</v>
      </c>
      <c r="I1059" s="16">
        <v>0</v>
      </c>
      <c r="J1059" s="16" t="s">
        <v>236</v>
      </c>
      <c r="K1059" s="16" t="s">
        <v>236</v>
      </c>
      <c r="L1059" s="16">
        <v>0</v>
      </c>
      <c r="M1059" s="16">
        <v>0</v>
      </c>
      <c r="N1059" s="16">
        <v>0</v>
      </c>
      <c r="O1059" s="16" t="s">
        <v>236</v>
      </c>
      <c r="P1059" s="16" t="s">
        <v>236</v>
      </c>
    </row>
    <row r="1060" spans="3:16" s="1" customFormat="1">
      <c r="C1060" s="112"/>
      <c r="D1060" s="120"/>
      <c r="E1060" s="123"/>
      <c r="F1060" s="112"/>
      <c r="G1060" s="112"/>
      <c r="H1060" s="69" t="s">
        <v>242</v>
      </c>
      <c r="I1060" s="16">
        <v>0</v>
      </c>
      <c r="J1060" s="16" t="s">
        <v>236</v>
      </c>
      <c r="K1060" s="16" t="s">
        <v>236</v>
      </c>
      <c r="L1060" s="16">
        <v>0</v>
      </c>
      <c r="M1060" s="16">
        <v>0</v>
      </c>
      <c r="N1060" s="16">
        <v>0</v>
      </c>
      <c r="O1060" s="16" t="s">
        <v>236</v>
      </c>
      <c r="P1060" s="16" t="s">
        <v>236</v>
      </c>
    </row>
    <row r="1061" spans="3:16" s="1" customFormat="1" ht="15" customHeight="1">
      <c r="C1061" s="110" t="s">
        <v>209</v>
      </c>
      <c r="D1061" s="120" t="s">
        <v>458</v>
      </c>
      <c r="E1061" s="121" t="s">
        <v>252</v>
      </c>
      <c r="F1061" s="110">
        <v>2018</v>
      </c>
      <c r="G1061" s="110">
        <v>2020</v>
      </c>
      <c r="H1061" s="69" t="s">
        <v>96</v>
      </c>
      <c r="I1061" s="16">
        <f>I1062+I1064+I1066+I1067</f>
        <v>190.7</v>
      </c>
      <c r="J1061" s="16" t="s">
        <v>236</v>
      </c>
      <c r="K1061" s="16" t="s">
        <v>236</v>
      </c>
      <c r="L1061" s="16">
        <f>L1062+L1064+L1066+L1067</f>
        <v>167</v>
      </c>
      <c r="M1061" s="16">
        <f>M1062+M1064+M1066+M1067</f>
        <v>167</v>
      </c>
      <c r="N1061" s="16">
        <f>L1061/I1061*100</f>
        <v>87.572102779234413</v>
      </c>
      <c r="O1061" s="16" t="s">
        <v>236</v>
      </c>
      <c r="P1061" s="16" t="s">
        <v>236</v>
      </c>
    </row>
    <row r="1062" spans="3:16" s="1" customFormat="1">
      <c r="C1062" s="111"/>
      <c r="D1062" s="120"/>
      <c r="E1062" s="122"/>
      <c r="F1062" s="111"/>
      <c r="G1062" s="111"/>
      <c r="H1062" s="69" t="s">
        <v>97</v>
      </c>
      <c r="I1062" s="16">
        <v>190.7</v>
      </c>
      <c r="J1062" s="16">
        <v>190.7</v>
      </c>
      <c r="K1062" s="16">
        <v>167</v>
      </c>
      <c r="L1062" s="16">
        <v>167</v>
      </c>
      <c r="M1062" s="16">
        <v>167</v>
      </c>
      <c r="N1062" s="16">
        <f>L1062/I1062*100</f>
        <v>87.572102779234413</v>
      </c>
      <c r="O1062" s="16">
        <f>L1062/J1062*100</f>
        <v>87.572102779234413</v>
      </c>
      <c r="P1062" s="16">
        <v>0</v>
      </c>
    </row>
    <row r="1063" spans="3:16" s="1" customFormat="1" ht="30">
      <c r="C1063" s="111"/>
      <c r="D1063" s="120"/>
      <c r="E1063" s="122"/>
      <c r="F1063" s="111"/>
      <c r="G1063" s="111"/>
      <c r="H1063" s="69" t="s">
        <v>19</v>
      </c>
      <c r="I1063" s="16">
        <v>0</v>
      </c>
      <c r="J1063" s="16">
        <v>0</v>
      </c>
      <c r="K1063" s="16">
        <v>0</v>
      </c>
      <c r="L1063" s="16">
        <v>0</v>
      </c>
      <c r="M1063" s="16">
        <v>0</v>
      </c>
      <c r="N1063" s="16">
        <v>0</v>
      </c>
      <c r="O1063" s="16">
        <v>0</v>
      </c>
      <c r="P1063" s="16">
        <v>0</v>
      </c>
    </row>
    <row r="1064" spans="3:16" s="1" customFormat="1">
      <c r="C1064" s="111"/>
      <c r="D1064" s="120"/>
      <c r="E1064" s="122"/>
      <c r="F1064" s="111"/>
      <c r="G1064" s="111"/>
      <c r="H1064" s="69" t="s">
        <v>238</v>
      </c>
      <c r="I1064" s="16">
        <v>0</v>
      </c>
      <c r="J1064" s="16">
        <v>0</v>
      </c>
      <c r="K1064" s="16">
        <v>0</v>
      </c>
      <c r="L1064" s="16">
        <v>0</v>
      </c>
      <c r="M1064" s="16">
        <v>0</v>
      </c>
      <c r="N1064" s="16">
        <v>0</v>
      </c>
      <c r="O1064" s="16">
        <v>0</v>
      </c>
      <c r="P1064" s="16">
        <v>0</v>
      </c>
    </row>
    <row r="1065" spans="3:16" s="1" customFormat="1" ht="30">
      <c r="C1065" s="111"/>
      <c r="D1065" s="120"/>
      <c r="E1065" s="122"/>
      <c r="F1065" s="111"/>
      <c r="G1065" s="111"/>
      <c r="H1065" s="69" t="s">
        <v>20</v>
      </c>
      <c r="I1065" s="16">
        <v>0</v>
      </c>
      <c r="J1065" s="16">
        <v>0</v>
      </c>
      <c r="K1065" s="16">
        <v>0</v>
      </c>
      <c r="L1065" s="16">
        <v>0</v>
      </c>
      <c r="M1065" s="16">
        <v>0</v>
      </c>
      <c r="N1065" s="16">
        <v>0</v>
      </c>
      <c r="O1065" s="16">
        <v>0</v>
      </c>
      <c r="P1065" s="16">
        <v>0</v>
      </c>
    </row>
    <row r="1066" spans="3:16" s="1" customFormat="1">
      <c r="C1066" s="111"/>
      <c r="D1066" s="120"/>
      <c r="E1066" s="122"/>
      <c r="F1066" s="111"/>
      <c r="G1066" s="111"/>
      <c r="H1066" s="69" t="s">
        <v>239</v>
      </c>
      <c r="I1066" s="16">
        <v>0</v>
      </c>
      <c r="J1066" s="16" t="s">
        <v>236</v>
      </c>
      <c r="K1066" s="16" t="s">
        <v>236</v>
      </c>
      <c r="L1066" s="16">
        <v>0</v>
      </c>
      <c r="M1066" s="16">
        <v>0</v>
      </c>
      <c r="N1066" s="16">
        <v>0</v>
      </c>
      <c r="O1066" s="16" t="s">
        <v>236</v>
      </c>
      <c r="P1066" s="16" t="s">
        <v>236</v>
      </c>
    </row>
    <row r="1067" spans="3:16" s="1" customFormat="1">
      <c r="C1067" s="112"/>
      <c r="D1067" s="120"/>
      <c r="E1067" s="123"/>
      <c r="F1067" s="112"/>
      <c r="G1067" s="112"/>
      <c r="H1067" s="69" t="s">
        <v>242</v>
      </c>
      <c r="I1067" s="16">
        <v>0</v>
      </c>
      <c r="J1067" s="16" t="s">
        <v>236</v>
      </c>
      <c r="K1067" s="16" t="s">
        <v>236</v>
      </c>
      <c r="L1067" s="16">
        <v>0</v>
      </c>
      <c r="M1067" s="16">
        <v>0</v>
      </c>
      <c r="N1067" s="16">
        <v>0</v>
      </c>
      <c r="O1067" s="16" t="s">
        <v>236</v>
      </c>
      <c r="P1067" s="16" t="s">
        <v>236</v>
      </c>
    </row>
    <row r="1068" spans="3:16" s="1" customFormat="1" ht="15" customHeight="1">
      <c r="C1068" s="110" t="s">
        <v>210</v>
      </c>
      <c r="D1068" s="120" t="s">
        <v>647</v>
      </c>
      <c r="E1068" s="121" t="s">
        <v>252</v>
      </c>
      <c r="F1068" s="110">
        <v>2018</v>
      </c>
      <c r="G1068" s="110">
        <v>2020</v>
      </c>
      <c r="H1068" s="69" t="s">
        <v>96</v>
      </c>
      <c r="I1068" s="16">
        <f>I1069+I1071+I1073+I1074</f>
        <v>102.7</v>
      </c>
      <c r="J1068" s="16" t="s">
        <v>236</v>
      </c>
      <c r="K1068" s="16" t="s">
        <v>236</v>
      </c>
      <c r="L1068" s="16">
        <f>L1069+L1071+L1073+L1074</f>
        <v>102.6</v>
      </c>
      <c r="M1068" s="16">
        <f>M1069+M1071+M1073+M1074</f>
        <v>102.6</v>
      </c>
      <c r="N1068" s="16">
        <f>L1068/I1068*100</f>
        <v>99.902629016553064</v>
      </c>
      <c r="O1068" s="16" t="s">
        <v>236</v>
      </c>
      <c r="P1068" s="16" t="s">
        <v>236</v>
      </c>
    </row>
    <row r="1069" spans="3:16" s="1" customFormat="1">
      <c r="C1069" s="111"/>
      <c r="D1069" s="120"/>
      <c r="E1069" s="122"/>
      <c r="F1069" s="111"/>
      <c r="G1069" s="111"/>
      <c r="H1069" s="69" t="s">
        <v>97</v>
      </c>
      <c r="I1069" s="16">
        <v>102.7</v>
      </c>
      <c r="J1069" s="16">
        <v>102.7</v>
      </c>
      <c r="K1069" s="16">
        <v>102.6</v>
      </c>
      <c r="L1069" s="16">
        <v>102.6</v>
      </c>
      <c r="M1069" s="16">
        <v>102.6</v>
      </c>
      <c r="N1069" s="16">
        <f>L1069/I1069*100</f>
        <v>99.902629016553064</v>
      </c>
      <c r="O1069" s="16">
        <f>L1069/J1069*100</f>
        <v>99.902629016553064</v>
      </c>
      <c r="P1069" s="16">
        <f>L1069/K1069*100</f>
        <v>100</v>
      </c>
    </row>
    <row r="1070" spans="3:16" s="1" customFormat="1" ht="30">
      <c r="C1070" s="111"/>
      <c r="D1070" s="120"/>
      <c r="E1070" s="122"/>
      <c r="F1070" s="111"/>
      <c r="G1070" s="111"/>
      <c r="H1070" s="69" t="s">
        <v>19</v>
      </c>
      <c r="I1070" s="16">
        <v>0</v>
      </c>
      <c r="J1070" s="16">
        <v>0</v>
      </c>
      <c r="K1070" s="16">
        <v>0</v>
      </c>
      <c r="L1070" s="16">
        <v>0</v>
      </c>
      <c r="M1070" s="16">
        <v>0</v>
      </c>
      <c r="N1070" s="16">
        <v>0</v>
      </c>
      <c r="O1070" s="16">
        <v>0</v>
      </c>
      <c r="P1070" s="16">
        <v>0</v>
      </c>
    </row>
    <row r="1071" spans="3:16" s="1" customFormat="1">
      <c r="C1071" s="111"/>
      <c r="D1071" s="120"/>
      <c r="E1071" s="122"/>
      <c r="F1071" s="111"/>
      <c r="G1071" s="111"/>
      <c r="H1071" s="69" t="s">
        <v>238</v>
      </c>
      <c r="I1071" s="16">
        <v>0</v>
      </c>
      <c r="J1071" s="16">
        <v>0</v>
      </c>
      <c r="K1071" s="16">
        <v>0</v>
      </c>
      <c r="L1071" s="16">
        <v>0</v>
      </c>
      <c r="M1071" s="16">
        <v>0</v>
      </c>
      <c r="N1071" s="16">
        <v>0</v>
      </c>
      <c r="O1071" s="16">
        <v>0</v>
      </c>
      <c r="P1071" s="16">
        <v>0</v>
      </c>
    </row>
    <row r="1072" spans="3:16" s="1" customFormat="1" ht="30">
      <c r="C1072" s="111"/>
      <c r="D1072" s="120"/>
      <c r="E1072" s="122"/>
      <c r="F1072" s="111"/>
      <c r="G1072" s="111"/>
      <c r="H1072" s="69" t="s">
        <v>20</v>
      </c>
      <c r="I1072" s="16">
        <v>0</v>
      </c>
      <c r="J1072" s="16">
        <v>0</v>
      </c>
      <c r="K1072" s="16">
        <v>0</v>
      </c>
      <c r="L1072" s="16">
        <v>0</v>
      </c>
      <c r="M1072" s="16">
        <v>0</v>
      </c>
      <c r="N1072" s="16">
        <v>0</v>
      </c>
      <c r="O1072" s="16">
        <v>0</v>
      </c>
      <c r="P1072" s="16">
        <v>0</v>
      </c>
    </row>
    <row r="1073" spans="3:16" s="1" customFormat="1">
      <c r="C1073" s="111"/>
      <c r="D1073" s="120"/>
      <c r="E1073" s="122"/>
      <c r="F1073" s="111"/>
      <c r="G1073" s="111"/>
      <c r="H1073" s="69" t="s">
        <v>239</v>
      </c>
      <c r="I1073" s="16">
        <v>0</v>
      </c>
      <c r="J1073" s="16" t="s">
        <v>236</v>
      </c>
      <c r="K1073" s="16" t="s">
        <v>236</v>
      </c>
      <c r="L1073" s="16">
        <v>0</v>
      </c>
      <c r="M1073" s="16">
        <v>0</v>
      </c>
      <c r="N1073" s="16">
        <v>0</v>
      </c>
      <c r="O1073" s="16" t="s">
        <v>236</v>
      </c>
      <c r="P1073" s="16" t="s">
        <v>236</v>
      </c>
    </row>
    <row r="1074" spans="3:16" s="1" customFormat="1">
      <c r="C1074" s="112"/>
      <c r="D1074" s="120"/>
      <c r="E1074" s="123"/>
      <c r="F1074" s="112"/>
      <c r="G1074" s="112"/>
      <c r="H1074" s="69" t="s">
        <v>242</v>
      </c>
      <c r="I1074" s="16">
        <v>0</v>
      </c>
      <c r="J1074" s="16" t="s">
        <v>236</v>
      </c>
      <c r="K1074" s="16" t="s">
        <v>236</v>
      </c>
      <c r="L1074" s="16">
        <v>0</v>
      </c>
      <c r="M1074" s="16">
        <v>0</v>
      </c>
      <c r="N1074" s="16">
        <v>0</v>
      </c>
      <c r="O1074" s="16" t="s">
        <v>236</v>
      </c>
      <c r="P1074" s="16" t="s">
        <v>236</v>
      </c>
    </row>
    <row r="1075" spans="3:16" s="1" customFormat="1" ht="15" customHeight="1">
      <c r="C1075" s="110" t="s">
        <v>211</v>
      </c>
      <c r="D1075" s="120" t="s">
        <v>539</v>
      </c>
      <c r="E1075" s="121" t="s">
        <v>540</v>
      </c>
      <c r="F1075" s="110">
        <v>2018</v>
      </c>
      <c r="G1075" s="110">
        <v>2020</v>
      </c>
      <c r="H1075" s="69" t="s">
        <v>96</v>
      </c>
      <c r="I1075" s="16">
        <f>I1076+I1078+I1080+I1081</f>
        <v>51</v>
      </c>
      <c r="J1075" s="16" t="s">
        <v>236</v>
      </c>
      <c r="K1075" s="16" t="s">
        <v>236</v>
      </c>
      <c r="L1075" s="16">
        <f>L1076+L1078+L1080+L1081</f>
        <v>40.5</v>
      </c>
      <c r="M1075" s="16">
        <f>M1076+M1078+M1080+M1081</f>
        <v>40.5</v>
      </c>
      <c r="N1075" s="16">
        <f>L1075/I1075*100</f>
        <v>79.411764705882348</v>
      </c>
      <c r="O1075" s="16" t="s">
        <v>236</v>
      </c>
      <c r="P1075" s="16" t="s">
        <v>236</v>
      </c>
    </row>
    <row r="1076" spans="3:16" s="1" customFormat="1">
      <c r="C1076" s="111"/>
      <c r="D1076" s="120"/>
      <c r="E1076" s="122"/>
      <c r="F1076" s="111"/>
      <c r="G1076" s="111"/>
      <c r="H1076" s="69" t="s">
        <v>97</v>
      </c>
      <c r="I1076" s="16">
        <v>51</v>
      </c>
      <c r="J1076" s="16">
        <v>51</v>
      </c>
      <c r="K1076" s="16">
        <v>40.5</v>
      </c>
      <c r="L1076" s="16">
        <v>40.5</v>
      </c>
      <c r="M1076" s="16">
        <v>40.5</v>
      </c>
      <c r="N1076" s="16">
        <f>L1076/I1076*100</f>
        <v>79.411764705882348</v>
      </c>
      <c r="O1076" s="16">
        <f>L1076/J1076*100</f>
        <v>79.411764705882348</v>
      </c>
      <c r="P1076" s="16">
        <f>L1076/K1076*100</f>
        <v>100</v>
      </c>
    </row>
    <row r="1077" spans="3:16" s="1" customFormat="1" ht="30">
      <c r="C1077" s="111"/>
      <c r="D1077" s="120"/>
      <c r="E1077" s="122"/>
      <c r="F1077" s="111"/>
      <c r="G1077" s="111"/>
      <c r="H1077" s="69" t="s">
        <v>19</v>
      </c>
      <c r="I1077" s="16">
        <v>0</v>
      </c>
      <c r="J1077" s="16">
        <v>0</v>
      </c>
      <c r="K1077" s="16">
        <v>0</v>
      </c>
      <c r="L1077" s="16">
        <v>0</v>
      </c>
      <c r="M1077" s="16">
        <v>0</v>
      </c>
      <c r="N1077" s="16">
        <v>0</v>
      </c>
      <c r="O1077" s="16">
        <v>0</v>
      </c>
      <c r="P1077" s="16">
        <v>0</v>
      </c>
    </row>
    <row r="1078" spans="3:16" s="1" customFormat="1">
      <c r="C1078" s="111"/>
      <c r="D1078" s="120"/>
      <c r="E1078" s="122"/>
      <c r="F1078" s="111"/>
      <c r="G1078" s="111"/>
      <c r="H1078" s="69" t="s">
        <v>238</v>
      </c>
      <c r="I1078" s="16">
        <v>0</v>
      </c>
      <c r="J1078" s="16">
        <v>0</v>
      </c>
      <c r="K1078" s="16">
        <v>0</v>
      </c>
      <c r="L1078" s="16">
        <v>0</v>
      </c>
      <c r="M1078" s="16">
        <v>0</v>
      </c>
      <c r="N1078" s="16">
        <v>0</v>
      </c>
      <c r="O1078" s="16">
        <v>0</v>
      </c>
      <c r="P1078" s="16">
        <v>0</v>
      </c>
    </row>
    <row r="1079" spans="3:16" s="1" customFormat="1" ht="30">
      <c r="C1079" s="111"/>
      <c r="D1079" s="120"/>
      <c r="E1079" s="122"/>
      <c r="F1079" s="111"/>
      <c r="G1079" s="111"/>
      <c r="H1079" s="69" t="s">
        <v>20</v>
      </c>
      <c r="I1079" s="16">
        <v>0</v>
      </c>
      <c r="J1079" s="16">
        <v>0</v>
      </c>
      <c r="K1079" s="16">
        <v>0</v>
      </c>
      <c r="L1079" s="16">
        <v>0</v>
      </c>
      <c r="M1079" s="16">
        <v>0</v>
      </c>
      <c r="N1079" s="16">
        <v>0</v>
      </c>
      <c r="O1079" s="16">
        <v>0</v>
      </c>
      <c r="P1079" s="16">
        <v>0</v>
      </c>
    </row>
    <row r="1080" spans="3:16" s="1" customFormat="1">
      <c r="C1080" s="111"/>
      <c r="D1080" s="120"/>
      <c r="E1080" s="122"/>
      <c r="F1080" s="111"/>
      <c r="G1080" s="111"/>
      <c r="H1080" s="69" t="s">
        <v>239</v>
      </c>
      <c r="I1080" s="16">
        <v>0</v>
      </c>
      <c r="J1080" s="16" t="s">
        <v>236</v>
      </c>
      <c r="K1080" s="16" t="s">
        <v>236</v>
      </c>
      <c r="L1080" s="16">
        <v>0</v>
      </c>
      <c r="M1080" s="16">
        <v>0</v>
      </c>
      <c r="N1080" s="16">
        <v>0</v>
      </c>
      <c r="O1080" s="16" t="s">
        <v>236</v>
      </c>
      <c r="P1080" s="16" t="s">
        <v>236</v>
      </c>
    </row>
    <row r="1081" spans="3:16" s="1" customFormat="1">
      <c r="C1081" s="112"/>
      <c r="D1081" s="120"/>
      <c r="E1081" s="123"/>
      <c r="F1081" s="112"/>
      <c r="G1081" s="112"/>
      <c r="H1081" s="69" t="s">
        <v>242</v>
      </c>
      <c r="I1081" s="16">
        <v>0</v>
      </c>
      <c r="J1081" s="16" t="s">
        <v>236</v>
      </c>
      <c r="K1081" s="16" t="s">
        <v>236</v>
      </c>
      <c r="L1081" s="16">
        <v>0</v>
      </c>
      <c r="M1081" s="16">
        <v>0</v>
      </c>
      <c r="N1081" s="16">
        <v>0</v>
      </c>
      <c r="O1081" s="16" t="s">
        <v>236</v>
      </c>
      <c r="P1081" s="16" t="s">
        <v>236</v>
      </c>
    </row>
    <row r="1082" spans="3:16" s="1" customFormat="1" ht="15" customHeight="1">
      <c r="C1082" s="110" t="s">
        <v>211</v>
      </c>
      <c r="D1082" s="120" t="s">
        <v>648</v>
      </c>
      <c r="E1082" s="121" t="s">
        <v>252</v>
      </c>
      <c r="F1082" s="110">
        <v>2018</v>
      </c>
      <c r="G1082" s="110">
        <v>2020</v>
      </c>
      <c r="H1082" s="69" t="s">
        <v>96</v>
      </c>
      <c r="I1082" s="16">
        <f>I1083+I1085+I1087+I1088</f>
        <v>103.5</v>
      </c>
      <c r="J1082" s="16" t="s">
        <v>236</v>
      </c>
      <c r="K1082" s="16" t="s">
        <v>236</v>
      </c>
      <c r="L1082" s="16">
        <f>L1083+L1085+L1087+L1088</f>
        <v>101.1</v>
      </c>
      <c r="M1082" s="16">
        <f>M1083+M1085+M1087+M1088</f>
        <v>101.1</v>
      </c>
      <c r="N1082" s="16">
        <f>L1082/I1082*100</f>
        <v>97.681159420289859</v>
      </c>
      <c r="O1082" s="16" t="s">
        <v>236</v>
      </c>
      <c r="P1082" s="16" t="s">
        <v>236</v>
      </c>
    </row>
    <row r="1083" spans="3:16" s="1" customFormat="1">
      <c r="C1083" s="111"/>
      <c r="D1083" s="120"/>
      <c r="E1083" s="122"/>
      <c r="F1083" s="111"/>
      <c r="G1083" s="111"/>
      <c r="H1083" s="69" t="s">
        <v>97</v>
      </c>
      <c r="I1083" s="16">
        <v>103.5</v>
      </c>
      <c r="J1083" s="16">
        <v>103.5</v>
      </c>
      <c r="K1083" s="16">
        <v>101.1</v>
      </c>
      <c r="L1083" s="16">
        <v>101.1</v>
      </c>
      <c r="M1083" s="16">
        <v>101.1</v>
      </c>
      <c r="N1083" s="16">
        <f>L1083/I1083*100</f>
        <v>97.681159420289859</v>
      </c>
      <c r="O1083" s="16">
        <f>L1083/J1083*100</f>
        <v>97.681159420289859</v>
      </c>
      <c r="P1083" s="16">
        <f>L1083/K1083*100</f>
        <v>100</v>
      </c>
    </row>
    <row r="1084" spans="3:16" s="1" customFormat="1" ht="30">
      <c r="C1084" s="111"/>
      <c r="D1084" s="120"/>
      <c r="E1084" s="122"/>
      <c r="F1084" s="111"/>
      <c r="G1084" s="111"/>
      <c r="H1084" s="69" t="s">
        <v>19</v>
      </c>
      <c r="I1084" s="16">
        <v>0</v>
      </c>
      <c r="J1084" s="16">
        <v>0</v>
      </c>
      <c r="K1084" s="16">
        <v>0</v>
      </c>
      <c r="L1084" s="16">
        <v>0</v>
      </c>
      <c r="M1084" s="16">
        <v>0</v>
      </c>
      <c r="N1084" s="16">
        <v>0</v>
      </c>
      <c r="O1084" s="16">
        <v>0</v>
      </c>
      <c r="P1084" s="16">
        <v>0</v>
      </c>
    </row>
    <row r="1085" spans="3:16" s="1" customFormat="1">
      <c r="C1085" s="111"/>
      <c r="D1085" s="120"/>
      <c r="E1085" s="122"/>
      <c r="F1085" s="111"/>
      <c r="G1085" s="111"/>
      <c r="H1085" s="69" t="s">
        <v>238</v>
      </c>
      <c r="I1085" s="16">
        <v>0</v>
      </c>
      <c r="J1085" s="16">
        <v>0</v>
      </c>
      <c r="K1085" s="16">
        <v>0</v>
      </c>
      <c r="L1085" s="16">
        <v>0</v>
      </c>
      <c r="M1085" s="16">
        <v>0</v>
      </c>
      <c r="N1085" s="16">
        <v>0</v>
      </c>
      <c r="O1085" s="16">
        <v>0</v>
      </c>
      <c r="P1085" s="16">
        <v>0</v>
      </c>
    </row>
    <row r="1086" spans="3:16" s="1" customFormat="1" ht="30">
      <c r="C1086" s="111"/>
      <c r="D1086" s="120"/>
      <c r="E1086" s="122"/>
      <c r="F1086" s="111"/>
      <c r="G1086" s="111"/>
      <c r="H1086" s="69" t="s">
        <v>20</v>
      </c>
      <c r="I1086" s="16">
        <v>0</v>
      </c>
      <c r="J1086" s="16">
        <v>0</v>
      </c>
      <c r="K1086" s="16">
        <v>0</v>
      </c>
      <c r="L1086" s="16">
        <v>0</v>
      </c>
      <c r="M1086" s="16">
        <v>0</v>
      </c>
      <c r="N1086" s="16">
        <v>0</v>
      </c>
      <c r="O1086" s="16">
        <v>0</v>
      </c>
      <c r="P1086" s="16">
        <v>0</v>
      </c>
    </row>
    <row r="1087" spans="3:16" s="1" customFormat="1">
      <c r="C1087" s="111"/>
      <c r="D1087" s="120"/>
      <c r="E1087" s="122"/>
      <c r="F1087" s="111"/>
      <c r="G1087" s="111"/>
      <c r="H1087" s="69" t="s">
        <v>239</v>
      </c>
      <c r="I1087" s="16">
        <v>0</v>
      </c>
      <c r="J1087" s="16" t="s">
        <v>236</v>
      </c>
      <c r="K1087" s="16" t="s">
        <v>236</v>
      </c>
      <c r="L1087" s="16">
        <v>0</v>
      </c>
      <c r="M1087" s="16">
        <v>0</v>
      </c>
      <c r="N1087" s="16">
        <v>0</v>
      </c>
      <c r="O1087" s="16" t="s">
        <v>236</v>
      </c>
      <c r="P1087" s="16" t="s">
        <v>236</v>
      </c>
    </row>
    <row r="1088" spans="3:16" s="1" customFormat="1">
      <c r="C1088" s="112"/>
      <c r="D1088" s="120"/>
      <c r="E1088" s="123"/>
      <c r="F1088" s="112"/>
      <c r="G1088" s="112"/>
      <c r="H1088" s="69" t="s">
        <v>242</v>
      </c>
      <c r="I1088" s="16">
        <v>0</v>
      </c>
      <c r="J1088" s="16" t="s">
        <v>236</v>
      </c>
      <c r="K1088" s="16" t="s">
        <v>236</v>
      </c>
      <c r="L1088" s="16">
        <v>0</v>
      </c>
      <c r="M1088" s="16">
        <v>0</v>
      </c>
      <c r="N1088" s="16">
        <v>0</v>
      </c>
      <c r="O1088" s="16" t="s">
        <v>236</v>
      </c>
      <c r="P1088" s="16" t="s">
        <v>236</v>
      </c>
    </row>
    <row r="1089" spans="3:16" s="1" customFormat="1" ht="15" customHeight="1">
      <c r="C1089" s="110" t="s">
        <v>211</v>
      </c>
      <c r="D1089" s="120" t="s">
        <v>504</v>
      </c>
      <c r="E1089" s="121" t="s">
        <v>252</v>
      </c>
      <c r="F1089" s="110">
        <v>2018</v>
      </c>
      <c r="G1089" s="110">
        <v>2020</v>
      </c>
      <c r="H1089" s="69" t="s">
        <v>96</v>
      </c>
      <c r="I1089" s="16">
        <f>I1090+I1092+I1094+I1095</f>
        <v>3251.2</v>
      </c>
      <c r="J1089" s="16" t="s">
        <v>236</v>
      </c>
      <c r="K1089" s="16" t="s">
        <v>236</v>
      </c>
      <c r="L1089" s="16">
        <f>L1090+L1092+L1094+L1095</f>
        <v>3251.2</v>
      </c>
      <c r="M1089" s="16">
        <f>M1090+M1092+M1094+M1095</f>
        <v>3251.2</v>
      </c>
      <c r="N1089" s="16">
        <f>L1089/I1089*100</f>
        <v>100</v>
      </c>
      <c r="O1089" s="16" t="s">
        <v>236</v>
      </c>
      <c r="P1089" s="16" t="s">
        <v>236</v>
      </c>
    </row>
    <row r="1090" spans="3:16" s="1" customFormat="1">
      <c r="C1090" s="111"/>
      <c r="D1090" s="120"/>
      <c r="E1090" s="122"/>
      <c r="F1090" s="111"/>
      <c r="G1090" s="111"/>
      <c r="H1090" s="69" t="s">
        <v>97</v>
      </c>
      <c r="I1090" s="16">
        <f>I1097+I1104+I1111</f>
        <v>3251.2</v>
      </c>
      <c r="J1090" s="16">
        <f>J1097+J1104+J1111</f>
        <v>3251.2</v>
      </c>
      <c r="K1090" s="16">
        <f t="shared" ref="K1090:M1090" si="133">K1097+K1104+K1111</f>
        <v>3251.2</v>
      </c>
      <c r="L1090" s="16">
        <f t="shared" si="133"/>
        <v>3251.2</v>
      </c>
      <c r="M1090" s="16">
        <f t="shared" si="133"/>
        <v>3251.2</v>
      </c>
      <c r="N1090" s="16">
        <f>L1090/I1090*100</f>
        <v>100</v>
      </c>
      <c r="O1090" s="16">
        <f>L1090/J1090*100</f>
        <v>100</v>
      </c>
      <c r="P1090" s="16">
        <f>L1090/K1090*100</f>
        <v>100</v>
      </c>
    </row>
    <row r="1091" spans="3:16" s="1" customFormat="1" ht="30">
      <c r="C1091" s="111"/>
      <c r="D1091" s="120"/>
      <c r="E1091" s="122"/>
      <c r="F1091" s="111"/>
      <c r="G1091" s="111"/>
      <c r="H1091" s="69" t="s">
        <v>19</v>
      </c>
      <c r="I1091" s="16">
        <f t="shared" ref="I1091:I1095" si="134">I1098+I1105+I1112</f>
        <v>0</v>
      </c>
      <c r="J1091" s="16">
        <v>0</v>
      </c>
      <c r="K1091" s="16">
        <v>0</v>
      </c>
      <c r="L1091" s="16">
        <v>0</v>
      </c>
      <c r="M1091" s="16">
        <v>0</v>
      </c>
      <c r="N1091" s="16">
        <v>0</v>
      </c>
      <c r="O1091" s="16">
        <v>0</v>
      </c>
      <c r="P1091" s="16">
        <v>0</v>
      </c>
    </row>
    <row r="1092" spans="3:16" s="1" customFormat="1">
      <c r="C1092" s="111"/>
      <c r="D1092" s="120"/>
      <c r="E1092" s="122"/>
      <c r="F1092" s="111"/>
      <c r="G1092" s="111"/>
      <c r="H1092" s="69" t="s">
        <v>238</v>
      </c>
      <c r="I1092" s="16">
        <f t="shared" si="134"/>
        <v>0</v>
      </c>
      <c r="J1092" s="16">
        <v>0</v>
      </c>
      <c r="K1092" s="16">
        <v>0</v>
      </c>
      <c r="L1092" s="16">
        <v>0</v>
      </c>
      <c r="M1092" s="16">
        <v>0</v>
      </c>
      <c r="N1092" s="16">
        <v>0</v>
      </c>
      <c r="O1092" s="16">
        <v>0</v>
      </c>
      <c r="P1092" s="16">
        <v>0</v>
      </c>
    </row>
    <row r="1093" spans="3:16" s="1" customFormat="1" ht="30">
      <c r="C1093" s="111"/>
      <c r="D1093" s="120"/>
      <c r="E1093" s="122"/>
      <c r="F1093" s="111"/>
      <c r="G1093" s="111"/>
      <c r="H1093" s="69" t="s">
        <v>20</v>
      </c>
      <c r="I1093" s="16">
        <f t="shared" si="134"/>
        <v>0</v>
      </c>
      <c r="J1093" s="16">
        <v>0</v>
      </c>
      <c r="K1093" s="16">
        <v>0</v>
      </c>
      <c r="L1093" s="16">
        <v>0</v>
      </c>
      <c r="M1093" s="16">
        <v>0</v>
      </c>
      <c r="N1093" s="16">
        <v>0</v>
      </c>
      <c r="O1093" s="16">
        <v>0</v>
      </c>
      <c r="P1093" s="16">
        <v>0</v>
      </c>
    </row>
    <row r="1094" spans="3:16" s="1" customFormat="1">
      <c r="C1094" s="111"/>
      <c r="D1094" s="120"/>
      <c r="E1094" s="122"/>
      <c r="F1094" s="111"/>
      <c r="G1094" s="111"/>
      <c r="H1094" s="69" t="s">
        <v>239</v>
      </c>
      <c r="I1094" s="16">
        <f t="shared" si="134"/>
        <v>0</v>
      </c>
      <c r="J1094" s="16" t="s">
        <v>236</v>
      </c>
      <c r="K1094" s="16" t="s">
        <v>236</v>
      </c>
      <c r="L1094" s="16">
        <v>0</v>
      </c>
      <c r="M1094" s="16">
        <v>0</v>
      </c>
      <c r="N1094" s="16">
        <v>0</v>
      </c>
      <c r="O1094" s="16" t="s">
        <v>236</v>
      </c>
      <c r="P1094" s="16" t="s">
        <v>236</v>
      </c>
    </row>
    <row r="1095" spans="3:16" s="1" customFormat="1">
      <c r="C1095" s="112"/>
      <c r="D1095" s="120"/>
      <c r="E1095" s="123"/>
      <c r="F1095" s="112"/>
      <c r="G1095" s="112"/>
      <c r="H1095" s="69" t="s">
        <v>242</v>
      </c>
      <c r="I1095" s="16">
        <f t="shared" si="134"/>
        <v>0</v>
      </c>
      <c r="J1095" s="16" t="s">
        <v>236</v>
      </c>
      <c r="K1095" s="16" t="s">
        <v>236</v>
      </c>
      <c r="L1095" s="16">
        <v>0</v>
      </c>
      <c r="M1095" s="16">
        <v>0</v>
      </c>
      <c r="N1095" s="16">
        <v>0</v>
      </c>
      <c r="O1095" s="16" t="s">
        <v>236</v>
      </c>
      <c r="P1095" s="16" t="s">
        <v>236</v>
      </c>
    </row>
    <row r="1096" spans="3:16" s="1" customFormat="1" ht="15" customHeight="1">
      <c r="C1096" s="110" t="s">
        <v>212</v>
      </c>
      <c r="D1096" s="120" t="s">
        <v>649</v>
      </c>
      <c r="E1096" s="121" t="s">
        <v>32</v>
      </c>
      <c r="F1096" s="110">
        <v>2018</v>
      </c>
      <c r="G1096" s="110">
        <v>2020</v>
      </c>
      <c r="H1096" s="69" t="s">
        <v>96</v>
      </c>
      <c r="I1096" s="16">
        <f>I1097+I1099+I1101+I1102</f>
        <v>2100</v>
      </c>
      <c r="J1096" s="16" t="s">
        <v>236</v>
      </c>
      <c r="K1096" s="16" t="s">
        <v>236</v>
      </c>
      <c r="L1096" s="16">
        <f t="shared" ref="L1096:M1096" si="135">L1097+L1099+L1101+L1102</f>
        <v>2100</v>
      </c>
      <c r="M1096" s="16">
        <f t="shared" si="135"/>
        <v>2100</v>
      </c>
      <c r="N1096" s="16">
        <f>L1096/I1096*100</f>
        <v>100</v>
      </c>
      <c r="O1096" s="16" t="s">
        <v>236</v>
      </c>
      <c r="P1096" s="16" t="s">
        <v>236</v>
      </c>
    </row>
    <row r="1097" spans="3:16" s="1" customFormat="1">
      <c r="C1097" s="111"/>
      <c r="D1097" s="120"/>
      <c r="E1097" s="122"/>
      <c r="F1097" s="111"/>
      <c r="G1097" s="111"/>
      <c r="H1097" s="69" t="s">
        <v>97</v>
      </c>
      <c r="I1097" s="16">
        <v>2100</v>
      </c>
      <c r="J1097" s="16">
        <v>2100</v>
      </c>
      <c r="K1097" s="16">
        <v>2100</v>
      </c>
      <c r="L1097" s="16">
        <v>2100</v>
      </c>
      <c r="M1097" s="16">
        <v>2100</v>
      </c>
      <c r="N1097" s="16">
        <f>L1097/I1097*100</f>
        <v>100</v>
      </c>
      <c r="O1097" s="16">
        <f>L1097/J1097*100</f>
        <v>100</v>
      </c>
      <c r="P1097" s="16">
        <f>L1097/K1097*100</f>
        <v>100</v>
      </c>
    </row>
    <row r="1098" spans="3:16" s="1" customFormat="1" ht="30">
      <c r="C1098" s="111"/>
      <c r="D1098" s="120"/>
      <c r="E1098" s="122"/>
      <c r="F1098" s="111"/>
      <c r="G1098" s="111"/>
      <c r="H1098" s="69" t="s">
        <v>19</v>
      </c>
      <c r="I1098" s="16"/>
      <c r="J1098" s="16"/>
      <c r="K1098" s="16"/>
      <c r="L1098" s="16"/>
      <c r="M1098" s="16"/>
      <c r="N1098" s="16">
        <v>0</v>
      </c>
      <c r="O1098" s="16">
        <v>0</v>
      </c>
      <c r="P1098" s="16">
        <v>0</v>
      </c>
    </row>
    <row r="1099" spans="3:16" s="1" customFormat="1">
      <c r="C1099" s="111"/>
      <c r="D1099" s="120"/>
      <c r="E1099" s="122"/>
      <c r="F1099" s="111"/>
      <c r="G1099" s="111"/>
      <c r="H1099" s="69" t="s">
        <v>238</v>
      </c>
      <c r="I1099" s="16"/>
      <c r="J1099" s="16"/>
      <c r="K1099" s="16"/>
      <c r="L1099" s="16"/>
      <c r="M1099" s="16"/>
      <c r="N1099" s="16">
        <v>0</v>
      </c>
      <c r="O1099" s="16">
        <v>0</v>
      </c>
      <c r="P1099" s="16">
        <v>0</v>
      </c>
    </row>
    <row r="1100" spans="3:16" s="1" customFormat="1" ht="30">
      <c r="C1100" s="111"/>
      <c r="D1100" s="120"/>
      <c r="E1100" s="122"/>
      <c r="F1100" s="111"/>
      <c r="G1100" s="111"/>
      <c r="H1100" s="69" t="s">
        <v>20</v>
      </c>
      <c r="I1100" s="16"/>
      <c r="J1100" s="16"/>
      <c r="K1100" s="16"/>
      <c r="L1100" s="16"/>
      <c r="M1100" s="16"/>
      <c r="N1100" s="16">
        <v>0</v>
      </c>
      <c r="O1100" s="16">
        <v>0</v>
      </c>
      <c r="P1100" s="16">
        <v>0</v>
      </c>
    </row>
    <row r="1101" spans="3:16" s="1" customFormat="1">
      <c r="C1101" s="111"/>
      <c r="D1101" s="120"/>
      <c r="E1101" s="122"/>
      <c r="F1101" s="111"/>
      <c r="G1101" s="111"/>
      <c r="H1101" s="69" t="s">
        <v>239</v>
      </c>
      <c r="I1101" s="16"/>
      <c r="J1101" s="16" t="s">
        <v>236</v>
      </c>
      <c r="K1101" s="16" t="s">
        <v>236</v>
      </c>
      <c r="L1101" s="16"/>
      <c r="M1101" s="16"/>
      <c r="N1101" s="16">
        <v>0</v>
      </c>
      <c r="O1101" s="16" t="s">
        <v>236</v>
      </c>
      <c r="P1101" s="16" t="s">
        <v>236</v>
      </c>
    </row>
    <row r="1102" spans="3:16" s="1" customFormat="1">
      <c r="C1102" s="112"/>
      <c r="D1102" s="120"/>
      <c r="E1102" s="123"/>
      <c r="F1102" s="112"/>
      <c r="G1102" s="112"/>
      <c r="H1102" s="69" t="s">
        <v>242</v>
      </c>
      <c r="I1102" s="16"/>
      <c r="J1102" s="16" t="s">
        <v>236</v>
      </c>
      <c r="K1102" s="16" t="s">
        <v>236</v>
      </c>
      <c r="L1102" s="16"/>
      <c r="M1102" s="16"/>
      <c r="N1102" s="16">
        <v>0</v>
      </c>
      <c r="O1102" s="16" t="s">
        <v>236</v>
      </c>
      <c r="P1102" s="16" t="s">
        <v>236</v>
      </c>
    </row>
    <row r="1103" spans="3:16" s="1" customFormat="1" ht="15" customHeight="1">
      <c r="C1103" s="110" t="s">
        <v>213</v>
      </c>
      <c r="D1103" s="120" t="s">
        <v>459</v>
      </c>
      <c r="E1103" s="121" t="s">
        <v>9</v>
      </c>
      <c r="F1103" s="110">
        <v>2018</v>
      </c>
      <c r="G1103" s="110">
        <v>2020</v>
      </c>
      <c r="H1103" s="69" t="s">
        <v>96</v>
      </c>
      <c r="I1103" s="16">
        <f>I1104+I1106+I1108+I1109</f>
        <v>283.2</v>
      </c>
      <c r="J1103" s="16" t="s">
        <v>236</v>
      </c>
      <c r="K1103" s="16" t="s">
        <v>236</v>
      </c>
      <c r="L1103" s="16">
        <f>L1104+L1106+L1108+L1109</f>
        <v>283.2</v>
      </c>
      <c r="M1103" s="16">
        <f>M1104+M1106+M1108+M1109</f>
        <v>283.2</v>
      </c>
      <c r="N1103" s="16">
        <f>L1103/I1103*100</f>
        <v>100</v>
      </c>
      <c r="O1103" s="16" t="s">
        <v>236</v>
      </c>
      <c r="P1103" s="16" t="s">
        <v>236</v>
      </c>
    </row>
    <row r="1104" spans="3:16" s="1" customFormat="1">
      <c r="C1104" s="111"/>
      <c r="D1104" s="120"/>
      <c r="E1104" s="122"/>
      <c r="F1104" s="111"/>
      <c r="G1104" s="111"/>
      <c r="H1104" s="69" t="s">
        <v>97</v>
      </c>
      <c r="I1104" s="16">
        <v>283.2</v>
      </c>
      <c r="J1104" s="16">
        <v>283.2</v>
      </c>
      <c r="K1104" s="16">
        <v>283.2</v>
      </c>
      <c r="L1104" s="16">
        <v>283.2</v>
      </c>
      <c r="M1104" s="16">
        <v>283.2</v>
      </c>
      <c r="N1104" s="16">
        <f>L1104/I1104*100</f>
        <v>100</v>
      </c>
      <c r="O1104" s="16">
        <f>L1104/J1104*100</f>
        <v>100</v>
      </c>
      <c r="P1104" s="16">
        <f>L1104/K1104*100</f>
        <v>100</v>
      </c>
    </row>
    <row r="1105" spans="3:16" s="1" customFormat="1" ht="30">
      <c r="C1105" s="111"/>
      <c r="D1105" s="120"/>
      <c r="E1105" s="122"/>
      <c r="F1105" s="111"/>
      <c r="G1105" s="111"/>
      <c r="H1105" s="69" t="s">
        <v>19</v>
      </c>
      <c r="I1105" s="16">
        <v>0</v>
      </c>
      <c r="J1105" s="16">
        <v>0</v>
      </c>
      <c r="K1105" s="16">
        <v>0</v>
      </c>
      <c r="L1105" s="16">
        <v>0</v>
      </c>
      <c r="M1105" s="16">
        <v>0</v>
      </c>
      <c r="N1105" s="16">
        <v>0</v>
      </c>
      <c r="O1105" s="16">
        <v>0</v>
      </c>
      <c r="P1105" s="16">
        <v>0</v>
      </c>
    </row>
    <row r="1106" spans="3:16" s="1" customFormat="1">
      <c r="C1106" s="111"/>
      <c r="D1106" s="120"/>
      <c r="E1106" s="122"/>
      <c r="F1106" s="111"/>
      <c r="G1106" s="111"/>
      <c r="H1106" s="69" t="s">
        <v>238</v>
      </c>
      <c r="I1106" s="16">
        <v>0</v>
      </c>
      <c r="J1106" s="16">
        <v>0</v>
      </c>
      <c r="K1106" s="16">
        <v>0</v>
      </c>
      <c r="L1106" s="16">
        <v>0</v>
      </c>
      <c r="M1106" s="16">
        <v>0</v>
      </c>
      <c r="N1106" s="16">
        <v>0</v>
      </c>
      <c r="O1106" s="16">
        <v>0</v>
      </c>
      <c r="P1106" s="16">
        <v>0</v>
      </c>
    </row>
    <row r="1107" spans="3:16" s="1" customFormat="1" ht="30">
      <c r="C1107" s="111"/>
      <c r="D1107" s="120"/>
      <c r="E1107" s="122"/>
      <c r="F1107" s="111"/>
      <c r="G1107" s="111"/>
      <c r="H1107" s="69" t="s">
        <v>20</v>
      </c>
      <c r="I1107" s="16">
        <v>0</v>
      </c>
      <c r="J1107" s="16">
        <v>0</v>
      </c>
      <c r="K1107" s="16">
        <v>0</v>
      </c>
      <c r="L1107" s="16">
        <v>0</v>
      </c>
      <c r="M1107" s="16">
        <v>0</v>
      </c>
      <c r="N1107" s="16">
        <v>0</v>
      </c>
      <c r="O1107" s="16">
        <v>0</v>
      </c>
      <c r="P1107" s="16">
        <v>0</v>
      </c>
    </row>
    <row r="1108" spans="3:16" s="1" customFormat="1">
      <c r="C1108" s="111"/>
      <c r="D1108" s="120"/>
      <c r="E1108" s="122"/>
      <c r="F1108" s="111"/>
      <c r="G1108" s="111"/>
      <c r="H1108" s="69" t="s">
        <v>239</v>
      </c>
      <c r="I1108" s="16">
        <v>0</v>
      </c>
      <c r="J1108" s="16" t="s">
        <v>236</v>
      </c>
      <c r="K1108" s="16" t="s">
        <v>236</v>
      </c>
      <c r="L1108" s="16">
        <v>0</v>
      </c>
      <c r="M1108" s="16">
        <v>0</v>
      </c>
      <c r="N1108" s="16">
        <v>0</v>
      </c>
      <c r="O1108" s="16" t="s">
        <v>236</v>
      </c>
      <c r="P1108" s="16" t="s">
        <v>236</v>
      </c>
    </row>
    <row r="1109" spans="3:16" s="1" customFormat="1">
      <c r="C1109" s="112"/>
      <c r="D1109" s="120"/>
      <c r="E1109" s="123"/>
      <c r="F1109" s="112"/>
      <c r="G1109" s="112"/>
      <c r="H1109" s="69" t="s">
        <v>242</v>
      </c>
      <c r="I1109" s="16">
        <v>0</v>
      </c>
      <c r="J1109" s="16" t="s">
        <v>236</v>
      </c>
      <c r="K1109" s="16" t="s">
        <v>236</v>
      </c>
      <c r="L1109" s="16">
        <v>0</v>
      </c>
      <c r="M1109" s="16">
        <v>0</v>
      </c>
      <c r="N1109" s="16">
        <v>0</v>
      </c>
      <c r="O1109" s="16" t="s">
        <v>236</v>
      </c>
      <c r="P1109" s="16" t="s">
        <v>236</v>
      </c>
    </row>
    <row r="1110" spans="3:16" s="1" customFormat="1" ht="15" customHeight="1">
      <c r="C1110" s="110" t="s">
        <v>214</v>
      </c>
      <c r="D1110" s="120" t="s">
        <v>541</v>
      </c>
      <c r="E1110" s="121" t="s">
        <v>252</v>
      </c>
      <c r="F1110" s="110">
        <v>2018</v>
      </c>
      <c r="G1110" s="110">
        <v>2020</v>
      </c>
      <c r="H1110" s="69" t="s">
        <v>96</v>
      </c>
      <c r="I1110" s="16">
        <f>I1111+I1113+I1115+I1116</f>
        <v>868</v>
      </c>
      <c r="J1110" s="16" t="s">
        <v>236</v>
      </c>
      <c r="K1110" s="16" t="s">
        <v>236</v>
      </c>
      <c r="L1110" s="16">
        <f>L1111+L1113+L1115+L1116</f>
        <v>868</v>
      </c>
      <c r="M1110" s="16">
        <f>M1111+M1113+M1115+M1116</f>
        <v>868</v>
      </c>
      <c r="N1110" s="16">
        <f>L1110/I1110*100</f>
        <v>100</v>
      </c>
      <c r="O1110" s="16" t="s">
        <v>236</v>
      </c>
      <c r="P1110" s="16" t="s">
        <v>236</v>
      </c>
    </row>
    <row r="1111" spans="3:16" s="1" customFormat="1">
      <c r="C1111" s="111"/>
      <c r="D1111" s="120"/>
      <c r="E1111" s="122"/>
      <c r="F1111" s="111"/>
      <c r="G1111" s="111"/>
      <c r="H1111" s="69" t="s">
        <v>97</v>
      </c>
      <c r="I1111" s="16">
        <v>868</v>
      </c>
      <c r="J1111" s="16">
        <v>868</v>
      </c>
      <c r="K1111" s="16">
        <v>868</v>
      </c>
      <c r="L1111" s="16">
        <v>868</v>
      </c>
      <c r="M1111" s="16">
        <v>868</v>
      </c>
      <c r="N1111" s="16">
        <f>L1111/I1111*100</f>
        <v>100</v>
      </c>
      <c r="O1111" s="16">
        <f>L1111/J1111*100</f>
        <v>100</v>
      </c>
      <c r="P1111" s="16">
        <f>L1111/K1111*100</f>
        <v>100</v>
      </c>
    </row>
    <row r="1112" spans="3:16" s="1" customFormat="1" ht="30">
      <c r="C1112" s="111"/>
      <c r="D1112" s="120"/>
      <c r="E1112" s="122"/>
      <c r="F1112" s="111"/>
      <c r="G1112" s="111"/>
      <c r="H1112" s="69" t="s">
        <v>19</v>
      </c>
      <c r="I1112" s="16">
        <v>0</v>
      </c>
      <c r="J1112" s="16">
        <v>0</v>
      </c>
      <c r="K1112" s="16">
        <v>0</v>
      </c>
      <c r="L1112" s="16">
        <v>0</v>
      </c>
      <c r="M1112" s="16">
        <v>0</v>
      </c>
      <c r="N1112" s="16">
        <v>0</v>
      </c>
      <c r="O1112" s="16">
        <v>0</v>
      </c>
      <c r="P1112" s="16">
        <v>0</v>
      </c>
    </row>
    <row r="1113" spans="3:16" s="1" customFormat="1">
      <c r="C1113" s="111"/>
      <c r="D1113" s="120"/>
      <c r="E1113" s="122"/>
      <c r="F1113" s="111"/>
      <c r="G1113" s="111"/>
      <c r="H1113" s="69" t="s">
        <v>238</v>
      </c>
      <c r="I1113" s="16">
        <v>0</v>
      </c>
      <c r="J1113" s="16">
        <v>0</v>
      </c>
      <c r="K1113" s="16">
        <v>0</v>
      </c>
      <c r="L1113" s="16">
        <v>0</v>
      </c>
      <c r="M1113" s="16">
        <v>0</v>
      </c>
      <c r="N1113" s="16">
        <v>0</v>
      </c>
      <c r="O1113" s="16">
        <v>0</v>
      </c>
      <c r="P1113" s="16">
        <v>0</v>
      </c>
    </row>
    <row r="1114" spans="3:16" s="1" customFormat="1" ht="30">
      <c r="C1114" s="111"/>
      <c r="D1114" s="120"/>
      <c r="E1114" s="122"/>
      <c r="F1114" s="111"/>
      <c r="G1114" s="111"/>
      <c r="H1114" s="69" t="s">
        <v>20</v>
      </c>
      <c r="I1114" s="16">
        <v>0</v>
      </c>
      <c r="J1114" s="16">
        <v>0</v>
      </c>
      <c r="K1114" s="16">
        <v>0</v>
      </c>
      <c r="L1114" s="16">
        <v>0</v>
      </c>
      <c r="M1114" s="16">
        <v>0</v>
      </c>
      <c r="N1114" s="16">
        <v>0</v>
      </c>
      <c r="O1114" s="16">
        <v>0</v>
      </c>
      <c r="P1114" s="16">
        <v>0</v>
      </c>
    </row>
    <row r="1115" spans="3:16" s="1" customFormat="1">
      <c r="C1115" s="111"/>
      <c r="D1115" s="120"/>
      <c r="E1115" s="122"/>
      <c r="F1115" s="111"/>
      <c r="G1115" s="111"/>
      <c r="H1115" s="69" t="s">
        <v>239</v>
      </c>
      <c r="I1115" s="16">
        <v>0</v>
      </c>
      <c r="J1115" s="16" t="s">
        <v>236</v>
      </c>
      <c r="K1115" s="16" t="s">
        <v>236</v>
      </c>
      <c r="L1115" s="16">
        <v>0</v>
      </c>
      <c r="M1115" s="16">
        <v>0</v>
      </c>
      <c r="N1115" s="16">
        <v>0</v>
      </c>
      <c r="O1115" s="16" t="s">
        <v>236</v>
      </c>
      <c r="P1115" s="16" t="s">
        <v>236</v>
      </c>
    </row>
    <row r="1116" spans="3:16" s="1" customFormat="1">
      <c r="C1116" s="112"/>
      <c r="D1116" s="120"/>
      <c r="E1116" s="123"/>
      <c r="F1116" s="112"/>
      <c r="G1116" s="112"/>
      <c r="H1116" s="69" t="s">
        <v>242</v>
      </c>
      <c r="I1116" s="16">
        <v>0</v>
      </c>
      <c r="J1116" s="16" t="s">
        <v>236</v>
      </c>
      <c r="K1116" s="16" t="s">
        <v>236</v>
      </c>
      <c r="L1116" s="16">
        <v>0</v>
      </c>
      <c r="M1116" s="16">
        <v>0</v>
      </c>
      <c r="N1116" s="16">
        <v>0</v>
      </c>
      <c r="O1116" s="16" t="s">
        <v>236</v>
      </c>
      <c r="P1116" s="16" t="s">
        <v>236</v>
      </c>
    </row>
    <row r="1117" spans="3:16" s="1" customFormat="1" ht="15" hidden="1" customHeight="1">
      <c r="C1117" s="57"/>
      <c r="D1117" s="120"/>
      <c r="E1117" s="121"/>
      <c r="F1117" s="55"/>
      <c r="G1117" s="55"/>
      <c r="H1117" s="69" t="s">
        <v>96</v>
      </c>
      <c r="I1117" s="16">
        <f>I1118+I1120+I1122+I1123</f>
        <v>0</v>
      </c>
      <c r="J1117" s="16" t="s">
        <v>236</v>
      </c>
      <c r="K1117" s="16" t="s">
        <v>236</v>
      </c>
      <c r="L1117" s="16">
        <f>L1118+L1120+L1122+L1123</f>
        <v>0</v>
      </c>
      <c r="M1117" s="16">
        <f>M1118+M1120+M1122+M1123</f>
        <v>0</v>
      </c>
      <c r="N1117" s="16">
        <v>0</v>
      </c>
      <c r="O1117" s="16" t="s">
        <v>236</v>
      </c>
      <c r="P1117" s="16" t="s">
        <v>236</v>
      </c>
    </row>
    <row r="1118" spans="3:16" s="1" customFormat="1" ht="15" hidden="1" customHeight="1">
      <c r="C1118" s="57"/>
      <c r="D1118" s="120"/>
      <c r="E1118" s="122"/>
      <c r="F1118" s="55"/>
      <c r="G1118" s="55"/>
      <c r="H1118" s="69" t="s">
        <v>97</v>
      </c>
      <c r="I1118" s="16">
        <f>I1125+I1132</f>
        <v>0</v>
      </c>
      <c r="J1118" s="16">
        <f>J1125+J1132</f>
        <v>0</v>
      </c>
      <c r="K1118" s="16">
        <f>K1125+K1132</f>
        <v>0</v>
      </c>
      <c r="L1118" s="16">
        <f>L1125+L1132</f>
        <v>0</v>
      </c>
      <c r="M1118" s="16">
        <f>M1125+M1132</f>
        <v>0</v>
      </c>
      <c r="N1118" s="16">
        <v>0</v>
      </c>
      <c r="O1118" s="16">
        <v>0</v>
      </c>
      <c r="P1118" s="16">
        <v>0</v>
      </c>
    </row>
    <row r="1119" spans="3:16" s="1" customFormat="1" ht="30" hidden="1" customHeight="1">
      <c r="C1119" s="57"/>
      <c r="D1119" s="120"/>
      <c r="E1119" s="122"/>
      <c r="F1119" s="55"/>
      <c r="G1119" s="55"/>
      <c r="H1119" s="69" t="s">
        <v>19</v>
      </c>
      <c r="I1119" s="16">
        <f t="shared" ref="I1119:M1122" si="136">I1126+I1133</f>
        <v>0</v>
      </c>
      <c r="J1119" s="16">
        <f t="shared" si="136"/>
        <v>0</v>
      </c>
      <c r="K1119" s="16">
        <f t="shared" si="136"/>
        <v>0</v>
      </c>
      <c r="L1119" s="16">
        <f t="shared" si="136"/>
        <v>0</v>
      </c>
      <c r="M1119" s="16">
        <f t="shared" si="136"/>
        <v>0</v>
      </c>
      <c r="N1119" s="16">
        <v>0</v>
      </c>
      <c r="O1119" s="16">
        <v>0</v>
      </c>
      <c r="P1119" s="16">
        <v>0</v>
      </c>
    </row>
    <row r="1120" spans="3:16" s="1" customFormat="1" ht="15" hidden="1" customHeight="1">
      <c r="C1120" s="57"/>
      <c r="D1120" s="120"/>
      <c r="E1120" s="122"/>
      <c r="F1120" s="55"/>
      <c r="G1120" s="55"/>
      <c r="H1120" s="69" t="s">
        <v>238</v>
      </c>
      <c r="I1120" s="16">
        <f t="shared" si="136"/>
        <v>0</v>
      </c>
      <c r="J1120" s="16">
        <f t="shared" si="136"/>
        <v>0</v>
      </c>
      <c r="K1120" s="16">
        <f t="shared" si="136"/>
        <v>0</v>
      </c>
      <c r="L1120" s="16">
        <f t="shared" si="136"/>
        <v>0</v>
      </c>
      <c r="M1120" s="16">
        <f t="shared" si="136"/>
        <v>0</v>
      </c>
      <c r="N1120" s="16">
        <v>0</v>
      </c>
      <c r="O1120" s="16">
        <v>0</v>
      </c>
      <c r="P1120" s="16">
        <v>0</v>
      </c>
    </row>
    <row r="1121" spans="3:16" s="1" customFormat="1" ht="30" hidden="1" customHeight="1">
      <c r="C1121" s="57"/>
      <c r="D1121" s="120"/>
      <c r="E1121" s="122"/>
      <c r="F1121" s="55"/>
      <c r="G1121" s="55"/>
      <c r="H1121" s="69" t="s">
        <v>20</v>
      </c>
      <c r="I1121" s="16">
        <f t="shared" si="136"/>
        <v>0</v>
      </c>
      <c r="J1121" s="16">
        <f t="shared" si="136"/>
        <v>0</v>
      </c>
      <c r="K1121" s="16">
        <f t="shared" si="136"/>
        <v>0</v>
      </c>
      <c r="L1121" s="16">
        <f t="shared" si="136"/>
        <v>0</v>
      </c>
      <c r="M1121" s="16">
        <f t="shared" si="136"/>
        <v>0</v>
      </c>
      <c r="N1121" s="16">
        <v>0</v>
      </c>
      <c r="O1121" s="16">
        <v>0</v>
      </c>
      <c r="P1121" s="16">
        <v>0</v>
      </c>
    </row>
    <row r="1122" spans="3:16" s="1" customFormat="1" ht="15" hidden="1" customHeight="1">
      <c r="C1122" s="57"/>
      <c r="D1122" s="120"/>
      <c r="E1122" s="122"/>
      <c r="F1122" s="55"/>
      <c r="G1122" s="55"/>
      <c r="H1122" s="69" t="s">
        <v>239</v>
      </c>
      <c r="I1122" s="16">
        <f>I1129+I1136</f>
        <v>0</v>
      </c>
      <c r="J1122" s="16" t="s">
        <v>236</v>
      </c>
      <c r="K1122" s="16" t="s">
        <v>236</v>
      </c>
      <c r="L1122" s="16">
        <f t="shared" si="136"/>
        <v>0</v>
      </c>
      <c r="M1122" s="16">
        <f t="shared" si="136"/>
        <v>0</v>
      </c>
      <c r="N1122" s="16">
        <v>0</v>
      </c>
      <c r="O1122" s="16" t="s">
        <v>236</v>
      </c>
      <c r="P1122" s="16" t="s">
        <v>236</v>
      </c>
    </row>
    <row r="1123" spans="3:16" s="1" customFormat="1" ht="15" hidden="1" customHeight="1">
      <c r="C1123" s="57"/>
      <c r="D1123" s="120"/>
      <c r="E1123" s="123"/>
      <c r="F1123" s="55"/>
      <c r="G1123" s="55"/>
      <c r="H1123" s="69" t="s">
        <v>242</v>
      </c>
      <c r="I1123" s="16">
        <f>I1130+I1137</f>
        <v>0</v>
      </c>
      <c r="J1123" s="16" t="s">
        <v>236</v>
      </c>
      <c r="K1123" s="16" t="s">
        <v>236</v>
      </c>
      <c r="L1123" s="16">
        <f>L1130+L1137</f>
        <v>0</v>
      </c>
      <c r="M1123" s="16">
        <f>M1130+M1137</f>
        <v>0</v>
      </c>
      <c r="N1123" s="16">
        <v>0</v>
      </c>
      <c r="O1123" s="16" t="s">
        <v>236</v>
      </c>
      <c r="P1123" s="16" t="s">
        <v>236</v>
      </c>
    </row>
    <row r="1124" spans="3:16" s="1" customFormat="1" ht="15" hidden="1" customHeight="1">
      <c r="C1124" s="57"/>
      <c r="D1124" s="120" t="s">
        <v>157</v>
      </c>
      <c r="E1124" s="121" t="s">
        <v>156</v>
      </c>
      <c r="F1124" s="55"/>
      <c r="G1124" s="55"/>
      <c r="H1124" s="69" t="s">
        <v>96</v>
      </c>
      <c r="I1124" s="8">
        <f>I1125+I1127+I1129+I1130</f>
        <v>0</v>
      </c>
      <c r="J1124" s="8">
        <f t="shared" ref="J1124:P1124" si="137">J1125+J1127+J1129+J1130</f>
        <v>0</v>
      </c>
      <c r="K1124" s="8">
        <f>K1125+K1127+K1129+K1130</f>
        <v>0</v>
      </c>
      <c r="L1124" s="8">
        <f t="shared" si="137"/>
        <v>0</v>
      </c>
      <c r="M1124" s="8">
        <f t="shared" si="137"/>
        <v>0</v>
      </c>
      <c r="N1124" s="3">
        <v>0</v>
      </c>
      <c r="O1124" s="8">
        <f t="shared" si="137"/>
        <v>0</v>
      </c>
      <c r="P1124" s="8">
        <f t="shared" si="137"/>
        <v>0</v>
      </c>
    </row>
    <row r="1125" spans="3:16" s="1" customFormat="1" ht="15" hidden="1" customHeight="1">
      <c r="C1125" s="57"/>
      <c r="D1125" s="120"/>
      <c r="E1125" s="122"/>
      <c r="F1125" s="55"/>
      <c r="G1125" s="55"/>
      <c r="H1125" s="69" t="s">
        <v>97</v>
      </c>
      <c r="I1125" s="8">
        <v>0</v>
      </c>
      <c r="J1125" s="8">
        <v>0</v>
      </c>
      <c r="K1125" s="8">
        <v>0</v>
      </c>
      <c r="L1125" s="8">
        <v>0</v>
      </c>
      <c r="M1125" s="8">
        <v>0</v>
      </c>
      <c r="N1125" s="3">
        <v>0</v>
      </c>
      <c r="O1125" s="8">
        <v>0</v>
      </c>
      <c r="P1125" s="8">
        <v>0</v>
      </c>
    </row>
    <row r="1126" spans="3:16" s="1" customFormat="1" ht="30" hidden="1" customHeight="1">
      <c r="C1126" s="57"/>
      <c r="D1126" s="120"/>
      <c r="E1126" s="122"/>
      <c r="F1126" s="55"/>
      <c r="G1126" s="55"/>
      <c r="H1126" s="69" t="s">
        <v>19</v>
      </c>
      <c r="I1126" s="8">
        <v>0</v>
      </c>
      <c r="J1126" s="8">
        <v>0</v>
      </c>
      <c r="K1126" s="8">
        <v>0</v>
      </c>
      <c r="L1126" s="8">
        <v>0</v>
      </c>
      <c r="M1126" s="8">
        <v>0</v>
      </c>
      <c r="N1126" s="3">
        <v>0</v>
      </c>
      <c r="O1126" s="8">
        <v>0</v>
      </c>
      <c r="P1126" s="8">
        <v>0</v>
      </c>
    </row>
    <row r="1127" spans="3:16" s="1" customFormat="1" ht="15" hidden="1" customHeight="1">
      <c r="C1127" s="57"/>
      <c r="D1127" s="120"/>
      <c r="E1127" s="122"/>
      <c r="F1127" s="55"/>
      <c r="G1127" s="55"/>
      <c r="H1127" s="69" t="s">
        <v>238</v>
      </c>
      <c r="I1127" s="8">
        <v>0</v>
      </c>
      <c r="J1127" s="8">
        <v>0</v>
      </c>
      <c r="K1127" s="8">
        <v>0</v>
      </c>
      <c r="L1127" s="8">
        <v>0</v>
      </c>
      <c r="M1127" s="8">
        <v>0</v>
      </c>
      <c r="N1127" s="3">
        <v>0</v>
      </c>
      <c r="O1127" s="8">
        <v>0</v>
      </c>
      <c r="P1127" s="8">
        <v>0</v>
      </c>
    </row>
    <row r="1128" spans="3:16" s="1" customFormat="1" ht="30" hidden="1" customHeight="1">
      <c r="C1128" s="57"/>
      <c r="D1128" s="120"/>
      <c r="E1128" s="122"/>
      <c r="F1128" s="55"/>
      <c r="G1128" s="55"/>
      <c r="H1128" s="69" t="s">
        <v>20</v>
      </c>
      <c r="I1128" s="8">
        <v>0</v>
      </c>
      <c r="J1128" s="8">
        <v>0</v>
      </c>
      <c r="K1128" s="8">
        <v>0</v>
      </c>
      <c r="L1128" s="8">
        <v>0</v>
      </c>
      <c r="M1128" s="8">
        <v>0</v>
      </c>
      <c r="N1128" s="3">
        <v>0</v>
      </c>
      <c r="O1128" s="8">
        <v>0</v>
      </c>
      <c r="P1128" s="8">
        <v>0</v>
      </c>
    </row>
    <row r="1129" spans="3:16" s="1" customFormat="1" ht="15" hidden="1" customHeight="1">
      <c r="C1129" s="57"/>
      <c r="D1129" s="120"/>
      <c r="E1129" s="122"/>
      <c r="F1129" s="55"/>
      <c r="G1129" s="55"/>
      <c r="H1129" s="69" t="s">
        <v>239</v>
      </c>
      <c r="I1129" s="8">
        <v>0</v>
      </c>
      <c r="J1129" s="8">
        <v>0</v>
      </c>
      <c r="K1129" s="8">
        <v>0</v>
      </c>
      <c r="L1129" s="8">
        <v>0</v>
      </c>
      <c r="M1129" s="8">
        <v>0</v>
      </c>
      <c r="N1129" s="3">
        <v>0</v>
      </c>
      <c r="O1129" s="8">
        <v>0</v>
      </c>
      <c r="P1129" s="8">
        <v>0</v>
      </c>
    </row>
    <row r="1130" spans="3:16" s="1" customFormat="1" ht="15" hidden="1" customHeight="1">
      <c r="C1130" s="57"/>
      <c r="D1130" s="120"/>
      <c r="E1130" s="123"/>
      <c r="F1130" s="55"/>
      <c r="G1130" s="55"/>
      <c r="H1130" s="69" t="s">
        <v>242</v>
      </c>
      <c r="I1130" s="8">
        <v>0</v>
      </c>
      <c r="J1130" s="8">
        <v>0</v>
      </c>
      <c r="K1130" s="8">
        <v>0</v>
      </c>
      <c r="L1130" s="8">
        <v>0</v>
      </c>
      <c r="M1130" s="8">
        <v>0</v>
      </c>
      <c r="N1130" s="3">
        <v>0</v>
      </c>
      <c r="O1130" s="8">
        <v>0</v>
      </c>
      <c r="P1130" s="8">
        <v>0</v>
      </c>
    </row>
    <row r="1131" spans="3:16" s="1" customFormat="1" ht="15" hidden="1" customHeight="1">
      <c r="C1131" s="57"/>
      <c r="D1131" s="120" t="s">
        <v>158</v>
      </c>
      <c r="E1131" s="121" t="s">
        <v>156</v>
      </c>
      <c r="F1131" s="55"/>
      <c r="G1131" s="55"/>
      <c r="H1131" s="69" t="s">
        <v>96</v>
      </c>
      <c r="I1131" s="8">
        <f>I1132+I1134+I1136+I1137</f>
        <v>0</v>
      </c>
      <c r="J1131" s="8">
        <f t="shared" ref="J1131:P1131" si="138">J1132+J1134+J1136+J1137</f>
        <v>0</v>
      </c>
      <c r="K1131" s="8">
        <f>K1132+K1134+K1136+K1137</f>
        <v>0</v>
      </c>
      <c r="L1131" s="8">
        <f t="shared" si="138"/>
        <v>0</v>
      </c>
      <c r="M1131" s="8">
        <f t="shared" si="138"/>
        <v>0</v>
      </c>
      <c r="N1131" s="3">
        <v>0</v>
      </c>
      <c r="O1131" s="8">
        <f t="shared" si="138"/>
        <v>0</v>
      </c>
      <c r="P1131" s="8">
        <f t="shared" si="138"/>
        <v>0</v>
      </c>
    </row>
    <row r="1132" spans="3:16" s="1" customFormat="1" ht="15" hidden="1" customHeight="1">
      <c r="C1132" s="57"/>
      <c r="D1132" s="120"/>
      <c r="E1132" s="122"/>
      <c r="F1132" s="55"/>
      <c r="G1132" s="55"/>
      <c r="H1132" s="69" t="s">
        <v>97</v>
      </c>
      <c r="I1132" s="8">
        <v>0</v>
      </c>
      <c r="J1132" s="8">
        <v>0</v>
      </c>
      <c r="K1132" s="8">
        <v>0</v>
      </c>
      <c r="L1132" s="8">
        <v>0</v>
      </c>
      <c r="M1132" s="8">
        <v>0</v>
      </c>
      <c r="N1132" s="3">
        <v>0</v>
      </c>
      <c r="O1132" s="8">
        <v>0</v>
      </c>
      <c r="P1132" s="8">
        <v>0</v>
      </c>
    </row>
    <row r="1133" spans="3:16" s="1" customFormat="1" ht="30" hidden="1" customHeight="1">
      <c r="C1133" s="57"/>
      <c r="D1133" s="120"/>
      <c r="E1133" s="122"/>
      <c r="F1133" s="55"/>
      <c r="G1133" s="55"/>
      <c r="H1133" s="69" t="s">
        <v>19</v>
      </c>
      <c r="I1133" s="8">
        <v>0</v>
      </c>
      <c r="J1133" s="8">
        <v>0</v>
      </c>
      <c r="K1133" s="8">
        <v>0</v>
      </c>
      <c r="L1133" s="8">
        <v>0</v>
      </c>
      <c r="M1133" s="8">
        <v>0</v>
      </c>
      <c r="N1133" s="3">
        <v>0</v>
      </c>
      <c r="O1133" s="8">
        <v>0</v>
      </c>
      <c r="P1133" s="8">
        <v>0</v>
      </c>
    </row>
    <row r="1134" spans="3:16" s="1" customFormat="1" ht="15" hidden="1" customHeight="1">
      <c r="C1134" s="57"/>
      <c r="D1134" s="120"/>
      <c r="E1134" s="122"/>
      <c r="F1134" s="55"/>
      <c r="G1134" s="55"/>
      <c r="H1134" s="69" t="s">
        <v>238</v>
      </c>
      <c r="I1134" s="8">
        <v>0</v>
      </c>
      <c r="J1134" s="8">
        <v>0</v>
      </c>
      <c r="K1134" s="8">
        <v>0</v>
      </c>
      <c r="L1134" s="8">
        <v>0</v>
      </c>
      <c r="M1134" s="8">
        <v>0</v>
      </c>
      <c r="N1134" s="3">
        <v>0</v>
      </c>
      <c r="O1134" s="8">
        <v>0</v>
      </c>
      <c r="P1134" s="8">
        <v>0</v>
      </c>
    </row>
    <row r="1135" spans="3:16" s="1" customFormat="1" ht="30" hidden="1" customHeight="1">
      <c r="C1135" s="57"/>
      <c r="D1135" s="120"/>
      <c r="E1135" s="122"/>
      <c r="F1135" s="55"/>
      <c r="G1135" s="55"/>
      <c r="H1135" s="69" t="s">
        <v>20</v>
      </c>
      <c r="I1135" s="8">
        <v>0</v>
      </c>
      <c r="J1135" s="8">
        <v>0</v>
      </c>
      <c r="K1135" s="8">
        <v>0</v>
      </c>
      <c r="L1135" s="8">
        <v>0</v>
      </c>
      <c r="M1135" s="8">
        <v>0</v>
      </c>
      <c r="N1135" s="3">
        <v>0</v>
      </c>
      <c r="O1135" s="8">
        <v>0</v>
      </c>
      <c r="P1135" s="8">
        <v>0</v>
      </c>
    </row>
    <row r="1136" spans="3:16" s="1" customFormat="1" ht="15" hidden="1" customHeight="1">
      <c r="C1136" s="57"/>
      <c r="D1136" s="120"/>
      <c r="E1136" s="122"/>
      <c r="F1136" s="55"/>
      <c r="G1136" s="55"/>
      <c r="H1136" s="69" t="s">
        <v>239</v>
      </c>
      <c r="I1136" s="8">
        <v>0</v>
      </c>
      <c r="J1136" s="8">
        <v>0</v>
      </c>
      <c r="K1136" s="8">
        <v>0</v>
      </c>
      <c r="L1136" s="8">
        <v>0</v>
      </c>
      <c r="M1136" s="8">
        <v>0</v>
      </c>
      <c r="N1136" s="3">
        <v>0</v>
      </c>
      <c r="O1136" s="8">
        <v>0</v>
      </c>
      <c r="P1136" s="8">
        <v>0</v>
      </c>
    </row>
    <row r="1137" spans="3:16" s="1" customFormat="1" ht="15" hidden="1" customHeight="1">
      <c r="C1137" s="57"/>
      <c r="D1137" s="120"/>
      <c r="E1137" s="123"/>
      <c r="F1137" s="55"/>
      <c r="G1137" s="55"/>
      <c r="H1137" s="69" t="s">
        <v>242</v>
      </c>
      <c r="I1137" s="8">
        <v>0</v>
      </c>
      <c r="J1137" s="8">
        <v>0</v>
      </c>
      <c r="K1137" s="8">
        <v>0</v>
      </c>
      <c r="L1137" s="8">
        <v>0</v>
      </c>
      <c r="M1137" s="8">
        <v>0</v>
      </c>
      <c r="N1137" s="3">
        <v>0</v>
      </c>
      <c r="O1137" s="8">
        <v>0</v>
      </c>
      <c r="P1137" s="8">
        <v>0</v>
      </c>
    </row>
    <row r="1138" spans="3:16" s="1" customFormat="1" ht="15" customHeight="1">
      <c r="C1138" s="57"/>
      <c r="D1138" s="145" t="s">
        <v>36</v>
      </c>
      <c r="E1138" s="85" t="s">
        <v>542</v>
      </c>
      <c r="F1138" s="85">
        <v>2018</v>
      </c>
      <c r="G1138" s="85">
        <v>2020</v>
      </c>
      <c r="H1138" s="61" t="s">
        <v>96</v>
      </c>
      <c r="I1138" s="3">
        <f>I1139+I1141+I1143+I1144+I1145</f>
        <v>438026</v>
      </c>
      <c r="J1138" s="3" t="s">
        <v>236</v>
      </c>
      <c r="K1138" s="3" t="s">
        <v>236</v>
      </c>
      <c r="L1138" s="3">
        <f>L1139+L1141+L1143+L1144+L1145</f>
        <v>426119.8</v>
      </c>
      <c r="M1138" s="3">
        <f>M1139+M1141+M1143+M1144+M1145</f>
        <v>417575.60000000003</v>
      </c>
      <c r="N1138" s="17">
        <f>L1138/I1138*100</f>
        <v>97.28185084903636</v>
      </c>
      <c r="O1138" s="17" t="s">
        <v>236</v>
      </c>
      <c r="P1138" s="17" t="s">
        <v>236</v>
      </c>
    </row>
    <row r="1139" spans="3:16" s="1" customFormat="1" ht="15" customHeight="1">
      <c r="C1139" s="110" t="s">
        <v>215</v>
      </c>
      <c r="D1139" s="145"/>
      <c r="E1139" s="86"/>
      <c r="F1139" s="86"/>
      <c r="G1139" s="86"/>
      <c r="H1139" s="61" t="s">
        <v>97</v>
      </c>
      <c r="I1139" s="3">
        <f t="shared" ref="I1139:K1144" si="139">I1148+I1156</f>
        <v>144527</v>
      </c>
      <c r="J1139" s="3">
        <f t="shared" ref="J1139:M1144" si="140">J1148+J1156</f>
        <v>144527</v>
      </c>
      <c r="K1139" s="3">
        <f t="shared" si="140"/>
        <v>144527</v>
      </c>
      <c r="L1139" s="3">
        <f t="shared" si="140"/>
        <v>138405.90000000002</v>
      </c>
      <c r="M1139" s="3">
        <f t="shared" si="140"/>
        <v>129845.1</v>
      </c>
      <c r="N1139" s="17">
        <f>L1139/I1139*100</f>
        <v>95.764736000885662</v>
      </c>
      <c r="O1139" s="17">
        <f>L1139/J1139*100</f>
        <v>95.764736000885662</v>
      </c>
      <c r="P1139" s="17">
        <f>L1139/K1139*100</f>
        <v>95.764736000885662</v>
      </c>
    </row>
    <row r="1140" spans="3:16" s="1" customFormat="1" ht="42.75">
      <c r="C1140" s="111"/>
      <c r="D1140" s="145"/>
      <c r="E1140" s="86"/>
      <c r="F1140" s="86"/>
      <c r="G1140" s="86"/>
      <c r="H1140" s="61" t="s">
        <v>19</v>
      </c>
      <c r="I1140" s="3">
        <f t="shared" si="139"/>
        <v>21646.5</v>
      </c>
      <c r="J1140" s="3">
        <f t="shared" si="140"/>
        <v>21646.5</v>
      </c>
      <c r="K1140" s="3">
        <f t="shared" si="140"/>
        <v>21646.5</v>
      </c>
      <c r="L1140" s="3">
        <f t="shared" si="140"/>
        <v>20931.400000000001</v>
      </c>
      <c r="M1140" s="3">
        <f t="shared" si="140"/>
        <v>20933.400000000001</v>
      </c>
      <c r="N1140" s="17">
        <f t="shared" ref="N1140:N1142" si="141">L1140/I1140*100</f>
        <v>96.696463631533973</v>
      </c>
      <c r="O1140" s="17">
        <f>L1140/J1140*100</f>
        <v>96.696463631533973</v>
      </c>
      <c r="P1140" s="17">
        <f>L1140/K1140*100</f>
        <v>96.696463631533973</v>
      </c>
    </row>
    <row r="1141" spans="3:16" s="1" customFormat="1">
      <c r="C1141" s="111"/>
      <c r="D1141" s="145"/>
      <c r="E1141" s="86"/>
      <c r="F1141" s="86"/>
      <c r="G1141" s="86"/>
      <c r="H1141" s="61" t="s">
        <v>238</v>
      </c>
      <c r="I1141" s="3">
        <f t="shared" si="139"/>
        <v>175118.7</v>
      </c>
      <c r="J1141" s="3">
        <f t="shared" si="139"/>
        <v>175118.7</v>
      </c>
      <c r="K1141" s="3">
        <f t="shared" si="139"/>
        <v>175118.7</v>
      </c>
      <c r="L1141" s="3">
        <f t="shared" si="140"/>
        <v>169333.6</v>
      </c>
      <c r="M1141" s="3">
        <f t="shared" si="140"/>
        <v>169350.2</v>
      </c>
      <c r="N1141" s="17">
        <f t="shared" si="141"/>
        <v>96.696469309102909</v>
      </c>
      <c r="O1141" s="17">
        <f>L1141/J1141*100</f>
        <v>96.696469309102909</v>
      </c>
      <c r="P1141" s="17">
        <f>L1141/K1141*100</f>
        <v>96.696469309102909</v>
      </c>
    </row>
    <row r="1142" spans="3:16" s="1" customFormat="1" ht="42.75">
      <c r="C1142" s="111"/>
      <c r="D1142" s="145"/>
      <c r="E1142" s="86"/>
      <c r="F1142" s="86"/>
      <c r="G1142" s="86"/>
      <c r="H1142" s="61" t="s">
        <v>20</v>
      </c>
      <c r="I1142" s="3">
        <f t="shared" si="139"/>
        <v>175118.7</v>
      </c>
      <c r="J1142" s="3">
        <f t="shared" si="139"/>
        <v>175118.7</v>
      </c>
      <c r="K1142" s="3">
        <f t="shared" si="139"/>
        <v>175118.7</v>
      </c>
      <c r="L1142" s="3">
        <f t="shared" si="140"/>
        <v>169333.6</v>
      </c>
      <c r="M1142" s="3">
        <f t="shared" si="140"/>
        <v>169350.2</v>
      </c>
      <c r="N1142" s="17">
        <f t="shared" si="141"/>
        <v>96.696469309102909</v>
      </c>
      <c r="O1142" s="17">
        <f>L1142/J1142*100</f>
        <v>96.696469309102909</v>
      </c>
      <c r="P1142" s="17">
        <f>L1142/K1142*100</f>
        <v>96.696469309102909</v>
      </c>
    </row>
    <row r="1143" spans="3:16" s="1" customFormat="1">
      <c r="C1143" s="111"/>
      <c r="D1143" s="145"/>
      <c r="E1143" s="86"/>
      <c r="F1143" s="86"/>
      <c r="G1143" s="86"/>
      <c r="H1143" s="61" t="s">
        <v>239</v>
      </c>
      <c r="I1143" s="3">
        <f t="shared" si="139"/>
        <v>0</v>
      </c>
      <c r="J1143" s="3" t="str">
        <f t="shared" ref="J1143:K1143" si="142">J1152</f>
        <v>x</v>
      </c>
      <c r="K1143" s="3" t="str">
        <f t="shared" si="142"/>
        <v>x</v>
      </c>
      <c r="L1143" s="3">
        <f t="shared" si="140"/>
        <v>0</v>
      </c>
      <c r="M1143" s="3">
        <f t="shared" si="140"/>
        <v>0</v>
      </c>
      <c r="N1143" s="17">
        <v>0</v>
      </c>
      <c r="O1143" s="17" t="s">
        <v>236</v>
      </c>
      <c r="P1143" s="17" t="s">
        <v>236</v>
      </c>
    </row>
    <row r="1144" spans="3:16" s="1" customFormat="1">
      <c r="C1144" s="112"/>
      <c r="D1144" s="145"/>
      <c r="E1144" s="86"/>
      <c r="F1144" s="87"/>
      <c r="G1144" s="87"/>
      <c r="H1144" s="61" t="s">
        <v>242</v>
      </c>
      <c r="I1144" s="3">
        <f t="shared" si="139"/>
        <v>118380.3</v>
      </c>
      <c r="J1144" s="3" t="str">
        <f t="shared" ref="J1144:K1144" si="143">J1153</f>
        <v>x</v>
      </c>
      <c r="K1144" s="3" t="str">
        <f t="shared" si="143"/>
        <v>x</v>
      </c>
      <c r="L1144" s="3">
        <f t="shared" si="140"/>
        <v>118380.3</v>
      </c>
      <c r="M1144" s="3">
        <f t="shared" si="140"/>
        <v>118380.3</v>
      </c>
      <c r="N1144" s="17">
        <v>0</v>
      </c>
      <c r="O1144" s="17" t="s">
        <v>236</v>
      </c>
      <c r="P1144" s="17" t="s">
        <v>236</v>
      </c>
    </row>
    <row r="1145" spans="3:16" s="1" customFormat="1" ht="71.25">
      <c r="C1145" s="56"/>
      <c r="D1145" s="145"/>
      <c r="E1145" s="87"/>
      <c r="F1145" s="59"/>
      <c r="G1145" s="59"/>
      <c r="H1145" s="61" t="s">
        <v>247</v>
      </c>
      <c r="I1145" s="3">
        <f>I1154</f>
        <v>0</v>
      </c>
      <c r="J1145" s="3" t="str">
        <f>J1154</f>
        <v>х</v>
      </c>
      <c r="K1145" s="3" t="str">
        <f>K1154</f>
        <v>х</v>
      </c>
      <c r="L1145" s="3">
        <f>L1154</f>
        <v>0</v>
      </c>
      <c r="M1145" s="3">
        <f>M1154</f>
        <v>0</v>
      </c>
      <c r="N1145" s="17">
        <v>0</v>
      </c>
      <c r="O1145" s="17">
        <v>0</v>
      </c>
      <c r="P1145" s="17">
        <v>0</v>
      </c>
    </row>
    <row r="1146" spans="3:16" s="1" customFormat="1">
      <c r="C1146" s="56"/>
      <c r="D1146" s="60" t="s">
        <v>260</v>
      </c>
      <c r="E1146" s="52"/>
      <c r="F1146" s="59"/>
      <c r="G1146" s="59"/>
      <c r="H1146" s="61"/>
      <c r="I1146" s="3"/>
      <c r="J1146" s="4"/>
      <c r="K1146" s="4"/>
      <c r="L1146" s="4"/>
      <c r="M1146" s="4"/>
      <c r="N1146" s="17"/>
      <c r="O1146" s="17"/>
      <c r="P1146" s="17"/>
    </row>
    <row r="1147" spans="3:16" s="1" customFormat="1" ht="15" customHeight="1">
      <c r="C1147" s="110" t="s">
        <v>216</v>
      </c>
      <c r="D1147" s="138"/>
      <c r="E1147" s="139" t="s">
        <v>31</v>
      </c>
      <c r="F1147" s="142" t="s">
        <v>580</v>
      </c>
      <c r="G1147" s="142" t="s">
        <v>581</v>
      </c>
      <c r="H1147" s="69" t="s">
        <v>96</v>
      </c>
      <c r="I1147" s="16">
        <f>I1148+I1150+I1152+I1153+I1154</f>
        <v>286456</v>
      </c>
      <c r="J1147" s="16" t="s">
        <v>236</v>
      </c>
      <c r="K1147" s="16" t="s">
        <v>236</v>
      </c>
      <c r="L1147" s="16">
        <f t="shared" ref="L1147:M1147" si="144">L1148+L1150+L1152+L1153+L1154</f>
        <v>286455.2</v>
      </c>
      <c r="M1147" s="16">
        <f t="shared" si="144"/>
        <v>277892.40000000002</v>
      </c>
      <c r="N1147" s="16">
        <f t="shared" ref="N1147:N1148" si="145">L1147/I1147*100</f>
        <v>99.999720724997914</v>
      </c>
      <c r="O1147" s="16" t="s">
        <v>236</v>
      </c>
      <c r="P1147" s="16" t="s">
        <v>236</v>
      </c>
    </row>
    <row r="1148" spans="3:16" s="1" customFormat="1">
      <c r="C1148" s="111"/>
      <c r="D1148" s="138"/>
      <c r="E1148" s="140"/>
      <c r="F1148" s="143"/>
      <c r="G1148" s="143"/>
      <c r="H1148" s="69" t="s">
        <v>97</v>
      </c>
      <c r="I1148" s="16">
        <f t="shared" ref="I1148:M1151" si="146">I1163+I1184+I1191+I1219+I1254+I1268+I1282+I1310+I1324+I1352</f>
        <v>122957</v>
      </c>
      <c r="J1148" s="16">
        <f t="shared" si="146"/>
        <v>122957</v>
      </c>
      <c r="K1148" s="16">
        <f t="shared" si="146"/>
        <v>122957</v>
      </c>
      <c r="L1148" s="16">
        <f t="shared" si="146"/>
        <v>122956.20000000001</v>
      </c>
      <c r="M1148" s="16">
        <f t="shared" si="146"/>
        <v>114393.40000000001</v>
      </c>
      <c r="N1148" s="16">
        <f t="shared" si="145"/>
        <v>99.999349366038544</v>
      </c>
      <c r="O1148" s="16">
        <f>L1148/J1148*100</f>
        <v>99.999349366038544</v>
      </c>
      <c r="P1148" s="16">
        <f>L1148/K1148*100</f>
        <v>99.999349366038544</v>
      </c>
    </row>
    <row r="1149" spans="3:16" s="1" customFormat="1" ht="30">
      <c r="C1149" s="111"/>
      <c r="D1149" s="138"/>
      <c r="E1149" s="140"/>
      <c r="F1149" s="143"/>
      <c r="G1149" s="143"/>
      <c r="H1149" s="69" t="s">
        <v>19</v>
      </c>
      <c r="I1149" s="16">
        <f t="shared" si="146"/>
        <v>5576.5</v>
      </c>
      <c r="J1149" s="16">
        <f t="shared" si="146"/>
        <v>5576.5</v>
      </c>
      <c r="K1149" s="16">
        <f t="shared" si="146"/>
        <v>5576.5</v>
      </c>
      <c r="L1149" s="16">
        <f t="shared" si="146"/>
        <v>5576.5</v>
      </c>
      <c r="M1149" s="16">
        <f t="shared" si="146"/>
        <v>5576.5</v>
      </c>
      <c r="N1149" s="16">
        <f>L1149/I1149*100</f>
        <v>100</v>
      </c>
      <c r="O1149" s="16">
        <f>L1149/J1149*100</f>
        <v>100</v>
      </c>
      <c r="P1149" s="16">
        <f>L1149/K1149*100</f>
        <v>100</v>
      </c>
    </row>
    <row r="1150" spans="3:16" s="1" customFormat="1">
      <c r="C1150" s="111"/>
      <c r="D1150" s="138"/>
      <c r="E1150" s="140"/>
      <c r="F1150" s="143"/>
      <c r="G1150" s="143"/>
      <c r="H1150" s="69" t="s">
        <v>238</v>
      </c>
      <c r="I1150" s="16">
        <f t="shared" si="146"/>
        <v>45118.700000000004</v>
      </c>
      <c r="J1150" s="16">
        <f t="shared" si="146"/>
        <v>45118.700000000004</v>
      </c>
      <c r="K1150" s="16">
        <f t="shared" si="146"/>
        <v>45118.700000000004</v>
      </c>
      <c r="L1150" s="16">
        <f t="shared" si="146"/>
        <v>45118.700000000004</v>
      </c>
      <c r="M1150" s="16">
        <f t="shared" si="146"/>
        <v>45118.700000000004</v>
      </c>
      <c r="N1150" s="16">
        <f>L1150/I1150*100</f>
        <v>100</v>
      </c>
      <c r="O1150" s="16">
        <f>L1150/J1150*100</f>
        <v>100</v>
      </c>
      <c r="P1150" s="16">
        <f>L1150/K1150*100</f>
        <v>100</v>
      </c>
    </row>
    <row r="1151" spans="3:16" s="1" customFormat="1" ht="30">
      <c r="C1151" s="111"/>
      <c r="D1151" s="138"/>
      <c r="E1151" s="140"/>
      <c r="F1151" s="143"/>
      <c r="G1151" s="143"/>
      <c r="H1151" s="69" t="s">
        <v>20</v>
      </c>
      <c r="I1151" s="16">
        <f t="shared" si="146"/>
        <v>45118.700000000004</v>
      </c>
      <c r="J1151" s="16">
        <f t="shared" si="146"/>
        <v>45118.700000000004</v>
      </c>
      <c r="K1151" s="16">
        <f t="shared" si="146"/>
        <v>45118.700000000004</v>
      </c>
      <c r="L1151" s="16">
        <f t="shared" si="146"/>
        <v>45118.700000000004</v>
      </c>
      <c r="M1151" s="16">
        <f t="shared" si="146"/>
        <v>45118.700000000004</v>
      </c>
      <c r="N1151" s="16">
        <f>L1151/I1151*100</f>
        <v>100</v>
      </c>
      <c r="O1151" s="16">
        <f>L1151/J1151*100</f>
        <v>100</v>
      </c>
      <c r="P1151" s="16">
        <f>L1151/K1151*100</f>
        <v>100</v>
      </c>
    </row>
    <row r="1152" spans="3:16" s="1" customFormat="1">
      <c r="C1152" s="111"/>
      <c r="D1152" s="138"/>
      <c r="E1152" s="140"/>
      <c r="F1152" s="143"/>
      <c r="G1152" s="143"/>
      <c r="H1152" s="69" t="s">
        <v>239</v>
      </c>
      <c r="I1152" s="16">
        <f>I1167+I1188+I1195+I1223+I1258+I1272+I1286+I1314+I1328+I1356</f>
        <v>0</v>
      </c>
      <c r="J1152" s="16" t="s">
        <v>137</v>
      </c>
      <c r="K1152" s="16" t="s">
        <v>137</v>
      </c>
      <c r="L1152" s="16">
        <f>L1167+L1188+L1195+L1223+L1258+L1272+L1286+L1314+L1328+L1356</f>
        <v>0</v>
      </c>
      <c r="M1152" s="16">
        <f>M1167+M1188+M1195+M1223+M1258+M1272+M1286+M1314+M1328+M1356</f>
        <v>0</v>
      </c>
      <c r="N1152" s="3">
        <v>0</v>
      </c>
      <c r="O1152" s="16" t="s">
        <v>236</v>
      </c>
      <c r="P1152" s="16" t="s">
        <v>236</v>
      </c>
    </row>
    <row r="1153" spans="3:16" s="1" customFormat="1">
      <c r="C1153" s="111"/>
      <c r="D1153" s="138"/>
      <c r="E1153" s="140"/>
      <c r="F1153" s="143"/>
      <c r="G1153" s="143"/>
      <c r="H1153" s="69" t="s">
        <v>242</v>
      </c>
      <c r="I1153" s="16">
        <f>I1168+I1189+I1196+I1224+I1259+I1273+I1287+I1315+I1329+I1357</f>
        <v>118380.3</v>
      </c>
      <c r="J1153" s="16" t="s">
        <v>137</v>
      </c>
      <c r="K1153" s="16" t="s">
        <v>137</v>
      </c>
      <c r="L1153" s="16">
        <f t="shared" ref="L1153:M1153" si="147">L1168+L1189+L1196+L1224+L1259+L1273+L1287+L1315+L1329+L1357</f>
        <v>118380.3</v>
      </c>
      <c r="M1153" s="16">
        <f t="shared" si="147"/>
        <v>118380.3</v>
      </c>
      <c r="N1153" s="3">
        <v>0</v>
      </c>
      <c r="O1153" s="16" t="s">
        <v>236</v>
      </c>
      <c r="P1153" s="16" t="s">
        <v>236</v>
      </c>
    </row>
    <row r="1154" spans="3:16" s="1" customFormat="1" ht="60">
      <c r="C1154" s="112"/>
      <c r="D1154" s="138"/>
      <c r="E1154" s="141"/>
      <c r="F1154" s="144"/>
      <c r="G1154" s="144"/>
      <c r="H1154" s="69" t="s">
        <v>247</v>
      </c>
      <c r="I1154" s="16">
        <v>0</v>
      </c>
      <c r="J1154" s="16" t="s">
        <v>236</v>
      </c>
      <c r="K1154" s="16" t="s">
        <v>236</v>
      </c>
      <c r="L1154" s="16">
        <v>0</v>
      </c>
      <c r="M1154" s="16">
        <v>0</v>
      </c>
      <c r="N1154" s="16">
        <v>0</v>
      </c>
      <c r="O1154" s="16" t="s">
        <v>236</v>
      </c>
      <c r="P1154" s="16" t="s">
        <v>236</v>
      </c>
    </row>
    <row r="1155" spans="3:16" s="1" customFormat="1" ht="15" customHeight="1">
      <c r="C1155" s="110" t="s">
        <v>216</v>
      </c>
      <c r="D1155" s="138"/>
      <c r="E1155" s="139" t="s">
        <v>460</v>
      </c>
      <c r="F1155" s="142" t="s">
        <v>582</v>
      </c>
      <c r="G1155" s="142" t="s">
        <v>583</v>
      </c>
      <c r="H1155" s="69" t="s">
        <v>96</v>
      </c>
      <c r="I1155" s="16">
        <f>I1156+I1158</f>
        <v>151570</v>
      </c>
      <c r="J1155" s="16" t="s">
        <v>236</v>
      </c>
      <c r="K1155" s="16" t="s">
        <v>236</v>
      </c>
      <c r="L1155" s="16">
        <f t="shared" ref="L1155:M1155" si="148">L1156+L1158</f>
        <v>139664.6</v>
      </c>
      <c r="M1155" s="16">
        <f t="shared" si="148"/>
        <v>139683.20000000001</v>
      </c>
      <c r="N1155" s="16">
        <f>L1155/I1155*100</f>
        <v>92.145279408853995</v>
      </c>
      <c r="O1155" s="16" t="s">
        <v>236</v>
      </c>
      <c r="P1155" s="16" t="s">
        <v>236</v>
      </c>
    </row>
    <row r="1156" spans="3:16" s="1" customFormat="1">
      <c r="C1156" s="111"/>
      <c r="D1156" s="138"/>
      <c r="E1156" s="140"/>
      <c r="F1156" s="143"/>
      <c r="G1156" s="143"/>
      <c r="H1156" s="69" t="s">
        <v>97</v>
      </c>
      <c r="I1156" s="16">
        <f>I1296+I1338</f>
        <v>21570</v>
      </c>
      <c r="J1156" s="16">
        <f t="shared" ref="J1156:M1157" si="149">J1296+J1338</f>
        <v>21570</v>
      </c>
      <c r="K1156" s="16">
        <f t="shared" si="149"/>
        <v>21570</v>
      </c>
      <c r="L1156" s="16">
        <f>L1296+L1338</f>
        <v>15449.699999999999</v>
      </c>
      <c r="M1156" s="16">
        <f t="shared" si="149"/>
        <v>15451.699999999999</v>
      </c>
      <c r="N1156" s="16">
        <f>L1156/I1156*100</f>
        <v>71.625869262865081</v>
      </c>
      <c r="O1156" s="16">
        <f>L1156/J1156*100</f>
        <v>71.625869262865081</v>
      </c>
      <c r="P1156" s="16">
        <f>L1156/K1156*100</f>
        <v>71.625869262865081</v>
      </c>
    </row>
    <row r="1157" spans="3:16" s="1" customFormat="1" ht="30">
      <c r="C1157" s="111"/>
      <c r="D1157" s="138"/>
      <c r="E1157" s="140"/>
      <c r="F1157" s="143"/>
      <c r="G1157" s="143"/>
      <c r="H1157" s="69" t="s">
        <v>19</v>
      </c>
      <c r="I1157" s="16">
        <f>I1297+I1339</f>
        <v>16070</v>
      </c>
      <c r="J1157" s="16">
        <f t="shared" si="149"/>
        <v>16070</v>
      </c>
      <c r="K1157" s="16">
        <f t="shared" si="149"/>
        <v>16070</v>
      </c>
      <c r="L1157" s="16">
        <f>L1297+L1339</f>
        <v>15354.9</v>
      </c>
      <c r="M1157" s="16">
        <f t="shared" si="149"/>
        <v>15356.9</v>
      </c>
      <c r="N1157" s="16">
        <f t="shared" ref="N1157:N1159" si="150">L1157/I1157*100</f>
        <v>95.550093341630358</v>
      </c>
      <c r="O1157" s="16">
        <f t="shared" ref="O1157:O1159" si="151">L1157/J1157*100</f>
        <v>95.550093341630358</v>
      </c>
      <c r="P1157" s="16">
        <f t="shared" ref="P1157:P1159" si="152">L1157/K1157*100</f>
        <v>95.550093341630358</v>
      </c>
    </row>
    <row r="1158" spans="3:16" s="1" customFormat="1">
      <c r="C1158" s="111"/>
      <c r="D1158" s="138"/>
      <c r="E1158" s="140"/>
      <c r="F1158" s="143"/>
      <c r="G1158" s="143"/>
      <c r="H1158" s="69" t="s">
        <v>238</v>
      </c>
      <c r="I1158" s="16">
        <f t="shared" ref="I1158:J1159" si="153">I1298</f>
        <v>130000</v>
      </c>
      <c r="J1158" s="16">
        <f t="shared" si="153"/>
        <v>130000</v>
      </c>
      <c r="K1158" s="16">
        <f t="shared" ref="K1158:M1158" si="154">K1298</f>
        <v>130000</v>
      </c>
      <c r="L1158" s="16">
        <f t="shared" si="154"/>
        <v>124214.9</v>
      </c>
      <c r="M1158" s="16">
        <f t="shared" si="154"/>
        <v>124231.5</v>
      </c>
      <c r="N1158" s="16">
        <f t="shared" si="150"/>
        <v>95.549923076923065</v>
      </c>
      <c r="O1158" s="16">
        <f t="shared" si="151"/>
        <v>95.549923076923065</v>
      </c>
      <c r="P1158" s="16">
        <f t="shared" si="152"/>
        <v>95.549923076923065</v>
      </c>
    </row>
    <row r="1159" spans="3:16" s="1" customFormat="1" ht="30">
      <c r="C1159" s="111"/>
      <c r="D1159" s="138"/>
      <c r="E1159" s="140"/>
      <c r="F1159" s="143"/>
      <c r="G1159" s="143"/>
      <c r="H1159" s="69" t="s">
        <v>20</v>
      </c>
      <c r="I1159" s="16">
        <f t="shared" si="153"/>
        <v>130000</v>
      </c>
      <c r="J1159" s="16">
        <f t="shared" si="153"/>
        <v>130000</v>
      </c>
      <c r="K1159" s="16">
        <f t="shared" ref="K1159:M1159" si="155">K1299</f>
        <v>130000</v>
      </c>
      <c r="L1159" s="16">
        <f t="shared" si="155"/>
        <v>124214.9</v>
      </c>
      <c r="M1159" s="16">
        <f t="shared" si="155"/>
        <v>124231.5</v>
      </c>
      <c r="N1159" s="16">
        <f t="shared" si="150"/>
        <v>95.549923076923065</v>
      </c>
      <c r="O1159" s="16">
        <f t="shared" si="151"/>
        <v>95.549923076923065</v>
      </c>
      <c r="P1159" s="16">
        <f t="shared" si="152"/>
        <v>95.549923076923065</v>
      </c>
    </row>
    <row r="1160" spans="3:16" s="1" customFormat="1" ht="22.5" customHeight="1">
      <c r="C1160" s="111"/>
      <c r="D1160" s="138"/>
      <c r="E1160" s="140"/>
      <c r="F1160" s="143"/>
      <c r="G1160" s="143"/>
      <c r="H1160" s="69" t="s">
        <v>239</v>
      </c>
      <c r="I1160" s="16">
        <f>I1300</f>
        <v>0</v>
      </c>
      <c r="J1160" s="16" t="s">
        <v>236</v>
      </c>
      <c r="K1160" s="16" t="s">
        <v>236</v>
      </c>
      <c r="L1160" s="16">
        <v>0</v>
      </c>
      <c r="M1160" s="16">
        <v>0</v>
      </c>
      <c r="N1160" s="3">
        <v>0</v>
      </c>
      <c r="O1160" s="16" t="s">
        <v>236</v>
      </c>
      <c r="P1160" s="16" t="s">
        <v>236</v>
      </c>
    </row>
    <row r="1161" spans="3:16" s="1" customFormat="1">
      <c r="C1161" s="112"/>
      <c r="D1161" s="138"/>
      <c r="E1161" s="141"/>
      <c r="F1161" s="144"/>
      <c r="G1161" s="144"/>
      <c r="H1161" s="69" t="s">
        <v>242</v>
      </c>
      <c r="I1161" s="16">
        <f>I1301</f>
        <v>0</v>
      </c>
      <c r="J1161" s="16" t="s">
        <v>236</v>
      </c>
      <c r="K1161" s="16" t="s">
        <v>236</v>
      </c>
      <c r="L1161" s="16">
        <v>0</v>
      </c>
      <c r="M1161" s="16">
        <v>0</v>
      </c>
      <c r="N1161" s="3">
        <v>0</v>
      </c>
      <c r="O1161" s="16" t="s">
        <v>236</v>
      </c>
      <c r="P1161" s="16" t="s">
        <v>236</v>
      </c>
    </row>
    <row r="1162" spans="3:16" s="40" customFormat="1" ht="15" customHeight="1">
      <c r="C1162" s="77" t="s">
        <v>215</v>
      </c>
      <c r="D1162" s="80" t="s">
        <v>22</v>
      </c>
      <c r="E1162" s="119" t="s">
        <v>9</v>
      </c>
      <c r="F1162" s="81">
        <v>2018</v>
      </c>
      <c r="G1162" s="81">
        <v>2020</v>
      </c>
      <c r="H1162" s="69" t="s">
        <v>96</v>
      </c>
      <c r="I1162" s="16">
        <f>I1163+I1165+I1167+I1168</f>
        <v>388.59999999999997</v>
      </c>
      <c r="J1162" s="16" t="s">
        <v>236</v>
      </c>
      <c r="K1162" s="16" t="s">
        <v>236</v>
      </c>
      <c r="L1162" s="16">
        <f>L1163+L1165+L1167+L1168</f>
        <v>388.59999999999997</v>
      </c>
      <c r="M1162" s="16">
        <f>M1163+M1165+M1167+M1168</f>
        <v>388.59999999999997</v>
      </c>
      <c r="N1162" s="16">
        <f>L1162/I1162*100</f>
        <v>100</v>
      </c>
      <c r="O1162" s="16" t="s">
        <v>236</v>
      </c>
      <c r="P1162" s="16" t="s">
        <v>236</v>
      </c>
    </row>
    <row r="1163" spans="3:16" s="40" customFormat="1" ht="15" customHeight="1">
      <c r="C1163" s="78"/>
      <c r="D1163" s="80"/>
      <c r="E1163" s="119"/>
      <c r="F1163" s="82"/>
      <c r="G1163" s="82"/>
      <c r="H1163" s="69" t="s">
        <v>97</v>
      </c>
      <c r="I1163" s="16">
        <f>I1170+I1177</f>
        <v>388.59999999999997</v>
      </c>
      <c r="J1163" s="16">
        <f t="shared" ref="J1163:M1163" si="156">J1170+J1177</f>
        <v>388.59999999999997</v>
      </c>
      <c r="K1163" s="16">
        <f t="shared" si="156"/>
        <v>388.59999999999997</v>
      </c>
      <c r="L1163" s="16">
        <f t="shared" si="156"/>
        <v>388.59999999999997</v>
      </c>
      <c r="M1163" s="16">
        <f t="shared" si="156"/>
        <v>388.59999999999997</v>
      </c>
      <c r="N1163" s="16">
        <f>L1163/I1163*100</f>
        <v>100</v>
      </c>
      <c r="O1163" s="16">
        <f>L1163/J1163*100</f>
        <v>100</v>
      </c>
      <c r="P1163" s="16">
        <v>0</v>
      </c>
    </row>
    <row r="1164" spans="3:16" s="40" customFormat="1" ht="15" customHeight="1">
      <c r="C1164" s="78"/>
      <c r="D1164" s="80"/>
      <c r="E1164" s="119"/>
      <c r="F1164" s="82"/>
      <c r="G1164" s="82"/>
      <c r="H1164" s="69" t="s">
        <v>19</v>
      </c>
      <c r="I1164" s="16">
        <f t="shared" ref="I1164:I1168" si="157">I1171</f>
        <v>0</v>
      </c>
      <c r="J1164" s="16">
        <v>0</v>
      </c>
      <c r="K1164" s="16">
        <v>0</v>
      </c>
      <c r="L1164" s="16">
        <v>0</v>
      </c>
      <c r="M1164" s="16">
        <v>0</v>
      </c>
      <c r="N1164" s="16">
        <v>0</v>
      </c>
      <c r="O1164" s="16">
        <v>0</v>
      </c>
      <c r="P1164" s="16">
        <v>0</v>
      </c>
    </row>
    <row r="1165" spans="3:16" s="40" customFormat="1" ht="15" customHeight="1">
      <c r="C1165" s="78"/>
      <c r="D1165" s="80"/>
      <c r="E1165" s="119"/>
      <c r="F1165" s="82"/>
      <c r="G1165" s="82"/>
      <c r="H1165" s="69" t="s">
        <v>238</v>
      </c>
      <c r="I1165" s="16">
        <f t="shared" si="157"/>
        <v>0</v>
      </c>
      <c r="J1165" s="16">
        <v>0</v>
      </c>
      <c r="K1165" s="16">
        <v>0</v>
      </c>
      <c r="L1165" s="16">
        <v>0</v>
      </c>
      <c r="M1165" s="16">
        <v>0</v>
      </c>
      <c r="N1165" s="16">
        <v>0</v>
      </c>
      <c r="O1165" s="16">
        <v>0</v>
      </c>
      <c r="P1165" s="16">
        <v>0</v>
      </c>
    </row>
    <row r="1166" spans="3:16" s="40" customFormat="1" ht="15" customHeight="1">
      <c r="C1166" s="78"/>
      <c r="D1166" s="80"/>
      <c r="E1166" s="119"/>
      <c r="F1166" s="82"/>
      <c r="G1166" s="82"/>
      <c r="H1166" s="69" t="s">
        <v>20</v>
      </c>
      <c r="I1166" s="16">
        <f t="shared" si="157"/>
        <v>0</v>
      </c>
      <c r="J1166" s="16">
        <v>0</v>
      </c>
      <c r="K1166" s="16">
        <v>0</v>
      </c>
      <c r="L1166" s="16">
        <v>0</v>
      </c>
      <c r="M1166" s="16">
        <v>0</v>
      </c>
      <c r="N1166" s="16">
        <v>0</v>
      </c>
      <c r="O1166" s="16">
        <v>0</v>
      </c>
      <c r="P1166" s="16">
        <v>0</v>
      </c>
    </row>
    <row r="1167" spans="3:16" s="40" customFormat="1" ht="15" customHeight="1">
      <c r="C1167" s="78"/>
      <c r="D1167" s="80"/>
      <c r="E1167" s="119"/>
      <c r="F1167" s="82"/>
      <c r="G1167" s="82"/>
      <c r="H1167" s="69" t="s">
        <v>239</v>
      </c>
      <c r="I1167" s="16">
        <f t="shared" si="157"/>
        <v>0</v>
      </c>
      <c r="J1167" s="16" t="s">
        <v>236</v>
      </c>
      <c r="K1167" s="16" t="s">
        <v>236</v>
      </c>
      <c r="L1167" s="16">
        <v>0</v>
      </c>
      <c r="M1167" s="16">
        <v>0</v>
      </c>
      <c r="N1167" s="16">
        <v>0</v>
      </c>
      <c r="O1167" s="16" t="s">
        <v>236</v>
      </c>
      <c r="P1167" s="16" t="s">
        <v>236</v>
      </c>
    </row>
    <row r="1168" spans="3:16" s="40" customFormat="1" ht="22.5" customHeight="1">
      <c r="C1168" s="79"/>
      <c r="D1168" s="80"/>
      <c r="E1168" s="119"/>
      <c r="F1168" s="83"/>
      <c r="G1168" s="83"/>
      <c r="H1168" s="69" t="s">
        <v>242</v>
      </c>
      <c r="I1168" s="16">
        <f t="shared" si="157"/>
        <v>0</v>
      </c>
      <c r="J1168" s="16" t="s">
        <v>236</v>
      </c>
      <c r="K1168" s="16" t="s">
        <v>236</v>
      </c>
      <c r="L1168" s="16">
        <v>0</v>
      </c>
      <c r="M1168" s="16">
        <v>0</v>
      </c>
      <c r="N1168" s="16">
        <v>0</v>
      </c>
      <c r="O1168" s="16" t="s">
        <v>236</v>
      </c>
      <c r="P1168" s="16" t="s">
        <v>236</v>
      </c>
    </row>
    <row r="1169" spans="3:16" s="40" customFormat="1" ht="15" customHeight="1">
      <c r="C1169" s="77" t="s">
        <v>461</v>
      </c>
      <c r="D1169" s="80" t="s">
        <v>577</v>
      </c>
      <c r="E1169" s="81" t="s">
        <v>89</v>
      </c>
      <c r="F1169" s="81">
        <v>2018</v>
      </c>
      <c r="G1169" s="81">
        <v>2018</v>
      </c>
      <c r="H1169" s="69" t="s">
        <v>96</v>
      </c>
      <c r="I1169" s="16">
        <f>I1170+I1172+I1174+I1175</f>
        <v>321.89999999999998</v>
      </c>
      <c r="J1169" s="16" t="s">
        <v>236</v>
      </c>
      <c r="K1169" s="16" t="s">
        <v>236</v>
      </c>
      <c r="L1169" s="16">
        <f>L1170+L1172+L1174+L1175</f>
        <v>321.89999999999998</v>
      </c>
      <c r="M1169" s="16">
        <f>M1170+M1172+M1174+M1175</f>
        <v>321.89999999999998</v>
      </c>
      <c r="N1169" s="16">
        <f>L1169/I1169*100</f>
        <v>100</v>
      </c>
      <c r="O1169" s="16" t="s">
        <v>236</v>
      </c>
      <c r="P1169" s="16" t="s">
        <v>236</v>
      </c>
    </row>
    <row r="1170" spans="3:16" s="40" customFormat="1" ht="15" customHeight="1">
      <c r="C1170" s="78"/>
      <c r="D1170" s="80"/>
      <c r="E1170" s="82"/>
      <c r="F1170" s="82"/>
      <c r="G1170" s="82"/>
      <c r="H1170" s="69" t="s">
        <v>97</v>
      </c>
      <c r="I1170" s="16">
        <v>321.89999999999998</v>
      </c>
      <c r="J1170" s="16">
        <v>321.89999999999998</v>
      </c>
      <c r="K1170" s="16">
        <v>321.89999999999998</v>
      </c>
      <c r="L1170" s="16">
        <v>321.89999999999998</v>
      </c>
      <c r="M1170" s="16">
        <v>321.89999999999998</v>
      </c>
      <c r="N1170" s="16">
        <f>L1170/I1170*100</f>
        <v>100</v>
      </c>
      <c r="O1170" s="16">
        <f>L1170/J1170*100</f>
        <v>100</v>
      </c>
      <c r="P1170" s="16">
        <v>0</v>
      </c>
    </row>
    <row r="1171" spans="3:16" s="40" customFormat="1" ht="21.75" customHeight="1">
      <c r="C1171" s="78"/>
      <c r="D1171" s="80"/>
      <c r="E1171" s="82"/>
      <c r="F1171" s="82"/>
      <c r="G1171" s="82"/>
      <c r="H1171" s="69" t="s">
        <v>19</v>
      </c>
      <c r="I1171" s="16">
        <v>0</v>
      </c>
      <c r="J1171" s="16">
        <v>0</v>
      </c>
      <c r="K1171" s="16">
        <v>0</v>
      </c>
      <c r="L1171" s="16">
        <v>0</v>
      </c>
      <c r="M1171" s="16">
        <v>0</v>
      </c>
      <c r="N1171" s="16">
        <v>0</v>
      </c>
      <c r="O1171" s="16">
        <v>0</v>
      </c>
      <c r="P1171" s="16">
        <v>0</v>
      </c>
    </row>
    <row r="1172" spans="3:16" s="40" customFormat="1" ht="15" customHeight="1">
      <c r="C1172" s="78"/>
      <c r="D1172" s="80"/>
      <c r="E1172" s="82"/>
      <c r="F1172" s="82"/>
      <c r="G1172" s="82"/>
      <c r="H1172" s="69" t="s">
        <v>238</v>
      </c>
      <c r="I1172" s="16">
        <v>0</v>
      </c>
      <c r="J1172" s="16">
        <v>0</v>
      </c>
      <c r="K1172" s="16">
        <v>0</v>
      </c>
      <c r="L1172" s="16">
        <v>0</v>
      </c>
      <c r="M1172" s="16">
        <v>0</v>
      </c>
      <c r="N1172" s="16">
        <v>0</v>
      </c>
      <c r="O1172" s="16">
        <v>0</v>
      </c>
      <c r="P1172" s="16">
        <v>0</v>
      </c>
    </row>
    <row r="1173" spans="3:16" s="40" customFormat="1" ht="15" customHeight="1">
      <c r="C1173" s="78"/>
      <c r="D1173" s="80"/>
      <c r="E1173" s="82"/>
      <c r="F1173" s="82"/>
      <c r="G1173" s="82"/>
      <c r="H1173" s="69" t="s">
        <v>20</v>
      </c>
      <c r="I1173" s="16">
        <v>0</v>
      </c>
      <c r="J1173" s="16">
        <v>0</v>
      </c>
      <c r="K1173" s="16">
        <v>0</v>
      </c>
      <c r="L1173" s="16">
        <v>0</v>
      </c>
      <c r="M1173" s="16">
        <v>0</v>
      </c>
      <c r="N1173" s="16">
        <v>0</v>
      </c>
      <c r="O1173" s="16">
        <v>0</v>
      </c>
      <c r="P1173" s="16">
        <v>0</v>
      </c>
    </row>
    <row r="1174" spans="3:16" s="40" customFormat="1" ht="15" customHeight="1">
      <c r="C1174" s="78"/>
      <c r="D1174" s="80"/>
      <c r="E1174" s="82"/>
      <c r="F1174" s="82"/>
      <c r="G1174" s="82"/>
      <c r="H1174" s="69" t="s">
        <v>239</v>
      </c>
      <c r="I1174" s="16">
        <v>0</v>
      </c>
      <c r="J1174" s="16" t="s">
        <v>236</v>
      </c>
      <c r="K1174" s="16" t="s">
        <v>236</v>
      </c>
      <c r="L1174" s="16">
        <v>0</v>
      </c>
      <c r="M1174" s="16">
        <v>0</v>
      </c>
      <c r="N1174" s="16">
        <v>0</v>
      </c>
      <c r="O1174" s="16" t="s">
        <v>236</v>
      </c>
      <c r="P1174" s="16" t="s">
        <v>236</v>
      </c>
    </row>
    <row r="1175" spans="3:16" s="40" customFormat="1" ht="15" customHeight="1">
      <c r="C1175" s="79"/>
      <c r="D1175" s="80"/>
      <c r="E1175" s="83"/>
      <c r="F1175" s="83"/>
      <c r="G1175" s="83"/>
      <c r="H1175" s="69" t="s">
        <v>242</v>
      </c>
      <c r="I1175" s="16">
        <v>0</v>
      </c>
      <c r="J1175" s="16" t="s">
        <v>236</v>
      </c>
      <c r="K1175" s="16" t="s">
        <v>236</v>
      </c>
      <c r="L1175" s="16">
        <v>0</v>
      </c>
      <c r="M1175" s="16">
        <v>0</v>
      </c>
      <c r="N1175" s="16">
        <v>0</v>
      </c>
      <c r="O1175" s="16" t="s">
        <v>236</v>
      </c>
      <c r="P1175" s="16" t="s">
        <v>236</v>
      </c>
    </row>
    <row r="1176" spans="3:16" s="40" customFormat="1" ht="15" customHeight="1">
      <c r="C1176" s="77" t="s">
        <v>461</v>
      </c>
      <c r="D1176" s="80" t="s">
        <v>650</v>
      </c>
      <c r="E1176" s="81" t="s">
        <v>89</v>
      </c>
      <c r="F1176" s="81">
        <v>2018</v>
      </c>
      <c r="G1176" s="81">
        <v>2018</v>
      </c>
      <c r="H1176" s="69" t="s">
        <v>96</v>
      </c>
      <c r="I1176" s="16">
        <f>I1177+I1179+I1181+I1182</f>
        <v>66.7</v>
      </c>
      <c r="J1176" s="16" t="s">
        <v>236</v>
      </c>
      <c r="K1176" s="16" t="s">
        <v>236</v>
      </c>
      <c r="L1176" s="16">
        <f>L1177+L1179+L1181+L1182</f>
        <v>66.7</v>
      </c>
      <c r="M1176" s="16">
        <f>M1177+M1179+M1181+M1182</f>
        <v>66.7</v>
      </c>
      <c r="N1176" s="16">
        <f>L1176/I1176*100</f>
        <v>100</v>
      </c>
      <c r="O1176" s="16" t="s">
        <v>236</v>
      </c>
      <c r="P1176" s="16" t="s">
        <v>236</v>
      </c>
    </row>
    <row r="1177" spans="3:16" s="40" customFormat="1" ht="15" customHeight="1">
      <c r="C1177" s="78"/>
      <c r="D1177" s="80"/>
      <c r="E1177" s="82"/>
      <c r="F1177" s="82"/>
      <c r="G1177" s="82"/>
      <c r="H1177" s="69" t="s">
        <v>97</v>
      </c>
      <c r="I1177" s="16">
        <v>66.7</v>
      </c>
      <c r="J1177" s="16">
        <v>66.7</v>
      </c>
      <c r="K1177" s="16">
        <v>66.7</v>
      </c>
      <c r="L1177" s="16">
        <v>66.7</v>
      </c>
      <c r="M1177" s="16">
        <v>66.7</v>
      </c>
      <c r="N1177" s="16">
        <f>L1177/I1177*100</f>
        <v>100</v>
      </c>
      <c r="O1177" s="16">
        <f>L1177/J1177*100</f>
        <v>100</v>
      </c>
      <c r="P1177" s="16">
        <v>0</v>
      </c>
    </row>
    <row r="1178" spans="3:16" s="40" customFormat="1" ht="21.75" customHeight="1">
      <c r="C1178" s="78"/>
      <c r="D1178" s="80"/>
      <c r="E1178" s="82"/>
      <c r="F1178" s="82"/>
      <c r="G1178" s="82"/>
      <c r="H1178" s="69" t="s">
        <v>19</v>
      </c>
      <c r="I1178" s="16">
        <v>0</v>
      </c>
      <c r="J1178" s="16">
        <v>0</v>
      </c>
      <c r="K1178" s="16">
        <v>0</v>
      </c>
      <c r="L1178" s="16">
        <v>0</v>
      </c>
      <c r="M1178" s="16">
        <v>0</v>
      </c>
      <c r="N1178" s="16">
        <v>0</v>
      </c>
      <c r="O1178" s="16">
        <v>0</v>
      </c>
      <c r="P1178" s="16">
        <v>0</v>
      </c>
    </row>
    <row r="1179" spans="3:16" s="40" customFormat="1" ht="15" customHeight="1">
      <c r="C1179" s="78"/>
      <c r="D1179" s="80"/>
      <c r="E1179" s="82"/>
      <c r="F1179" s="82"/>
      <c r="G1179" s="82"/>
      <c r="H1179" s="69" t="s">
        <v>238</v>
      </c>
      <c r="I1179" s="16">
        <v>0</v>
      </c>
      <c r="J1179" s="16">
        <v>0</v>
      </c>
      <c r="K1179" s="16">
        <v>0</v>
      </c>
      <c r="L1179" s="16">
        <v>0</v>
      </c>
      <c r="M1179" s="16">
        <v>0</v>
      </c>
      <c r="N1179" s="16">
        <v>0</v>
      </c>
      <c r="O1179" s="16">
        <v>0</v>
      </c>
      <c r="P1179" s="16">
        <v>0</v>
      </c>
    </row>
    <row r="1180" spans="3:16" s="40" customFormat="1" ht="15" customHeight="1">
      <c r="C1180" s="78"/>
      <c r="D1180" s="80"/>
      <c r="E1180" s="82"/>
      <c r="F1180" s="82"/>
      <c r="G1180" s="82"/>
      <c r="H1180" s="69" t="s">
        <v>20</v>
      </c>
      <c r="I1180" s="16">
        <v>0</v>
      </c>
      <c r="J1180" s="16">
        <v>0</v>
      </c>
      <c r="K1180" s="16">
        <v>0</v>
      </c>
      <c r="L1180" s="16">
        <v>0</v>
      </c>
      <c r="M1180" s="16">
        <v>0</v>
      </c>
      <c r="N1180" s="16">
        <v>0</v>
      </c>
      <c r="O1180" s="16">
        <v>0</v>
      </c>
      <c r="P1180" s="16">
        <v>0</v>
      </c>
    </row>
    <row r="1181" spans="3:16" s="40" customFormat="1" ht="15" customHeight="1">
      <c r="C1181" s="78"/>
      <c r="D1181" s="80"/>
      <c r="E1181" s="82"/>
      <c r="F1181" s="82"/>
      <c r="G1181" s="82"/>
      <c r="H1181" s="69" t="s">
        <v>239</v>
      </c>
      <c r="I1181" s="16">
        <v>0</v>
      </c>
      <c r="J1181" s="16" t="s">
        <v>236</v>
      </c>
      <c r="K1181" s="16" t="s">
        <v>236</v>
      </c>
      <c r="L1181" s="16">
        <v>0</v>
      </c>
      <c r="M1181" s="16">
        <v>0</v>
      </c>
      <c r="N1181" s="16">
        <v>0</v>
      </c>
      <c r="O1181" s="16" t="s">
        <v>236</v>
      </c>
      <c r="P1181" s="16" t="s">
        <v>236</v>
      </c>
    </row>
    <row r="1182" spans="3:16" s="40" customFormat="1" ht="15" customHeight="1">
      <c r="C1182" s="79"/>
      <c r="D1182" s="80"/>
      <c r="E1182" s="83"/>
      <c r="F1182" s="83"/>
      <c r="G1182" s="83"/>
      <c r="H1182" s="69" t="s">
        <v>242</v>
      </c>
      <c r="I1182" s="16">
        <v>0</v>
      </c>
      <c r="J1182" s="16" t="s">
        <v>236</v>
      </c>
      <c r="K1182" s="16" t="s">
        <v>236</v>
      </c>
      <c r="L1182" s="16">
        <v>0</v>
      </c>
      <c r="M1182" s="16">
        <v>0</v>
      </c>
      <c r="N1182" s="16">
        <v>0</v>
      </c>
      <c r="O1182" s="16" t="s">
        <v>236</v>
      </c>
      <c r="P1182" s="16" t="s">
        <v>236</v>
      </c>
    </row>
    <row r="1183" spans="3:16" s="40" customFormat="1" ht="15" customHeight="1">
      <c r="C1183" s="77" t="s">
        <v>462</v>
      </c>
      <c r="D1183" s="80" t="s">
        <v>246</v>
      </c>
      <c r="E1183" s="119" t="s">
        <v>9</v>
      </c>
      <c r="F1183" s="81">
        <v>2018</v>
      </c>
      <c r="G1183" s="81">
        <v>2020</v>
      </c>
      <c r="H1183" s="69" t="s">
        <v>96</v>
      </c>
      <c r="I1183" s="16">
        <f>I1184+I1186+I1188+I1189</f>
        <v>0</v>
      </c>
      <c r="J1183" s="16" t="s">
        <v>236</v>
      </c>
      <c r="K1183" s="16" t="s">
        <v>236</v>
      </c>
      <c r="L1183" s="16">
        <f>L1184+L1186+L1188+L1189</f>
        <v>0</v>
      </c>
      <c r="M1183" s="16">
        <f>M1184+M1186+M1188+M1189</f>
        <v>0</v>
      </c>
      <c r="N1183" s="16">
        <v>0</v>
      </c>
      <c r="O1183" s="16" t="s">
        <v>236</v>
      </c>
      <c r="P1183" s="16" t="s">
        <v>236</v>
      </c>
    </row>
    <row r="1184" spans="3:16" s="40" customFormat="1" ht="15" customHeight="1">
      <c r="C1184" s="78"/>
      <c r="D1184" s="80"/>
      <c r="E1184" s="119"/>
      <c r="F1184" s="82"/>
      <c r="G1184" s="82"/>
      <c r="H1184" s="69" t="s">
        <v>97</v>
      </c>
      <c r="I1184" s="16">
        <v>0</v>
      </c>
      <c r="J1184" s="16">
        <v>0</v>
      </c>
      <c r="K1184" s="16">
        <v>0</v>
      </c>
      <c r="L1184" s="16">
        <v>0</v>
      </c>
      <c r="M1184" s="16">
        <v>0</v>
      </c>
      <c r="N1184" s="16">
        <v>0</v>
      </c>
      <c r="O1184" s="16">
        <v>0</v>
      </c>
      <c r="P1184" s="16">
        <v>0</v>
      </c>
    </row>
    <row r="1185" spans="3:16" s="40" customFormat="1" ht="15" customHeight="1">
      <c r="C1185" s="78"/>
      <c r="D1185" s="80"/>
      <c r="E1185" s="119"/>
      <c r="F1185" s="82"/>
      <c r="G1185" s="82"/>
      <c r="H1185" s="69" t="s">
        <v>19</v>
      </c>
      <c r="I1185" s="16">
        <v>0</v>
      </c>
      <c r="J1185" s="16">
        <v>0</v>
      </c>
      <c r="K1185" s="16">
        <v>0</v>
      </c>
      <c r="L1185" s="16">
        <v>0</v>
      </c>
      <c r="M1185" s="16">
        <v>0</v>
      </c>
      <c r="N1185" s="16">
        <v>0</v>
      </c>
      <c r="O1185" s="16">
        <v>0</v>
      </c>
      <c r="P1185" s="16">
        <v>0</v>
      </c>
    </row>
    <row r="1186" spans="3:16" s="40" customFormat="1" ht="15" customHeight="1">
      <c r="C1186" s="78"/>
      <c r="D1186" s="80"/>
      <c r="E1186" s="119"/>
      <c r="F1186" s="82"/>
      <c r="G1186" s="82"/>
      <c r="H1186" s="69" t="s">
        <v>238</v>
      </c>
      <c r="I1186" s="16">
        <v>0</v>
      </c>
      <c r="J1186" s="16">
        <v>0</v>
      </c>
      <c r="K1186" s="16">
        <v>0</v>
      </c>
      <c r="L1186" s="16">
        <v>0</v>
      </c>
      <c r="M1186" s="16">
        <v>0</v>
      </c>
      <c r="N1186" s="16">
        <v>0</v>
      </c>
      <c r="O1186" s="16">
        <v>0</v>
      </c>
      <c r="P1186" s="16">
        <v>0</v>
      </c>
    </row>
    <row r="1187" spans="3:16" s="40" customFormat="1" ht="15" customHeight="1">
      <c r="C1187" s="78"/>
      <c r="D1187" s="80"/>
      <c r="E1187" s="119"/>
      <c r="F1187" s="82"/>
      <c r="G1187" s="82"/>
      <c r="H1187" s="69" t="s">
        <v>20</v>
      </c>
      <c r="I1187" s="16">
        <v>0</v>
      </c>
      <c r="J1187" s="16">
        <v>0</v>
      </c>
      <c r="K1187" s="16">
        <v>0</v>
      </c>
      <c r="L1187" s="16">
        <v>0</v>
      </c>
      <c r="M1187" s="16">
        <v>0</v>
      </c>
      <c r="N1187" s="16">
        <v>0</v>
      </c>
      <c r="O1187" s="16">
        <v>0</v>
      </c>
      <c r="P1187" s="16">
        <v>0</v>
      </c>
    </row>
    <row r="1188" spans="3:16" s="40" customFormat="1" ht="15" customHeight="1">
      <c r="C1188" s="78"/>
      <c r="D1188" s="80"/>
      <c r="E1188" s="119"/>
      <c r="F1188" s="82"/>
      <c r="G1188" s="82"/>
      <c r="H1188" s="69" t="s">
        <v>239</v>
      </c>
      <c r="I1188" s="16">
        <v>0</v>
      </c>
      <c r="J1188" s="16" t="s">
        <v>236</v>
      </c>
      <c r="K1188" s="16" t="s">
        <v>236</v>
      </c>
      <c r="L1188" s="16">
        <v>0</v>
      </c>
      <c r="M1188" s="16">
        <v>0</v>
      </c>
      <c r="N1188" s="16">
        <v>0</v>
      </c>
      <c r="O1188" s="16" t="s">
        <v>236</v>
      </c>
      <c r="P1188" s="16" t="s">
        <v>236</v>
      </c>
    </row>
    <row r="1189" spans="3:16" s="40" customFormat="1" ht="15" customHeight="1">
      <c r="C1189" s="79"/>
      <c r="D1189" s="80"/>
      <c r="E1189" s="119"/>
      <c r="F1189" s="83"/>
      <c r="G1189" s="83"/>
      <c r="H1189" s="69" t="s">
        <v>242</v>
      </c>
      <c r="I1189" s="16">
        <v>0</v>
      </c>
      <c r="J1189" s="16" t="s">
        <v>236</v>
      </c>
      <c r="K1189" s="16" t="s">
        <v>236</v>
      </c>
      <c r="L1189" s="16">
        <v>0</v>
      </c>
      <c r="M1189" s="16">
        <v>0</v>
      </c>
      <c r="N1189" s="16">
        <v>0</v>
      </c>
      <c r="O1189" s="16" t="s">
        <v>236</v>
      </c>
      <c r="P1189" s="16" t="s">
        <v>236</v>
      </c>
    </row>
    <row r="1190" spans="3:16" s="40" customFormat="1" ht="15" customHeight="1">
      <c r="C1190" s="77" t="s">
        <v>217</v>
      </c>
      <c r="D1190" s="80" t="s">
        <v>23</v>
      </c>
      <c r="E1190" s="119" t="s">
        <v>9</v>
      </c>
      <c r="F1190" s="81">
        <v>2018</v>
      </c>
      <c r="G1190" s="81">
        <v>2020</v>
      </c>
      <c r="H1190" s="69" t="s">
        <v>96</v>
      </c>
      <c r="I1190" s="16">
        <f>I1191+I1193+I1195+I1196</f>
        <v>917.7</v>
      </c>
      <c r="J1190" s="16" t="s">
        <v>236</v>
      </c>
      <c r="K1190" s="16" t="s">
        <v>236</v>
      </c>
      <c r="L1190" s="16">
        <f>L1191+L1193+L1195+L1196</f>
        <v>917.59999999999991</v>
      </c>
      <c r="M1190" s="16">
        <f>M1191+M1193+M1195+M1196</f>
        <v>917.59999999999991</v>
      </c>
      <c r="N1190" s="16">
        <f>L1190/I1190*100</f>
        <v>99.989103192764503</v>
      </c>
      <c r="O1190" s="16" t="s">
        <v>236</v>
      </c>
      <c r="P1190" s="16" t="s">
        <v>236</v>
      </c>
    </row>
    <row r="1191" spans="3:16" s="40" customFormat="1" ht="15" customHeight="1">
      <c r="C1191" s="78"/>
      <c r="D1191" s="80"/>
      <c r="E1191" s="119"/>
      <c r="F1191" s="82"/>
      <c r="G1191" s="82"/>
      <c r="H1191" s="69" t="s">
        <v>97</v>
      </c>
      <c r="I1191" s="16">
        <f>I1198+I1205+I1212</f>
        <v>917.7</v>
      </c>
      <c r="J1191" s="16">
        <f>J1198+J1205+J1212</f>
        <v>917.7</v>
      </c>
      <c r="K1191" s="16">
        <f t="shared" ref="K1191:M1191" si="158">K1198+K1205+K1212</f>
        <v>917.7</v>
      </c>
      <c r="L1191" s="16">
        <f t="shared" si="158"/>
        <v>917.59999999999991</v>
      </c>
      <c r="M1191" s="16">
        <f t="shared" si="158"/>
        <v>917.59999999999991</v>
      </c>
      <c r="N1191" s="16">
        <f>L1191/I1191*100</f>
        <v>99.989103192764503</v>
      </c>
      <c r="O1191" s="16">
        <f>L1191/J1191*100</f>
        <v>99.989103192764503</v>
      </c>
      <c r="P1191" s="16">
        <f>L1191/K1191*100</f>
        <v>99.989103192764503</v>
      </c>
    </row>
    <row r="1192" spans="3:16" s="40" customFormat="1" ht="15" customHeight="1">
      <c r="C1192" s="78"/>
      <c r="D1192" s="80"/>
      <c r="E1192" s="119"/>
      <c r="F1192" s="82"/>
      <c r="G1192" s="82"/>
      <c r="H1192" s="69" t="s">
        <v>19</v>
      </c>
      <c r="I1192" s="16">
        <f t="shared" ref="I1192:I1196" si="159">I1199+I1206+I1213</f>
        <v>0</v>
      </c>
      <c r="J1192" s="16">
        <v>0</v>
      </c>
      <c r="K1192" s="16">
        <v>0</v>
      </c>
      <c r="L1192" s="16">
        <v>0</v>
      </c>
      <c r="M1192" s="16">
        <v>0</v>
      </c>
      <c r="N1192" s="16">
        <v>0</v>
      </c>
      <c r="O1192" s="16">
        <v>0</v>
      </c>
      <c r="P1192" s="16">
        <v>0</v>
      </c>
    </row>
    <row r="1193" spans="3:16" s="40" customFormat="1" ht="15" customHeight="1">
      <c r="C1193" s="78"/>
      <c r="D1193" s="80"/>
      <c r="E1193" s="119"/>
      <c r="F1193" s="82"/>
      <c r="G1193" s="82"/>
      <c r="H1193" s="69" t="s">
        <v>238</v>
      </c>
      <c r="I1193" s="16">
        <f t="shared" si="159"/>
        <v>0</v>
      </c>
      <c r="J1193" s="16">
        <v>0</v>
      </c>
      <c r="K1193" s="16">
        <v>0</v>
      </c>
      <c r="L1193" s="16">
        <v>0</v>
      </c>
      <c r="M1193" s="16">
        <v>0</v>
      </c>
      <c r="N1193" s="16">
        <v>0</v>
      </c>
      <c r="O1193" s="16">
        <v>0</v>
      </c>
      <c r="P1193" s="16">
        <v>0</v>
      </c>
    </row>
    <row r="1194" spans="3:16" s="40" customFormat="1" ht="15" customHeight="1">
      <c r="C1194" s="78"/>
      <c r="D1194" s="80"/>
      <c r="E1194" s="119"/>
      <c r="F1194" s="82"/>
      <c r="G1194" s="82"/>
      <c r="H1194" s="69" t="s">
        <v>20</v>
      </c>
      <c r="I1194" s="16">
        <f t="shared" si="159"/>
        <v>0</v>
      </c>
      <c r="J1194" s="16">
        <v>0</v>
      </c>
      <c r="K1194" s="16">
        <v>0</v>
      </c>
      <c r="L1194" s="16">
        <v>0</v>
      </c>
      <c r="M1194" s="16">
        <v>0</v>
      </c>
      <c r="N1194" s="16">
        <v>0</v>
      </c>
      <c r="O1194" s="16">
        <v>0</v>
      </c>
      <c r="P1194" s="16">
        <v>0</v>
      </c>
    </row>
    <row r="1195" spans="3:16" s="40" customFormat="1" ht="15" customHeight="1">
      <c r="C1195" s="78"/>
      <c r="D1195" s="80"/>
      <c r="E1195" s="119"/>
      <c r="F1195" s="82"/>
      <c r="G1195" s="82"/>
      <c r="H1195" s="69" t="s">
        <v>239</v>
      </c>
      <c r="I1195" s="16">
        <f t="shared" si="159"/>
        <v>0</v>
      </c>
      <c r="J1195" s="16" t="s">
        <v>236</v>
      </c>
      <c r="K1195" s="16" t="s">
        <v>236</v>
      </c>
      <c r="L1195" s="16">
        <v>0</v>
      </c>
      <c r="M1195" s="16">
        <v>0</v>
      </c>
      <c r="N1195" s="16">
        <v>0</v>
      </c>
      <c r="O1195" s="16" t="s">
        <v>236</v>
      </c>
      <c r="P1195" s="16" t="s">
        <v>236</v>
      </c>
    </row>
    <row r="1196" spans="3:16" s="40" customFormat="1" ht="15" customHeight="1">
      <c r="C1196" s="79"/>
      <c r="D1196" s="80"/>
      <c r="E1196" s="119"/>
      <c r="F1196" s="83"/>
      <c r="G1196" s="83"/>
      <c r="H1196" s="69" t="s">
        <v>242</v>
      </c>
      <c r="I1196" s="16">
        <f t="shared" si="159"/>
        <v>0</v>
      </c>
      <c r="J1196" s="16" t="s">
        <v>236</v>
      </c>
      <c r="K1196" s="16" t="s">
        <v>236</v>
      </c>
      <c r="L1196" s="16">
        <v>0</v>
      </c>
      <c r="M1196" s="16">
        <v>0</v>
      </c>
      <c r="N1196" s="16">
        <v>0</v>
      </c>
      <c r="O1196" s="16" t="s">
        <v>236</v>
      </c>
      <c r="P1196" s="16" t="s">
        <v>236</v>
      </c>
    </row>
    <row r="1197" spans="3:16" s="40" customFormat="1" ht="15" customHeight="1">
      <c r="C1197" s="77" t="s">
        <v>218</v>
      </c>
      <c r="D1197" s="80" t="s">
        <v>651</v>
      </c>
      <c r="E1197" s="81" t="s">
        <v>543</v>
      </c>
      <c r="F1197" s="81">
        <v>2018</v>
      </c>
      <c r="G1197" s="81">
        <v>2020</v>
      </c>
      <c r="H1197" s="69" t="s">
        <v>96</v>
      </c>
      <c r="I1197" s="16">
        <f>I1198+I1200+I1202+I1203</f>
        <v>236.6</v>
      </c>
      <c r="J1197" s="16" t="s">
        <v>236</v>
      </c>
      <c r="K1197" s="16" t="s">
        <v>236</v>
      </c>
      <c r="L1197" s="16">
        <f>L1198+L1200+L1202+L1203</f>
        <v>236.6</v>
      </c>
      <c r="M1197" s="16">
        <f>M1198+M1200+M1202+M1203</f>
        <v>236.6</v>
      </c>
      <c r="N1197" s="16">
        <f>L1197/I1197*100</f>
        <v>100</v>
      </c>
      <c r="O1197" s="16" t="s">
        <v>236</v>
      </c>
      <c r="P1197" s="16" t="s">
        <v>236</v>
      </c>
    </row>
    <row r="1198" spans="3:16" s="40" customFormat="1" ht="15" customHeight="1">
      <c r="C1198" s="78"/>
      <c r="D1198" s="80"/>
      <c r="E1198" s="93"/>
      <c r="F1198" s="82"/>
      <c r="G1198" s="82"/>
      <c r="H1198" s="69" t="s">
        <v>97</v>
      </c>
      <c r="I1198" s="16">
        <v>236.6</v>
      </c>
      <c r="J1198" s="16">
        <v>236.6</v>
      </c>
      <c r="K1198" s="16">
        <v>236.6</v>
      </c>
      <c r="L1198" s="16">
        <v>236.6</v>
      </c>
      <c r="M1198" s="16">
        <v>236.6</v>
      </c>
      <c r="N1198" s="16">
        <f>L1198/I1198*100</f>
        <v>100</v>
      </c>
      <c r="O1198" s="16">
        <v>0</v>
      </c>
      <c r="P1198" s="16">
        <v>0</v>
      </c>
    </row>
    <row r="1199" spans="3:16" s="40" customFormat="1" ht="15" customHeight="1">
      <c r="C1199" s="78"/>
      <c r="D1199" s="80"/>
      <c r="E1199" s="93"/>
      <c r="F1199" s="82"/>
      <c r="G1199" s="82"/>
      <c r="H1199" s="69" t="s">
        <v>19</v>
      </c>
      <c r="I1199" s="16">
        <v>0</v>
      </c>
      <c r="J1199" s="16">
        <v>0</v>
      </c>
      <c r="K1199" s="16">
        <v>0</v>
      </c>
      <c r="L1199" s="16">
        <v>0</v>
      </c>
      <c r="M1199" s="16">
        <v>0</v>
      </c>
      <c r="N1199" s="16">
        <v>0</v>
      </c>
      <c r="O1199" s="16">
        <v>0</v>
      </c>
      <c r="P1199" s="16">
        <v>0</v>
      </c>
    </row>
    <row r="1200" spans="3:16" s="40" customFormat="1" ht="15" customHeight="1">
      <c r="C1200" s="78"/>
      <c r="D1200" s="80"/>
      <c r="E1200" s="93"/>
      <c r="F1200" s="82"/>
      <c r="G1200" s="82"/>
      <c r="H1200" s="69" t="s">
        <v>238</v>
      </c>
      <c r="I1200" s="16">
        <v>0</v>
      </c>
      <c r="J1200" s="16">
        <v>0</v>
      </c>
      <c r="K1200" s="16">
        <v>0</v>
      </c>
      <c r="L1200" s="16">
        <v>0</v>
      </c>
      <c r="M1200" s="16">
        <v>0</v>
      </c>
      <c r="N1200" s="16">
        <v>0</v>
      </c>
      <c r="O1200" s="16">
        <v>0</v>
      </c>
      <c r="P1200" s="16">
        <v>0</v>
      </c>
    </row>
    <row r="1201" spans="3:16" s="40" customFormat="1" ht="15" customHeight="1">
      <c r="C1201" s="78"/>
      <c r="D1201" s="80"/>
      <c r="E1201" s="93"/>
      <c r="F1201" s="82"/>
      <c r="G1201" s="82"/>
      <c r="H1201" s="69" t="s">
        <v>20</v>
      </c>
      <c r="I1201" s="16">
        <v>0</v>
      </c>
      <c r="J1201" s="16">
        <v>0</v>
      </c>
      <c r="K1201" s="16">
        <v>0</v>
      </c>
      <c r="L1201" s="16">
        <v>0</v>
      </c>
      <c r="M1201" s="16">
        <v>0</v>
      </c>
      <c r="N1201" s="16">
        <v>0</v>
      </c>
      <c r="O1201" s="16">
        <v>0</v>
      </c>
      <c r="P1201" s="16">
        <v>0</v>
      </c>
    </row>
    <row r="1202" spans="3:16" s="40" customFormat="1" ht="15" customHeight="1">
      <c r="C1202" s="78"/>
      <c r="D1202" s="80"/>
      <c r="E1202" s="93"/>
      <c r="F1202" s="82"/>
      <c r="G1202" s="82"/>
      <c r="H1202" s="69" t="s">
        <v>239</v>
      </c>
      <c r="I1202" s="16">
        <v>0</v>
      </c>
      <c r="J1202" s="16" t="s">
        <v>236</v>
      </c>
      <c r="K1202" s="16" t="s">
        <v>236</v>
      </c>
      <c r="L1202" s="16">
        <v>0</v>
      </c>
      <c r="M1202" s="16">
        <v>0</v>
      </c>
      <c r="N1202" s="16">
        <v>0</v>
      </c>
      <c r="O1202" s="16" t="s">
        <v>236</v>
      </c>
      <c r="P1202" s="16" t="s">
        <v>236</v>
      </c>
    </row>
    <row r="1203" spans="3:16" s="40" customFormat="1" ht="15" customHeight="1">
      <c r="C1203" s="79"/>
      <c r="D1203" s="80"/>
      <c r="E1203" s="94"/>
      <c r="F1203" s="83"/>
      <c r="G1203" s="83"/>
      <c r="H1203" s="69" t="s">
        <v>242</v>
      </c>
      <c r="I1203" s="16">
        <v>0</v>
      </c>
      <c r="J1203" s="16" t="s">
        <v>236</v>
      </c>
      <c r="K1203" s="16" t="s">
        <v>236</v>
      </c>
      <c r="L1203" s="16">
        <v>0</v>
      </c>
      <c r="M1203" s="16">
        <v>0</v>
      </c>
      <c r="N1203" s="16">
        <v>0</v>
      </c>
      <c r="O1203" s="16" t="s">
        <v>236</v>
      </c>
      <c r="P1203" s="16" t="s">
        <v>236</v>
      </c>
    </row>
    <row r="1204" spans="3:16" s="40" customFormat="1" ht="15" customHeight="1">
      <c r="C1204" s="77" t="s">
        <v>463</v>
      </c>
      <c r="D1204" s="80" t="s">
        <v>652</v>
      </c>
      <c r="E1204" s="81" t="s">
        <v>543</v>
      </c>
      <c r="F1204" s="81">
        <v>2018</v>
      </c>
      <c r="G1204" s="81">
        <v>2018</v>
      </c>
      <c r="H1204" s="69" t="s">
        <v>96</v>
      </c>
      <c r="I1204" s="16">
        <f>I1205+I1207+I1209+I1210</f>
        <v>81.099999999999994</v>
      </c>
      <c r="J1204" s="16" t="s">
        <v>236</v>
      </c>
      <c r="K1204" s="16" t="s">
        <v>236</v>
      </c>
      <c r="L1204" s="16">
        <f>L1205+L1207+L1209+L1210</f>
        <v>81.099999999999994</v>
      </c>
      <c r="M1204" s="16">
        <f>M1205+M1207+M1209+M1210</f>
        <v>81.099999999999994</v>
      </c>
      <c r="N1204" s="16">
        <f>L1204/I1204*100</f>
        <v>100</v>
      </c>
      <c r="O1204" s="16" t="s">
        <v>236</v>
      </c>
      <c r="P1204" s="16" t="s">
        <v>236</v>
      </c>
    </row>
    <row r="1205" spans="3:16" s="40" customFormat="1" ht="15" customHeight="1">
      <c r="C1205" s="78"/>
      <c r="D1205" s="80"/>
      <c r="E1205" s="93"/>
      <c r="F1205" s="82"/>
      <c r="G1205" s="82"/>
      <c r="H1205" s="69" t="s">
        <v>97</v>
      </c>
      <c r="I1205" s="16">
        <v>81.099999999999994</v>
      </c>
      <c r="J1205" s="16">
        <v>81.099999999999994</v>
      </c>
      <c r="K1205" s="16">
        <v>81.099999999999994</v>
      </c>
      <c r="L1205" s="16">
        <v>81.099999999999994</v>
      </c>
      <c r="M1205" s="16">
        <v>81.099999999999994</v>
      </c>
      <c r="N1205" s="16">
        <f>L1205/I1205*100</f>
        <v>100</v>
      </c>
      <c r="O1205" s="16">
        <f>L1205/J1205*100</f>
        <v>100</v>
      </c>
      <c r="P1205" s="16">
        <f>L1205/K1205*100</f>
        <v>100</v>
      </c>
    </row>
    <row r="1206" spans="3:16" s="40" customFormat="1" ht="15" customHeight="1">
      <c r="C1206" s="78"/>
      <c r="D1206" s="80"/>
      <c r="E1206" s="93"/>
      <c r="F1206" s="82"/>
      <c r="G1206" s="82"/>
      <c r="H1206" s="69" t="s">
        <v>19</v>
      </c>
      <c r="I1206" s="16">
        <v>0</v>
      </c>
      <c r="J1206" s="16">
        <v>0</v>
      </c>
      <c r="K1206" s="16">
        <v>0</v>
      </c>
      <c r="L1206" s="16">
        <v>0</v>
      </c>
      <c r="M1206" s="16">
        <v>0</v>
      </c>
      <c r="N1206" s="16">
        <v>0</v>
      </c>
      <c r="O1206" s="16">
        <v>0</v>
      </c>
      <c r="P1206" s="16">
        <v>0</v>
      </c>
    </row>
    <row r="1207" spans="3:16" s="40" customFormat="1" ht="15" customHeight="1">
      <c r="C1207" s="78"/>
      <c r="D1207" s="80"/>
      <c r="E1207" s="93"/>
      <c r="F1207" s="82"/>
      <c r="G1207" s="82"/>
      <c r="H1207" s="69" t="s">
        <v>238</v>
      </c>
      <c r="I1207" s="16">
        <v>0</v>
      </c>
      <c r="J1207" s="16">
        <v>0</v>
      </c>
      <c r="K1207" s="16">
        <v>0</v>
      </c>
      <c r="L1207" s="16">
        <v>0</v>
      </c>
      <c r="M1207" s="16">
        <v>0</v>
      </c>
      <c r="N1207" s="16">
        <v>0</v>
      </c>
      <c r="O1207" s="16">
        <v>0</v>
      </c>
      <c r="P1207" s="16">
        <v>0</v>
      </c>
    </row>
    <row r="1208" spans="3:16" s="40" customFormat="1" ht="15" customHeight="1">
      <c r="C1208" s="78"/>
      <c r="D1208" s="80"/>
      <c r="E1208" s="93"/>
      <c r="F1208" s="82"/>
      <c r="G1208" s="82"/>
      <c r="H1208" s="69" t="s">
        <v>20</v>
      </c>
      <c r="I1208" s="16">
        <v>0</v>
      </c>
      <c r="J1208" s="16">
        <v>0</v>
      </c>
      <c r="K1208" s="16">
        <v>0</v>
      </c>
      <c r="L1208" s="16">
        <v>0</v>
      </c>
      <c r="M1208" s="16">
        <v>0</v>
      </c>
      <c r="N1208" s="16">
        <v>0</v>
      </c>
      <c r="O1208" s="16">
        <v>0</v>
      </c>
      <c r="P1208" s="16">
        <v>0</v>
      </c>
    </row>
    <row r="1209" spans="3:16" s="40" customFormat="1" ht="15" customHeight="1">
      <c r="C1209" s="78"/>
      <c r="D1209" s="80"/>
      <c r="E1209" s="93"/>
      <c r="F1209" s="82"/>
      <c r="G1209" s="82"/>
      <c r="H1209" s="69" t="s">
        <v>239</v>
      </c>
      <c r="I1209" s="16">
        <v>0</v>
      </c>
      <c r="J1209" s="16" t="s">
        <v>236</v>
      </c>
      <c r="K1209" s="16" t="s">
        <v>236</v>
      </c>
      <c r="L1209" s="16">
        <v>0</v>
      </c>
      <c r="M1209" s="16">
        <v>0</v>
      </c>
      <c r="N1209" s="16">
        <v>0</v>
      </c>
      <c r="O1209" s="16" t="s">
        <v>236</v>
      </c>
      <c r="P1209" s="16" t="s">
        <v>236</v>
      </c>
    </row>
    <row r="1210" spans="3:16" s="40" customFormat="1" ht="15" customHeight="1">
      <c r="C1210" s="79"/>
      <c r="D1210" s="80"/>
      <c r="E1210" s="94"/>
      <c r="F1210" s="83"/>
      <c r="G1210" s="83"/>
      <c r="H1210" s="69" t="s">
        <v>242</v>
      </c>
      <c r="I1210" s="16">
        <v>0</v>
      </c>
      <c r="J1210" s="16" t="s">
        <v>236</v>
      </c>
      <c r="K1210" s="16" t="s">
        <v>236</v>
      </c>
      <c r="L1210" s="16">
        <v>0</v>
      </c>
      <c r="M1210" s="16">
        <v>0</v>
      </c>
      <c r="N1210" s="16">
        <v>0</v>
      </c>
      <c r="O1210" s="16" t="s">
        <v>236</v>
      </c>
      <c r="P1210" s="16" t="s">
        <v>236</v>
      </c>
    </row>
    <row r="1211" spans="3:16" s="40" customFormat="1" ht="15" customHeight="1">
      <c r="C1211" s="77" t="s">
        <v>463</v>
      </c>
      <c r="D1211" s="80" t="s">
        <v>544</v>
      </c>
      <c r="E1211" s="81" t="s">
        <v>149</v>
      </c>
      <c r="F1211" s="81">
        <v>2018</v>
      </c>
      <c r="G1211" s="81">
        <v>2018</v>
      </c>
      <c r="H1211" s="69" t="s">
        <v>96</v>
      </c>
      <c r="I1211" s="16">
        <f>I1212+I1214+I1216+I1217</f>
        <v>600</v>
      </c>
      <c r="J1211" s="16" t="s">
        <v>236</v>
      </c>
      <c r="K1211" s="16" t="s">
        <v>236</v>
      </c>
      <c r="L1211" s="16">
        <f>L1212+L1214+L1216+L1217</f>
        <v>599.9</v>
      </c>
      <c r="M1211" s="16">
        <f>M1212+M1214+M1216+M1217</f>
        <v>599.9</v>
      </c>
      <c r="N1211" s="16">
        <f>L1211/I1211*100</f>
        <v>99.98333333333332</v>
      </c>
      <c r="O1211" s="16" t="s">
        <v>236</v>
      </c>
      <c r="P1211" s="16" t="s">
        <v>236</v>
      </c>
    </row>
    <row r="1212" spans="3:16" s="40" customFormat="1" ht="15" customHeight="1">
      <c r="C1212" s="78"/>
      <c r="D1212" s="80"/>
      <c r="E1212" s="93"/>
      <c r="F1212" s="82"/>
      <c r="G1212" s="82"/>
      <c r="H1212" s="69" t="s">
        <v>97</v>
      </c>
      <c r="I1212" s="16">
        <v>600</v>
      </c>
      <c r="J1212" s="16">
        <v>600</v>
      </c>
      <c r="K1212" s="16">
        <v>600</v>
      </c>
      <c r="L1212" s="16">
        <v>599.9</v>
      </c>
      <c r="M1212" s="16">
        <v>599.9</v>
      </c>
      <c r="N1212" s="16">
        <f>L1212/I1212*100</f>
        <v>99.98333333333332</v>
      </c>
      <c r="O1212" s="16">
        <f>L1212/J1212*100</f>
        <v>99.98333333333332</v>
      </c>
      <c r="P1212" s="16">
        <f>L1212/K1212*100</f>
        <v>99.98333333333332</v>
      </c>
    </row>
    <row r="1213" spans="3:16" s="40" customFormat="1" ht="15" customHeight="1">
      <c r="C1213" s="78"/>
      <c r="D1213" s="80"/>
      <c r="E1213" s="93"/>
      <c r="F1213" s="82"/>
      <c r="G1213" s="82"/>
      <c r="H1213" s="69" t="s">
        <v>19</v>
      </c>
      <c r="I1213" s="16">
        <v>0</v>
      </c>
      <c r="J1213" s="16">
        <v>0</v>
      </c>
      <c r="K1213" s="16">
        <v>0</v>
      </c>
      <c r="L1213" s="16">
        <v>0</v>
      </c>
      <c r="M1213" s="16">
        <v>0</v>
      </c>
      <c r="N1213" s="16">
        <v>0</v>
      </c>
      <c r="O1213" s="16">
        <v>0</v>
      </c>
      <c r="P1213" s="16">
        <v>0</v>
      </c>
    </row>
    <row r="1214" spans="3:16" s="40" customFormat="1" ht="15" customHeight="1">
      <c r="C1214" s="78"/>
      <c r="D1214" s="80"/>
      <c r="E1214" s="93"/>
      <c r="F1214" s="82"/>
      <c r="G1214" s="82"/>
      <c r="H1214" s="69" t="s">
        <v>238</v>
      </c>
      <c r="I1214" s="16">
        <v>0</v>
      </c>
      <c r="J1214" s="16">
        <v>0</v>
      </c>
      <c r="K1214" s="16">
        <v>0</v>
      </c>
      <c r="L1214" s="16">
        <v>0</v>
      </c>
      <c r="M1214" s="16">
        <v>0</v>
      </c>
      <c r="N1214" s="16">
        <v>0</v>
      </c>
      <c r="O1214" s="16">
        <v>0</v>
      </c>
      <c r="P1214" s="16">
        <v>0</v>
      </c>
    </row>
    <row r="1215" spans="3:16" s="40" customFormat="1" ht="15" customHeight="1">
      <c r="C1215" s="78"/>
      <c r="D1215" s="80"/>
      <c r="E1215" s="93"/>
      <c r="F1215" s="82"/>
      <c r="G1215" s="82"/>
      <c r="H1215" s="69" t="s">
        <v>20</v>
      </c>
      <c r="I1215" s="16">
        <v>0</v>
      </c>
      <c r="J1215" s="16">
        <v>0</v>
      </c>
      <c r="K1215" s="16">
        <v>0</v>
      </c>
      <c r="L1215" s="16">
        <v>0</v>
      </c>
      <c r="M1215" s="16">
        <v>0</v>
      </c>
      <c r="N1215" s="16">
        <v>0</v>
      </c>
      <c r="O1215" s="16">
        <v>0</v>
      </c>
      <c r="P1215" s="16">
        <v>0</v>
      </c>
    </row>
    <row r="1216" spans="3:16" s="40" customFormat="1" ht="15" customHeight="1">
      <c r="C1216" s="78"/>
      <c r="D1216" s="80"/>
      <c r="E1216" s="93"/>
      <c r="F1216" s="82"/>
      <c r="G1216" s="82"/>
      <c r="H1216" s="69" t="s">
        <v>239</v>
      </c>
      <c r="I1216" s="16">
        <v>0</v>
      </c>
      <c r="J1216" s="16" t="s">
        <v>236</v>
      </c>
      <c r="K1216" s="16" t="s">
        <v>236</v>
      </c>
      <c r="L1216" s="16">
        <v>0</v>
      </c>
      <c r="M1216" s="16">
        <v>0</v>
      </c>
      <c r="N1216" s="16">
        <v>0</v>
      </c>
      <c r="O1216" s="16" t="s">
        <v>236</v>
      </c>
      <c r="P1216" s="16" t="s">
        <v>236</v>
      </c>
    </row>
    <row r="1217" spans="3:16" s="40" customFormat="1" ht="15" customHeight="1">
      <c r="C1217" s="79"/>
      <c r="D1217" s="80"/>
      <c r="E1217" s="94"/>
      <c r="F1217" s="83"/>
      <c r="G1217" s="83"/>
      <c r="H1217" s="69" t="s">
        <v>242</v>
      </c>
      <c r="I1217" s="16">
        <v>0</v>
      </c>
      <c r="J1217" s="16" t="s">
        <v>236</v>
      </c>
      <c r="K1217" s="16" t="s">
        <v>236</v>
      </c>
      <c r="L1217" s="16">
        <v>0</v>
      </c>
      <c r="M1217" s="16">
        <v>0</v>
      </c>
      <c r="N1217" s="16">
        <v>0</v>
      </c>
      <c r="O1217" s="16" t="s">
        <v>236</v>
      </c>
      <c r="P1217" s="16" t="s">
        <v>236</v>
      </c>
    </row>
    <row r="1218" spans="3:16" s="40" customFormat="1" ht="15" customHeight="1">
      <c r="C1218" s="77" t="s">
        <v>464</v>
      </c>
      <c r="D1218" s="80" t="s">
        <v>24</v>
      </c>
      <c r="E1218" s="119" t="s">
        <v>9</v>
      </c>
      <c r="F1218" s="81">
        <v>2018</v>
      </c>
      <c r="G1218" s="81">
        <v>2020</v>
      </c>
      <c r="H1218" s="69" t="s">
        <v>96</v>
      </c>
      <c r="I1218" s="16">
        <f>I1225+I1232+I1239+I1246</f>
        <v>13544.2</v>
      </c>
      <c r="J1218" s="16" t="s">
        <v>236</v>
      </c>
      <c r="K1218" s="16" t="s">
        <v>236</v>
      </c>
      <c r="L1218" s="16">
        <f>L1219+L1221+L1223+L1224</f>
        <v>13544.2</v>
      </c>
      <c r="M1218" s="16">
        <f>M1219+M1221+M1223+M1224</f>
        <v>4981.4000000000005</v>
      </c>
      <c r="N1218" s="16">
        <f>L1218/I1218*100</f>
        <v>100</v>
      </c>
      <c r="O1218" s="16" t="s">
        <v>236</v>
      </c>
      <c r="P1218" s="16" t="s">
        <v>236</v>
      </c>
    </row>
    <row r="1219" spans="3:16" s="40" customFormat="1" ht="15" customHeight="1">
      <c r="C1219" s="78"/>
      <c r="D1219" s="80"/>
      <c r="E1219" s="119"/>
      <c r="F1219" s="82"/>
      <c r="G1219" s="82"/>
      <c r="H1219" s="69" t="s">
        <v>97</v>
      </c>
      <c r="I1219" s="16">
        <f>I1226+I1233+I1240+I1247</f>
        <v>13544.2</v>
      </c>
      <c r="J1219" s="16">
        <f t="shared" ref="J1219:M1219" si="160">J1226+J1233+J1240+J1247</f>
        <v>13544.2</v>
      </c>
      <c r="K1219" s="16">
        <f t="shared" si="160"/>
        <v>13544.2</v>
      </c>
      <c r="L1219" s="16">
        <f t="shared" si="160"/>
        <v>13544.2</v>
      </c>
      <c r="M1219" s="16">
        <f t="shared" si="160"/>
        <v>4981.4000000000005</v>
      </c>
      <c r="N1219" s="16">
        <f>L1219/I1219*100</f>
        <v>100</v>
      </c>
      <c r="O1219" s="16">
        <f>L1219/J1219*100</f>
        <v>100</v>
      </c>
      <c r="P1219" s="16">
        <f>L1219/K1219*100</f>
        <v>100</v>
      </c>
    </row>
    <row r="1220" spans="3:16" s="40" customFormat="1" ht="15" customHeight="1">
      <c r="C1220" s="78"/>
      <c r="D1220" s="80"/>
      <c r="E1220" s="119"/>
      <c r="F1220" s="82"/>
      <c r="G1220" s="82"/>
      <c r="H1220" s="69" t="s">
        <v>19</v>
      </c>
      <c r="I1220" s="16">
        <f t="shared" ref="I1220:I1224" si="161">I1227+I1234+I1241</f>
        <v>0</v>
      </c>
      <c r="J1220" s="16">
        <f t="shared" ref="J1220:M1224" si="162">J1227+J1234</f>
        <v>0</v>
      </c>
      <c r="K1220" s="16">
        <f t="shared" si="162"/>
        <v>0</v>
      </c>
      <c r="L1220" s="16">
        <f t="shared" si="162"/>
        <v>0</v>
      </c>
      <c r="M1220" s="16">
        <f t="shared" si="162"/>
        <v>0</v>
      </c>
      <c r="N1220" s="16">
        <v>0</v>
      </c>
      <c r="O1220" s="16">
        <v>0</v>
      </c>
      <c r="P1220" s="16">
        <v>0</v>
      </c>
    </row>
    <row r="1221" spans="3:16" s="40" customFormat="1" ht="15" customHeight="1">
      <c r="C1221" s="78"/>
      <c r="D1221" s="80"/>
      <c r="E1221" s="119"/>
      <c r="F1221" s="82"/>
      <c r="G1221" s="82"/>
      <c r="H1221" s="69" t="s">
        <v>238</v>
      </c>
      <c r="I1221" s="16">
        <f t="shared" si="161"/>
        <v>0</v>
      </c>
      <c r="J1221" s="16">
        <f t="shared" si="162"/>
        <v>0</v>
      </c>
      <c r="K1221" s="16">
        <f t="shared" si="162"/>
        <v>0</v>
      </c>
      <c r="L1221" s="16">
        <f t="shared" si="162"/>
        <v>0</v>
      </c>
      <c r="M1221" s="16">
        <f t="shared" si="162"/>
        <v>0</v>
      </c>
      <c r="N1221" s="16">
        <v>0</v>
      </c>
      <c r="O1221" s="16">
        <v>0</v>
      </c>
      <c r="P1221" s="16">
        <v>0</v>
      </c>
    </row>
    <row r="1222" spans="3:16" s="40" customFormat="1" ht="15" customHeight="1">
      <c r="C1222" s="78"/>
      <c r="D1222" s="80"/>
      <c r="E1222" s="119"/>
      <c r="F1222" s="82"/>
      <c r="G1222" s="82"/>
      <c r="H1222" s="69" t="s">
        <v>20</v>
      </c>
      <c r="I1222" s="16">
        <f t="shared" si="161"/>
        <v>0</v>
      </c>
      <c r="J1222" s="16">
        <f t="shared" si="162"/>
        <v>0</v>
      </c>
      <c r="K1222" s="16">
        <f t="shared" si="162"/>
        <v>0</v>
      </c>
      <c r="L1222" s="16">
        <f t="shared" si="162"/>
        <v>0</v>
      </c>
      <c r="M1222" s="16">
        <f t="shared" si="162"/>
        <v>0</v>
      </c>
      <c r="N1222" s="16">
        <v>0</v>
      </c>
      <c r="O1222" s="16">
        <v>0</v>
      </c>
      <c r="P1222" s="16">
        <v>0</v>
      </c>
    </row>
    <row r="1223" spans="3:16" s="40" customFormat="1" ht="15" customHeight="1">
      <c r="C1223" s="78"/>
      <c r="D1223" s="80"/>
      <c r="E1223" s="119"/>
      <c r="F1223" s="82"/>
      <c r="G1223" s="82"/>
      <c r="H1223" s="69" t="s">
        <v>239</v>
      </c>
      <c r="I1223" s="16">
        <f t="shared" si="161"/>
        <v>0</v>
      </c>
      <c r="J1223" s="16" t="s">
        <v>137</v>
      </c>
      <c r="K1223" s="16" t="s">
        <v>137</v>
      </c>
      <c r="L1223" s="16">
        <f t="shared" si="162"/>
        <v>0</v>
      </c>
      <c r="M1223" s="16">
        <f t="shared" si="162"/>
        <v>0</v>
      </c>
      <c r="N1223" s="16">
        <v>0</v>
      </c>
      <c r="O1223" s="16" t="s">
        <v>236</v>
      </c>
      <c r="P1223" s="16" t="s">
        <v>236</v>
      </c>
    </row>
    <row r="1224" spans="3:16" s="40" customFormat="1" ht="15" customHeight="1">
      <c r="C1224" s="79"/>
      <c r="D1224" s="80"/>
      <c r="E1224" s="119"/>
      <c r="F1224" s="83"/>
      <c r="G1224" s="83"/>
      <c r="H1224" s="69" t="s">
        <v>242</v>
      </c>
      <c r="I1224" s="16">
        <f t="shared" si="161"/>
        <v>0</v>
      </c>
      <c r="J1224" s="16" t="s">
        <v>137</v>
      </c>
      <c r="K1224" s="16" t="s">
        <v>137</v>
      </c>
      <c r="L1224" s="16">
        <f t="shared" si="162"/>
        <v>0</v>
      </c>
      <c r="M1224" s="16">
        <f t="shared" si="162"/>
        <v>0</v>
      </c>
      <c r="N1224" s="16">
        <v>0</v>
      </c>
      <c r="O1224" s="16" t="s">
        <v>236</v>
      </c>
      <c r="P1224" s="16" t="s">
        <v>236</v>
      </c>
    </row>
    <row r="1225" spans="3:16" s="40" customFormat="1" ht="15" customHeight="1">
      <c r="C1225" s="77" t="s">
        <v>465</v>
      </c>
      <c r="D1225" s="80" t="s">
        <v>653</v>
      </c>
      <c r="E1225" s="119" t="s">
        <v>545</v>
      </c>
      <c r="F1225" s="81">
        <v>2018</v>
      </c>
      <c r="G1225" s="81">
        <v>2018</v>
      </c>
      <c r="H1225" s="69" t="s">
        <v>96</v>
      </c>
      <c r="I1225" s="16">
        <f>I1226+I1228+I1230+I1231</f>
        <v>8940.4</v>
      </c>
      <c r="J1225" s="16" t="s">
        <v>236</v>
      </c>
      <c r="K1225" s="16" t="s">
        <v>236</v>
      </c>
      <c r="L1225" s="16">
        <f>L1226+L1228+L1230+L1231</f>
        <v>8940.4</v>
      </c>
      <c r="M1225" s="16">
        <f>M1226+M1228+M1230+M1231</f>
        <v>377.6</v>
      </c>
      <c r="N1225" s="16">
        <f>L1225/I1225*100</f>
        <v>100</v>
      </c>
      <c r="O1225" s="16" t="s">
        <v>236</v>
      </c>
      <c r="P1225" s="16" t="s">
        <v>236</v>
      </c>
    </row>
    <row r="1226" spans="3:16" s="40" customFormat="1" ht="15" customHeight="1">
      <c r="C1226" s="78"/>
      <c r="D1226" s="80"/>
      <c r="E1226" s="119"/>
      <c r="F1226" s="82"/>
      <c r="G1226" s="82"/>
      <c r="H1226" s="69" t="s">
        <v>97</v>
      </c>
      <c r="I1226" s="16">
        <v>8940.4</v>
      </c>
      <c r="J1226" s="16">
        <v>8940.4</v>
      </c>
      <c r="K1226" s="16">
        <v>8940.4</v>
      </c>
      <c r="L1226" s="16">
        <v>8940.4</v>
      </c>
      <c r="M1226" s="16">
        <v>377.6</v>
      </c>
      <c r="N1226" s="16">
        <f>L1226/I1226*100</f>
        <v>100</v>
      </c>
      <c r="O1226" s="16">
        <f>L1226/J1226*100</f>
        <v>100</v>
      </c>
      <c r="P1226" s="16">
        <f>L1226/K1226*100</f>
        <v>100</v>
      </c>
    </row>
    <row r="1227" spans="3:16" s="40" customFormat="1" ht="33.75" customHeight="1">
      <c r="C1227" s="78"/>
      <c r="D1227" s="80"/>
      <c r="E1227" s="119"/>
      <c r="F1227" s="82"/>
      <c r="G1227" s="82"/>
      <c r="H1227" s="69" t="s">
        <v>19</v>
      </c>
      <c r="I1227" s="16">
        <v>0</v>
      </c>
      <c r="J1227" s="16">
        <v>0</v>
      </c>
      <c r="K1227" s="16">
        <v>0</v>
      </c>
      <c r="L1227" s="16">
        <v>0</v>
      </c>
      <c r="M1227" s="16">
        <v>0</v>
      </c>
      <c r="N1227" s="16">
        <v>0</v>
      </c>
      <c r="O1227" s="16">
        <v>0</v>
      </c>
      <c r="P1227" s="16">
        <v>0</v>
      </c>
    </row>
    <row r="1228" spans="3:16" s="40" customFormat="1" ht="15" customHeight="1">
      <c r="C1228" s="78"/>
      <c r="D1228" s="80"/>
      <c r="E1228" s="119"/>
      <c r="F1228" s="82"/>
      <c r="G1228" s="82"/>
      <c r="H1228" s="69" t="s">
        <v>238</v>
      </c>
      <c r="I1228" s="16">
        <v>0</v>
      </c>
      <c r="J1228" s="16">
        <v>0</v>
      </c>
      <c r="K1228" s="16">
        <v>0</v>
      </c>
      <c r="L1228" s="16">
        <v>0</v>
      </c>
      <c r="M1228" s="16">
        <v>0</v>
      </c>
      <c r="N1228" s="16">
        <v>0</v>
      </c>
      <c r="O1228" s="16">
        <v>0</v>
      </c>
      <c r="P1228" s="16">
        <v>0</v>
      </c>
    </row>
    <row r="1229" spans="3:16" s="40" customFormat="1" ht="15" customHeight="1">
      <c r="C1229" s="78"/>
      <c r="D1229" s="80"/>
      <c r="E1229" s="119"/>
      <c r="F1229" s="82"/>
      <c r="G1229" s="82"/>
      <c r="H1229" s="69" t="s">
        <v>20</v>
      </c>
      <c r="I1229" s="16">
        <v>0</v>
      </c>
      <c r="J1229" s="16">
        <v>0</v>
      </c>
      <c r="K1229" s="16">
        <v>0</v>
      </c>
      <c r="L1229" s="16">
        <v>0</v>
      </c>
      <c r="M1229" s="16">
        <v>0</v>
      </c>
      <c r="N1229" s="16">
        <v>0</v>
      </c>
      <c r="O1229" s="16">
        <v>0</v>
      </c>
      <c r="P1229" s="16">
        <v>0</v>
      </c>
    </row>
    <row r="1230" spans="3:16" s="40" customFormat="1" ht="15" customHeight="1">
      <c r="C1230" s="78"/>
      <c r="D1230" s="80"/>
      <c r="E1230" s="119"/>
      <c r="F1230" s="82"/>
      <c r="G1230" s="82"/>
      <c r="H1230" s="69" t="s">
        <v>239</v>
      </c>
      <c r="I1230" s="16">
        <v>0</v>
      </c>
      <c r="J1230" s="16" t="s">
        <v>236</v>
      </c>
      <c r="K1230" s="16" t="s">
        <v>236</v>
      </c>
      <c r="L1230" s="16">
        <v>0</v>
      </c>
      <c r="M1230" s="16">
        <v>0</v>
      </c>
      <c r="N1230" s="16">
        <v>0</v>
      </c>
      <c r="O1230" s="16" t="s">
        <v>236</v>
      </c>
      <c r="P1230" s="16" t="s">
        <v>236</v>
      </c>
    </row>
    <row r="1231" spans="3:16" s="40" customFormat="1" ht="18" customHeight="1">
      <c r="C1231" s="79"/>
      <c r="D1231" s="80"/>
      <c r="E1231" s="119"/>
      <c r="F1231" s="83"/>
      <c r="G1231" s="83"/>
      <c r="H1231" s="69" t="s">
        <v>242</v>
      </c>
      <c r="I1231" s="16">
        <v>0</v>
      </c>
      <c r="J1231" s="16" t="s">
        <v>236</v>
      </c>
      <c r="K1231" s="16" t="s">
        <v>236</v>
      </c>
      <c r="L1231" s="16">
        <v>0</v>
      </c>
      <c r="M1231" s="16">
        <v>0</v>
      </c>
      <c r="N1231" s="16">
        <v>0</v>
      </c>
      <c r="O1231" s="16" t="s">
        <v>236</v>
      </c>
      <c r="P1231" s="16" t="s">
        <v>236</v>
      </c>
    </row>
    <row r="1232" spans="3:16" s="40" customFormat="1" ht="15" customHeight="1">
      <c r="C1232" s="77" t="s">
        <v>465</v>
      </c>
      <c r="D1232" s="80" t="s">
        <v>654</v>
      </c>
      <c r="E1232" s="119" t="s">
        <v>546</v>
      </c>
      <c r="F1232" s="81">
        <v>2018</v>
      </c>
      <c r="G1232" s="81">
        <v>2018</v>
      </c>
      <c r="H1232" s="69" t="s">
        <v>96</v>
      </c>
      <c r="I1232" s="16">
        <f>I1233+I1235+I1237+I1238</f>
        <v>2895.8</v>
      </c>
      <c r="J1232" s="16" t="s">
        <v>236</v>
      </c>
      <c r="K1232" s="16" t="s">
        <v>236</v>
      </c>
      <c r="L1232" s="16">
        <f>L1233+L1235+L1237+L1238</f>
        <v>2895.8</v>
      </c>
      <c r="M1232" s="16">
        <f>M1233+M1235+M1237+M1238</f>
        <v>2895.8</v>
      </c>
      <c r="N1232" s="16">
        <f>L1232/I1232*100</f>
        <v>100</v>
      </c>
      <c r="O1232" s="16" t="s">
        <v>236</v>
      </c>
      <c r="P1232" s="16" t="s">
        <v>236</v>
      </c>
    </row>
    <row r="1233" spans="3:16" s="40" customFormat="1" ht="15" customHeight="1">
      <c r="C1233" s="78"/>
      <c r="D1233" s="80"/>
      <c r="E1233" s="119"/>
      <c r="F1233" s="82"/>
      <c r="G1233" s="82"/>
      <c r="H1233" s="69" t="s">
        <v>97</v>
      </c>
      <c r="I1233" s="16">
        <v>2895.8</v>
      </c>
      <c r="J1233" s="16">
        <v>2895.8</v>
      </c>
      <c r="K1233" s="16">
        <v>2895.8</v>
      </c>
      <c r="L1233" s="16">
        <v>2895.8</v>
      </c>
      <c r="M1233" s="16">
        <v>2895.8</v>
      </c>
      <c r="N1233" s="16">
        <f>L1233/I1233*100</f>
        <v>100</v>
      </c>
      <c r="O1233" s="16">
        <f>L1233/J1233*100</f>
        <v>100</v>
      </c>
      <c r="P1233" s="16">
        <f>L1233/K1233*100</f>
        <v>100</v>
      </c>
    </row>
    <row r="1234" spans="3:16" s="40" customFormat="1" ht="15" customHeight="1">
      <c r="C1234" s="78"/>
      <c r="D1234" s="80"/>
      <c r="E1234" s="119"/>
      <c r="F1234" s="82"/>
      <c r="G1234" s="82"/>
      <c r="H1234" s="69" t="s">
        <v>19</v>
      </c>
      <c r="I1234" s="16">
        <v>0</v>
      </c>
      <c r="J1234" s="16">
        <v>0</v>
      </c>
      <c r="K1234" s="16">
        <v>0</v>
      </c>
      <c r="L1234" s="16">
        <v>0</v>
      </c>
      <c r="M1234" s="16">
        <v>0</v>
      </c>
      <c r="N1234" s="16">
        <v>0</v>
      </c>
      <c r="O1234" s="16">
        <v>0</v>
      </c>
      <c r="P1234" s="16">
        <v>0</v>
      </c>
    </row>
    <row r="1235" spans="3:16" s="40" customFormat="1" ht="15" customHeight="1">
      <c r="C1235" s="78"/>
      <c r="D1235" s="80"/>
      <c r="E1235" s="119"/>
      <c r="F1235" s="82"/>
      <c r="G1235" s="82"/>
      <c r="H1235" s="69" t="s">
        <v>238</v>
      </c>
      <c r="I1235" s="16">
        <v>0</v>
      </c>
      <c r="J1235" s="16">
        <v>0</v>
      </c>
      <c r="K1235" s="16">
        <v>0</v>
      </c>
      <c r="L1235" s="16">
        <v>0</v>
      </c>
      <c r="M1235" s="16">
        <v>0</v>
      </c>
      <c r="N1235" s="16">
        <v>0</v>
      </c>
      <c r="O1235" s="16">
        <v>0</v>
      </c>
      <c r="P1235" s="16">
        <v>0</v>
      </c>
    </row>
    <row r="1236" spans="3:16" s="40" customFormat="1" ht="15" customHeight="1">
      <c r="C1236" s="78"/>
      <c r="D1236" s="80"/>
      <c r="E1236" s="119"/>
      <c r="F1236" s="82"/>
      <c r="G1236" s="82"/>
      <c r="H1236" s="69" t="s">
        <v>20</v>
      </c>
      <c r="I1236" s="16">
        <v>0</v>
      </c>
      <c r="J1236" s="16">
        <v>0</v>
      </c>
      <c r="K1236" s="16">
        <v>0</v>
      </c>
      <c r="L1236" s="16">
        <v>0</v>
      </c>
      <c r="M1236" s="16">
        <v>0</v>
      </c>
      <c r="N1236" s="16">
        <v>0</v>
      </c>
      <c r="O1236" s="16">
        <v>0</v>
      </c>
      <c r="P1236" s="16">
        <v>0</v>
      </c>
    </row>
    <row r="1237" spans="3:16" s="40" customFormat="1" ht="15" customHeight="1">
      <c r="C1237" s="78"/>
      <c r="D1237" s="80"/>
      <c r="E1237" s="119"/>
      <c r="F1237" s="82"/>
      <c r="G1237" s="82"/>
      <c r="H1237" s="69" t="s">
        <v>239</v>
      </c>
      <c r="I1237" s="16">
        <v>0</v>
      </c>
      <c r="J1237" s="16" t="s">
        <v>236</v>
      </c>
      <c r="K1237" s="16" t="s">
        <v>236</v>
      </c>
      <c r="L1237" s="16">
        <v>0</v>
      </c>
      <c r="M1237" s="16">
        <v>0</v>
      </c>
      <c r="N1237" s="16">
        <v>0</v>
      </c>
      <c r="O1237" s="16" t="s">
        <v>236</v>
      </c>
      <c r="P1237" s="16" t="s">
        <v>236</v>
      </c>
    </row>
    <row r="1238" spans="3:16" s="40" customFormat="1" ht="18" customHeight="1">
      <c r="C1238" s="79"/>
      <c r="D1238" s="80"/>
      <c r="E1238" s="119"/>
      <c r="F1238" s="83"/>
      <c r="G1238" s="83"/>
      <c r="H1238" s="69" t="s">
        <v>242</v>
      </c>
      <c r="I1238" s="16">
        <v>0</v>
      </c>
      <c r="J1238" s="16" t="s">
        <v>236</v>
      </c>
      <c r="K1238" s="16" t="s">
        <v>236</v>
      </c>
      <c r="L1238" s="16">
        <v>0</v>
      </c>
      <c r="M1238" s="16">
        <v>0</v>
      </c>
      <c r="N1238" s="16">
        <v>0</v>
      </c>
      <c r="O1238" s="16" t="s">
        <v>236</v>
      </c>
      <c r="P1238" s="16" t="s">
        <v>236</v>
      </c>
    </row>
    <row r="1239" spans="3:16" s="40" customFormat="1" ht="18" customHeight="1">
      <c r="C1239" s="47"/>
      <c r="D1239" s="90" t="s">
        <v>565</v>
      </c>
      <c r="E1239" s="81" t="s">
        <v>566</v>
      </c>
      <c r="F1239" s="81">
        <v>2018</v>
      </c>
      <c r="G1239" s="81">
        <v>2020</v>
      </c>
      <c r="H1239" s="69" t="s">
        <v>96</v>
      </c>
      <c r="I1239" s="16">
        <f>I1240+I1242+I1244+I1245</f>
        <v>1437.9</v>
      </c>
      <c r="J1239" s="16" t="s">
        <v>236</v>
      </c>
      <c r="K1239" s="16" t="s">
        <v>236</v>
      </c>
      <c r="L1239" s="16">
        <f>L1240+L1242+L1244+L1245</f>
        <v>1437.9</v>
      </c>
      <c r="M1239" s="16">
        <f>M1240+M1242+M1244+M1245</f>
        <v>1437.9</v>
      </c>
      <c r="N1239" s="16">
        <f>L1239/I1239*100</f>
        <v>100</v>
      </c>
      <c r="O1239" s="16" t="s">
        <v>236</v>
      </c>
      <c r="P1239" s="16" t="s">
        <v>236</v>
      </c>
    </row>
    <row r="1240" spans="3:16" s="40" customFormat="1" ht="18" customHeight="1">
      <c r="C1240" s="47"/>
      <c r="D1240" s="91"/>
      <c r="E1240" s="93"/>
      <c r="F1240" s="82"/>
      <c r="G1240" s="82"/>
      <c r="H1240" s="69" t="s">
        <v>97</v>
      </c>
      <c r="I1240" s="32">
        <v>1437.9</v>
      </c>
      <c r="J1240" s="16">
        <v>1437.9</v>
      </c>
      <c r="K1240" s="16">
        <v>1437.9</v>
      </c>
      <c r="L1240" s="16">
        <v>1437.9</v>
      </c>
      <c r="M1240" s="16">
        <v>1437.9</v>
      </c>
      <c r="N1240" s="16">
        <f>L1240/I1240*100</f>
        <v>100</v>
      </c>
      <c r="O1240" s="16">
        <f>L1240/J1240*100</f>
        <v>100</v>
      </c>
      <c r="P1240" s="16">
        <f>L1240/K1240*100</f>
        <v>100</v>
      </c>
    </row>
    <row r="1241" spans="3:16" s="40" customFormat="1" ht="33" customHeight="1">
      <c r="C1241" s="47"/>
      <c r="D1241" s="91"/>
      <c r="E1241" s="93"/>
      <c r="F1241" s="82"/>
      <c r="G1241" s="82"/>
      <c r="H1241" s="69" t="s">
        <v>19</v>
      </c>
      <c r="I1241" s="16">
        <v>0</v>
      </c>
      <c r="J1241" s="16">
        <v>0</v>
      </c>
      <c r="K1241" s="16">
        <v>0</v>
      </c>
      <c r="L1241" s="16">
        <v>0</v>
      </c>
      <c r="M1241" s="16">
        <v>0</v>
      </c>
      <c r="N1241" s="16">
        <v>0</v>
      </c>
      <c r="O1241" s="16">
        <v>0</v>
      </c>
      <c r="P1241" s="16">
        <v>0</v>
      </c>
    </row>
    <row r="1242" spans="3:16" s="40" customFormat="1" ht="18" customHeight="1">
      <c r="C1242" s="47"/>
      <c r="D1242" s="91"/>
      <c r="E1242" s="93"/>
      <c r="F1242" s="82"/>
      <c r="G1242" s="82"/>
      <c r="H1242" s="69" t="s">
        <v>238</v>
      </c>
      <c r="I1242" s="16">
        <v>0</v>
      </c>
      <c r="J1242" s="16">
        <v>0</v>
      </c>
      <c r="K1242" s="16">
        <v>0</v>
      </c>
      <c r="L1242" s="16">
        <v>0</v>
      </c>
      <c r="M1242" s="16">
        <v>0</v>
      </c>
      <c r="N1242" s="16">
        <v>0</v>
      </c>
      <c r="O1242" s="16">
        <v>0</v>
      </c>
      <c r="P1242" s="16">
        <v>0</v>
      </c>
    </row>
    <row r="1243" spans="3:16" s="40" customFormat="1" ht="18" customHeight="1">
      <c r="C1243" s="47"/>
      <c r="D1243" s="91"/>
      <c r="E1243" s="93"/>
      <c r="F1243" s="82"/>
      <c r="G1243" s="82"/>
      <c r="H1243" s="69" t="s">
        <v>20</v>
      </c>
      <c r="I1243" s="16">
        <v>0</v>
      </c>
      <c r="J1243" s="16">
        <v>0</v>
      </c>
      <c r="K1243" s="16">
        <v>0</v>
      </c>
      <c r="L1243" s="16">
        <v>0</v>
      </c>
      <c r="M1243" s="16">
        <v>0</v>
      </c>
      <c r="N1243" s="16">
        <v>0</v>
      </c>
      <c r="O1243" s="16">
        <v>0</v>
      </c>
      <c r="P1243" s="16">
        <v>0</v>
      </c>
    </row>
    <row r="1244" spans="3:16" s="40" customFormat="1" ht="18" customHeight="1">
      <c r="C1244" s="47"/>
      <c r="D1244" s="91"/>
      <c r="E1244" s="93"/>
      <c r="F1244" s="82"/>
      <c r="G1244" s="82"/>
      <c r="H1244" s="69" t="s">
        <v>239</v>
      </c>
      <c r="I1244" s="16">
        <v>0</v>
      </c>
      <c r="J1244" s="16" t="s">
        <v>236</v>
      </c>
      <c r="K1244" s="16" t="s">
        <v>236</v>
      </c>
      <c r="L1244" s="16">
        <v>0</v>
      </c>
      <c r="M1244" s="16">
        <v>0</v>
      </c>
      <c r="N1244" s="16">
        <v>0</v>
      </c>
      <c r="O1244" s="16" t="s">
        <v>236</v>
      </c>
      <c r="P1244" s="16" t="s">
        <v>236</v>
      </c>
    </row>
    <row r="1245" spans="3:16" s="40" customFormat="1" ht="18" customHeight="1">
      <c r="C1245" s="47"/>
      <c r="D1245" s="92"/>
      <c r="E1245" s="94"/>
      <c r="F1245" s="83"/>
      <c r="G1245" s="83"/>
      <c r="H1245" s="69" t="s">
        <v>242</v>
      </c>
      <c r="I1245" s="16">
        <v>0</v>
      </c>
      <c r="J1245" s="16" t="s">
        <v>236</v>
      </c>
      <c r="K1245" s="16" t="s">
        <v>236</v>
      </c>
      <c r="L1245" s="16">
        <v>0</v>
      </c>
      <c r="M1245" s="16">
        <v>0</v>
      </c>
      <c r="N1245" s="16">
        <v>0</v>
      </c>
      <c r="O1245" s="16" t="s">
        <v>236</v>
      </c>
      <c r="P1245" s="16" t="s">
        <v>236</v>
      </c>
    </row>
    <row r="1246" spans="3:16" s="40" customFormat="1" ht="18" customHeight="1">
      <c r="C1246" s="47"/>
      <c r="D1246" s="90" t="s">
        <v>694</v>
      </c>
      <c r="E1246" s="81" t="s">
        <v>566</v>
      </c>
      <c r="F1246" s="81">
        <v>2018</v>
      </c>
      <c r="G1246" s="81">
        <v>2018</v>
      </c>
      <c r="H1246" s="69" t="s">
        <v>96</v>
      </c>
      <c r="I1246" s="32">
        <f>I1247+I1249+I1251+I1252</f>
        <v>270.10000000000002</v>
      </c>
      <c r="J1246" s="16" t="s">
        <v>236</v>
      </c>
      <c r="K1246" s="16" t="s">
        <v>236</v>
      </c>
      <c r="L1246" s="16">
        <f>L1247+L1249+L1251+L1252</f>
        <v>270.10000000000002</v>
      </c>
      <c r="M1246" s="16">
        <f>M1247+M1249+M1251+M1252</f>
        <v>270.10000000000002</v>
      </c>
      <c r="N1246" s="16">
        <f>L1246/I1246*100</f>
        <v>100</v>
      </c>
      <c r="O1246" s="16" t="s">
        <v>236</v>
      </c>
      <c r="P1246" s="16" t="s">
        <v>236</v>
      </c>
    </row>
    <row r="1247" spans="3:16" s="40" customFormat="1" ht="18" customHeight="1">
      <c r="C1247" s="47"/>
      <c r="D1247" s="91"/>
      <c r="E1247" s="93"/>
      <c r="F1247" s="82"/>
      <c r="G1247" s="82"/>
      <c r="H1247" s="69" t="s">
        <v>97</v>
      </c>
      <c r="I1247" s="32">
        <v>270.10000000000002</v>
      </c>
      <c r="J1247" s="16">
        <v>270.10000000000002</v>
      </c>
      <c r="K1247" s="16">
        <v>270.10000000000002</v>
      </c>
      <c r="L1247" s="16">
        <v>270.10000000000002</v>
      </c>
      <c r="M1247" s="16">
        <v>270.10000000000002</v>
      </c>
      <c r="N1247" s="16">
        <f>L1247/I1247*100</f>
        <v>100</v>
      </c>
      <c r="O1247" s="16">
        <f>L1247/J1247*100</f>
        <v>100</v>
      </c>
      <c r="P1247" s="16">
        <f>L1247/K1247*100</f>
        <v>100</v>
      </c>
    </row>
    <row r="1248" spans="3:16" s="40" customFormat="1" ht="18" customHeight="1">
      <c r="C1248" s="47"/>
      <c r="D1248" s="91"/>
      <c r="E1248" s="93"/>
      <c r="F1248" s="82"/>
      <c r="G1248" s="82"/>
      <c r="H1248" s="69" t="s">
        <v>19</v>
      </c>
      <c r="I1248" s="16">
        <v>0</v>
      </c>
      <c r="J1248" s="16">
        <v>0</v>
      </c>
      <c r="K1248" s="16">
        <v>0</v>
      </c>
      <c r="L1248" s="16">
        <v>0</v>
      </c>
      <c r="M1248" s="16">
        <v>0</v>
      </c>
      <c r="N1248" s="16">
        <v>0</v>
      </c>
      <c r="O1248" s="16">
        <v>0</v>
      </c>
      <c r="P1248" s="16">
        <v>0</v>
      </c>
    </row>
    <row r="1249" spans="3:16" s="40" customFormat="1" ht="18" customHeight="1">
      <c r="C1249" s="47"/>
      <c r="D1249" s="91"/>
      <c r="E1249" s="93"/>
      <c r="F1249" s="82"/>
      <c r="G1249" s="82"/>
      <c r="H1249" s="69" t="s">
        <v>238</v>
      </c>
      <c r="I1249" s="16">
        <v>0</v>
      </c>
      <c r="J1249" s="16">
        <v>0</v>
      </c>
      <c r="K1249" s="16">
        <v>0</v>
      </c>
      <c r="L1249" s="16">
        <v>0</v>
      </c>
      <c r="M1249" s="16">
        <v>0</v>
      </c>
      <c r="N1249" s="16">
        <v>0</v>
      </c>
      <c r="O1249" s="16">
        <v>0</v>
      </c>
      <c r="P1249" s="16">
        <v>0</v>
      </c>
    </row>
    <row r="1250" spans="3:16" s="40" customFormat="1" ht="18" customHeight="1">
      <c r="C1250" s="47"/>
      <c r="D1250" s="91"/>
      <c r="E1250" s="93"/>
      <c r="F1250" s="82"/>
      <c r="G1250" s="82"/>
      <c r="H1250" s="69" t="s">
        <v>20</v>
      </c>
      <c r="I1250" s="16">
        <v>0</v>
      </c>
      <c r="J1250" s="16">
        <v>0</v>
      </c>
      <c r="K1250" s="16">
        <v>0</v>
      </c>
      <c r="L1250" s="16">
        <v>0</v>
      </c>
      <c r="M1250" s="16">
        <v>0</v>
      </c>
      <c r="N1250" s="16">
        <v>0</v>
      </c>
      <c r="O1250" s="16">
        <v>0</v>
      </c>
      <c r="P1250" s="16">
        <v>0</v>
      </c>
    </row>
    <row r="1251" spans="3:16" s="40" customFormat="1" ht="18" customHeight="1">
      <c r="C1251" s="47"/>
      <c r="D1251" s="91"/>
      <c r="E1251" s="93"/>
      <c r="F1251" s="82"/>
      <c r="G1251" s="82"/>
      <c r="H1251" s="69" t="s">
        <v>239</v>
      </c>
      <c r="I1251" s="16">
        <v>0</v>
      </c>
      <c r="J1251" s="16" t="s">
        <v>236</v>
      </c>
      <c r="K1251" s="16" t="s">
        <v>236</v>
      </c>
      <c r="L1251" s="16">
        <v>0</v>
      </c>
      <c r="M1251" s="16">
        <v>0</v>
      </c>
      <c r="N1251" s="16">
        <v>0</v>
      </c>
      <c r="O1251" s="16" t="s">
        <v>236</v>
      </c>
      <c r="P1251" s="16" t="s">
        <v>236</v>
      </c>
    </row>
    <row r="1252" spans="3:16" s="40" customFormat="1" ht="18" customHeight="1">
      <c r="C1252" s="47"/>
      <c r="D1252" s="92"/>
      <c r="E1252" s="94"/>
      <c r="F1252" s="83"/>
      <c r="G1252" s="83"/>
      <c r="H1252" s="69" t="s">
        <v>242</v>
      </c>
      <c r="I1252" s="32">
        <v>0</v>
      </c>
      <c r="J1252" s="16"/>
      <c r="K1252" s="16"/>
      <c r="L1252" s="16"/>
      <c r="M1252" s="16"/>
      <c r="N1252" s="16">
        <v>0</v>
      </c>
      <c r="O1252" s="16" t="s">
        <v>236</v>
      </c>
      <c r="P1252" s="16" t="s">
        <v>236</v>
      </c>
    </row>
    <row r="1253" spans="3:16" s="40" customFormat="1" ht="15" customHeight="1">
      <c r="C1253" s="77" t="s">
        <v>219</v>
      </c>
      <c r="D1253" s="80" t="s">
        <v>119</v>
      </c>
      <c r="E1253" s="119" t="s">
        <v>9</v>
      </c>
      <c r="F1253" s="81">
        <v>2018</v>
      </c>
      <c r="G1253" s="81">
        <v>2020</v>
      </c>
      <c r="H1253" s="69" t="s">
        <v>96</v>
      </c>
      <c r="I1253" s="16">
        <f>I1254+I1256+I1258+I1259</f>
        <v>2500</v>
      </c>
      <c r="J1253" s="16" t="s">
        <v>236</v>
      </c>
      <c r="K1253" s="16" t="s">
        <v>236</v>
      </c>
      <c r="L1253" s="16">
        <f>L1254+L1256+L1258+L1259</f>
        <v>2500</v>
      </c>
      <c r="M1253" s="16">
        <f>M1254+M1256+M1258+M1259</f>
        <v>2500</v>
      </c>
      <c r="N1253" s="16">
        <f>L1253/I1253*100</f>
        <v>100</v>
      </c>
      <c r="O1253" s="16" t="s">
        <v>236</v>
      </c>
      <c r="P1253" s="16" t="s">
        <v>236</v>
      </c>
    </row>
    <row r="1254" spans="3:16" s="40" customFormat="1" ht="15" customHeight="1">
      <c r="C1254" s="78"/>
      <c r="D1254" s="80"/>
      <c r="E1254" s="119"/>
      <c r="F1254" s="82"/>
      <c r="G1254" s="82"/>
      <c r="H1254" s="69" t="s">
        <v>97</v>
      </c>
      <c r="I1254" s="16">
        <f>I1261</f>
        <v>2500</v>
      </c>
      <c r="J1254" s="16">
        <f t="shared" ref="J1254:M1254" si="163">J1261</f>
        <v>2500</v>
      </c>
      <c r="K1254" s="16">
        <f t="shared" si="163"/>
        <v>2500</v>
      </c>
      <c r="L1254" s="16">
        <f t="shared" si="163"/>
        <v>2500</v>
      </c>
      <c r="M1254" s="16">
        <f t="shared" si="163"/>
        <v>2500</v>
      </c>
      <c r="N1254" s="16">
        <f>L1254/I1254*100</f>
        <v>100</v>
      </c>
      <c r="O1254" s="16">
        <f>L1254/J1254*100</f>
        <v>100</v>
      </c>
      <c r="P1254" s="16">
        <f>L1254/K1254*100</f>
        <v>100</v>
      </c>
    </row>
    <row r="1255" spans="3:16" s="40" customFormat="1" ht="15" customHeight="1">
      <c r="C1255" s="78"/>
      <c r="D1255" s="80"/>
      <c r="E1255" s="119"/>
      <c r="F1255" s="82"/>
      <c r="G1255" s="82"/>
      <c r="H1255" s="69" t="s">
        <v>19</v>
      </c>
      <c r="I1255" s="16">
        <f t="shared" ref="I1255:M1259" si="164">I1262</f>
        <v>0</v>
      </c>
      <c r="J1255" s="16">
        <f t="shared" si="164"/>
        <v>0</v>
      </c>
      <c r="K1255" s="16">
        <f t="shared" si="164"/>
        <v>0</v>
      </c>
      <c r="L1255" s="16">
        <f t="shared" si="164"/>
        <v>0</v>
      </c>
      <c r="M1255" s="16">
        <f t="shared" si="164"/>
        <v>0</v>
      </c>
      <c r="N1255" s="16">
        <v>0</v>
      </c>
      <c r="O1255" s="16">
        <v>0</v>
      </c>
      <c r="P1255" s="16">
        <v>0</v>
      </c>
    </row>
    <row r="1256" spans="3:16" s="40" customFormat="1" ht="15" customHeight="1">
      <c r="C1256" s="78"/>
      <c r="D1256" s="80"/>
      <c r="E1256" s="119"/>
      <c r="F1256" s="82"/>
      <c r="G1256" s="82"/>
      <c r="H1256" s="69" t="s">
        <v>238</v>
      </c>
      <c r="I1256" s="16">
        <f t="shared" si="164"/>
        <v>0</v>
      </c>
      <c r="J1256" s="16">
        <f t="shared" si="164"/>
        <v>0</v>
      </c>
      <c r="K1256" s="16">
        <f t="shared" si="164"/>
        <v>0</v>
      </c>
      <c r="L1256" s="16">
        <f t="shared" si="164"/>
        <v>0</v>
      </c>
      <c r="M1256" s="16">
        <f t="shared" si="164"/>
        <v>0</v>
      </c>
      <c r="N1256" s="16">
        <v>0</v>
      </c>
      <c r="O1256" s="16">
        <v>0</v>
      </c>
      <c r="P1256" s="16">
        <v>0</v>
      </c>
    </row>
    <row r="1257" spans="3:16" s="40" customFormat="1" ht="15" customHeight="1">
      <c r="C1257" s="78"/>
      <c r="D1257" s="80"/>
      <c r="E1257" s="119"/>
      <c r="F1257" s="82"/>
      <c r="G1257" s="82"/>
      <c r="H1257" s="69" t="s">
        <v>20</v>
      </c>
      <c r="I1257" s="16">
        <f t="shared" si="164"/>
        <v>0</v>
      </c>
      <c r="J1257" s="16">
        <f t="shared" si="164"/>
        <v>0</v>
      </c>
      <c r="K1257" s="16">
        <f t="shared" si="164"/>
        <v>0</v>
      </c>
      <c r="L1257" s="16">
        <f t="shared" si="164"/>
        <v>0</v>
      </c>
      <c r="M1257" s="16">
        <f t="shared" si="164"/>
        <v>0</v>
      </c>
      <c r="N1257" s="16">
        <v>0</v>
      </c>
      <c r="O1257" s="16">
        <v>0</v>
      </c>
      <c r="P1257" s="16">
        <v>0</v>
      </c>
    </row>
    <row r="1258" spans="3:16" s="40" customFormat="1" ht="15" customHeight="1">
      <c r="C1258" s="78"/>
      <c r="D1258" s="80"/>
      <c r="E1258" s="119"/>
      <c r="F1258" s="82"/>
      <c r="G1258" s="82"/>
      <c r="H1258" s="69" t="s">
        <v>239</v>
      </c>
      <c r="I1258" s="16">
        <f t="shared" si="164"/>
        <v>0</v>
      </c>
      <c r="J1258" s="16" t="str">
        <f t="shared" si="164"/>
        <v>х</v>
      </c>
      <c r="K1258" s="16" t="str">
        <f t="shared" si="164"/>
        <v>х</v>
      </c>
      <c r="L1258" s="16">
        <f t="shared" si="164"/>
        <v>0</v>
      </c>
      <c r="M1258" s="16">
        <f t="shared" si="164"/>
        <v>0</v>
      </c>
      <c r="N1258" s="16">
        <v>0</v>
      </c>
      <c r="O1258" s="16" t="s">
        <v>236</v>
      </c>
      <c r="P1258" s="16" t="s">
        <v>236</v>
      </c>
    </row>
    <row r="1259" spans="3:16" s="40" customFormat="1" ht="15" customHeight="1">
      <c r="C1259" s="79"/>
      <c r="D1259" s="80"/>
      <c r="E1259" s="119"/>
      <c r="F1259" s="83"/>
      <c r="G1259" s="83"/>
      <c r="H1259" s="69" t="s">
        <v>242</v>
      </c>
      <c r="I1259" s="16">
        <f t="shared" si="164"/>
        <v>0</v>
      </c>
      <c r="J1259" s="16" t="str">
        <f t="shared" si="164"/>
        <v>х</v>
      </c>
      <c r="K1259" s="16" t="str">
        <f t="shared" si="164"/>
        <v>х</v>
      </c>
      <c r="L1259" s="16">
        <f t="shared" si="164"/>
        <v>0</v>
      </c>
      <c r="M1259" s="16">
        <f t="shared" si="164"/>
        <v>0</v>
      </c>
      <c r="N1259" s="16">
        <v>0</v>
      </c>
      <c r="O1259" s="16" t="s">
        <v>236</v>
      </c>
      <c r="P1259" s="16" t="s">
        <v>236</v>
      </c>
    </row>
    <row r="1260" spans="3:16" s="40" customFormat="1" ht="15" customHeight="1">
      <c r="C1260" s="77" t="s">
        <v>466</v>
      </c>
      <c r="D1260" s="80" t="s">
        <v>655</v>
      </c>
      <c r="E1260" s="81" t="s">
        <v>547</v>
      </c>
      <c r="F1260" s="81">
        <v>2018</v>
      </c>
      <c r="G1260" s="81">
        <v>2018</v>
      </c>
      <c r="H1260" s="69" t="s">
        <v>96</v>
      </c>
      <c r="I1260" s="16">
        <f>I1261+I1263+I1265+I1266</f>
        <v>2500</v>
      </c>
      <c r="J1260" s="16" t="s">
        <v>236</v>
      </c>
      <c r="K1260" s="16" t="s">
        <v>236</v>
      </c>
      <c r="L1260" s="16">
        <f>L1261+L1263+L1265+L1266</f>
        <v>2500</v>
      </c>
      <c r="M1260" s="16">
        <f>M1261+M1263+M1265+M1266</f>
        <v>2500</v>
      </c>
      <c r="N1260" s="16">
        <f>L1260/I1260*100</f>
        <v>100</v>
      </c>
      <c r="O1260" s="16" t="s">
        <v>236</v>
      </c>
      <c r="P1260" s="16" t="s">
        <v>236</v>
      </c>
    </row>
    <row r="1261" spans="3:16" s="40" customFormat="1" ht="15" customHeight="1">
      <c r="C1261" s="78"/>
      <c r="D1261" s="80"/>
      <c r="E1261" s="93"/>
      <c r="F1261" s="82"/>
      <c r="G1261" s="82"/>
      <c r="H1261" s="69" t="s">
        <v>97</v>
      </c>
      <c r="I1261" s="16">
        <v>2500</v>
      </c>
      <c r="J1261" s="16">
        <v>2500</v>
      </c>
      <c r="K1261" s="16">
        <v>2500</v>
      </c>
      <c r="L1261" s="16">
        <v>2500</v>
      </c>
      <c r="M1261" s="16">
        <v>2500</v>
      </c>
      <c r="N1261" s="16">
        <f>L1261/I1261*100</f>
        <v>100</v>
      </c>
      <c r="O1261" s="16">
        <f>L1261/J1261*100</f>
        <v>100</v>
      </c>
      <c r="P1261" s="16">
        <f>L1261/K1261*100</f>
        <v>100</v>
      </c>
    </row>
    <row r="1262" spans="3:16" s="40" customFormat="1" ht="15" customHeight="1">
      <c r="C1262" s="78"/>
      <c r="D1262" s="80"/>
      <c r="E1262" s="93"/>
      <c r="F1262" s="82"/>
      <c r="G1262" s="82"/>
      <c r="H1262" s="69" t="s">
        <v>19</v>
      </c>
      <c r="I1262" s="16">
        <v>0</v>
      </c>
      <c r="J1262" s="16">
        <v>0</v>
      </c>
      <c r="K1262" s="16">
        <v>0</v>
      </c>
      <c r="L1262" s="16">
        <v>0</v>
      </c>
      <c r="M1262" s="16">
        <v>0</v>
      </c>
      <c r="N1262" s="16">
        <v>0</v>
      </c>
      <c r="O1262" s="16">
        <v>0</v>
      </c>
      <c r="P1262" s="16">
        <v>0</v>
      </c>
    </row>
    <row r="1263" spans="3:16" s="40" customFormat="1" ht="15" customHeight="1">
      <c r="C1263" s="78"/>
      <c r="D1263" s="80"/>
      <c r="E1263" s="93"/>
      <c r="F1263" s="82"/>
      <c r="G1263" s="82"/>
      <c r="H1263" s="69" t="s">
        <v>238</v>
      </c>
      <c r="I1263" s="16">
        <v>0</v>
      </c>
      <c r="J1263" s="16">
        <v>0</v>
      </c>
      <c r="K1263" s="16">
        <v>0</v>
      </c>
      <c r="L1263" s="16">
        <v>0</v>
      </c>
      <c r="M1263" s="16">
        <v>0</v>
      </c>
      <c r="N1263" s="16">
        <v>0</v>
      </c>
      <c r="O1263" s="16">
        <v>0</v>
      </c>
      <c r="P1263" s="16">
        <v>0</v>
      </c>
    </row>
    <row r="1264" spans="3:16" s="40" customFormat="1" ht="15" customHeight="1">
      <c r="C1264" s="78"/>
      <c r="D1264" s="80"/>
      <c r="E1264" s="93"/>
      <c r="F1264" s="82"/>
      <c r="G1264" s="82"/>
      <c r="H1264" s="69" t="s">
        <v>20</v>
      </c>
      <c r="I1264" s="16">
        <v>0</v>
      </c>
      <c r="J1264" s="16">
        <v>0</v>
      </c>
      <c r="K1264" s="16">
        <v>0</v>
      </c>
      <c r="L1264" s="16">
        <v>0</v>
      </c>
      <c r="M1264" s="16">
        <v>0</v>
      </c>
      <c r="N1264" s="16">
        <v>0</v>
      </c>
      <c r="O1264" s="16">
        <v>0</v>
      </c>
      <c r="P1264" s="16">
        <v>0</v>
      </c>
    </row>
    <row r="1265" spans="3:16" s="40" customFormat="1" ht="15" customHeight="1">
      <c r="C1265" s="78"/>
      <c r="D1265" s="80"/>
      <c r="E1265" s="93"/>
      <c r="F1265" s="82"/>
      <c r="G1265" s="82"/>
      <c r="H1265" s="69" t="s">
        <v>239</v>
      </c>
      <c r="I1265" s="16">
        <v>0</v>
      </c>
      <c r="J1265" s="16" t="s">
        <v>236</v>
      </c>
      <c r="K1265" s="16" t="s">
        <v>236</v>
      </c>
      <c r="L1265" s="16">
        <v>0</v>
      </c>
      <c r="M1265" s="16">
        <v>0</v>
      </c>
      <c r="N1265" s="16">
        <v>0</v>
      </c>
      <c r="O1265" s="16" t="s">
        <v>236</v>
      </c>
      <c r="P1265" s="16" t="s">
        <v>236</v>
      </c>
    </row>
    <row r="1266" spans="3:16" s="40" customFormat="1" ht="15" customHeight="1">
      <c r="C1266" s="79"/>
      <c r="D1266" s="80"/>
      <c r="E1266" s="94"/>
      <c r="F1266" s="83"/>
      <c r="G1266" s="83"/>
      <c r="H1266" s="69" t="s">
        <v>242</v>
      </c>
      <c r="I1266" s="16">
        <v>0</v>
      </c>
      <c r="J1266" s="16" t="s">
        <v>236</v>
      </c>
      <c r="K1266" s="16" t="s">
        <v>236</v>
      </c>
      <c r="L1266" s="16">
        <v>0</v>
      </c>
      <c r="M1266" s="16">
        <v>0</v>
      </c>
      <c r="N1266" s="16">
        <v>0</v>
      </c>
      <c r="O1266" s="16" t="s">
        <v>236</v>
      </c>
      <c r="P1266" s="16" t="s">
        <v>236</v>
      </c>
    </row>
    <row r="1267" spans="3:16" s="40" customFormat="1" ht="15" customHeight="1">
      <c r="C1267" s="77" t="s">
        <v>467</v>
      </c>
      <c r="D1267" s="80" t="s">
        <v>120</v>
      </c>
      <c r="E1267" s="119" t="s">
        <v>121</v>
      </c>
      <c r="F1267" s="81">
        <v>2018</v>
      </c>
      <c r="G1267" s="81">
        <v>2020</v>
      </c>
      <c r="H1267" s="69" t="s">
        <v>96</v>
      </c>
      <c r="I1267" s="16">
        <f>I1274</f>
        <v>47678.799999999996</v>
      </c>
      <c r="J1267" s="16" t="s">
        <v>236</v>
      </c>
      <c r="K1267" s="16" t="s">
        <v>236</v>
      </c>
      <c r="L1267" s="16">
        <f>L1268+L1270+L1272+L1273</f>
        <v>47678.799999999996</v>
      </c>
      <c r="M1267" s="16">
        <f>M1268+M1270+M1272+M1273</f>
        <v>47678.799999999996</v>
      </c>
      <c r="N1267" s="16">
        <f>L1267/I1267*100</f>
        <v>100</v>
      </c>
      <c r="O1267" s="16" t="s">
        <v>236</v>
      </c>
      <c r="P1267" s="16" t="s">
        <v>236</v>
      </c>
    </row>
    <row r="1268" spans="3:16" s="40" customFormat="1" ht="15" customHeight="1">
      <c r="C1268" s="78"/>
      <c r="D1268" s="80"/>
      <c r="E1268" s="119"/>
      <c r="F1268" s="82"/>
      <c r="G1268" s="82"/>
      <c r="H1268" s="69" t="s">
        <v>97</v>
      </c>
      <c r="I1268" s="16">
        <f>I1275</f>
        <v>5244.7</v>
      </c>
      <c r="J1268" s="16">
        <f t="shared" ref="J1268:M1268" si="165">J1275</f>
        <v>5244.7</v>
      </c>
      <c r="K1268" s="16">
        <f t="shared" si="165"/>
        <v>5244.7</v>
      </c>
      <c r="L1268" s="16">
        <f t="shared" si="165"/>
        <v>5244.7</v>
      </c>
      <c r="M1268" s="16">
        <f t="shared" si="165"/>
        <v>5244.7</v>
      </c>
      <c r="N1268" s="16">
        <f>L1268/I1268*100</f>
        <v>100</v>
      </c>
      <c r="O1268" s="16">
        <f>L1268/J1268*100</f>
        <v>100</v>
      </c>
      <c r="P1268" s="16">
        <f>L1268/K1268*100</f>
        <v>100</v>
      </c>
    </row>
    <row r="1269" spans="3:16" s="40" customFormat="1" ht="15" customHeight="1">
      <c r="C1269" s="78"/>
      <c r="D1269" s="80"/>
      <c r="E1269" s="119"/>
      <c r="F1269" s="82"/>
      <c r="G1269" s="82"/>
      <c r="H1269" s="69" t="s">
        <v>19</v>
      </c>
      <c r="I1269" s="16">
        <f t="shared" ref="I1269:I1273" si="166">I1276</f>
        <v>5244.7</v>
      </c>
      <c r="J1269" s="16">
        <f t="shared" ref="J1269:M1271" si="167">J1276</f>
        <v>5244.7</v>
      </c>
      <c r="K1269" s="16">
        <f t="shared" si="167"/>
        <v>5244.7</v>
      </c>
      <c r="L1269" s="16">
        <f t="shared" si="167"/>
        <v>5244.7</v>
      </c>
      <c r="M1269" s="16">
        <f t="shared" si="167"/>
        <v>5244.7</v>
      </c>
      <c r="N1269" s="16">
        <f t="shared" ref="N1269:N1271" si="168">L1269/I1269*100</f>
        <v>100</v>
      </c>
      <c r="O1269" s="16">
        <f t="shared" ref="O1269:O1271" si="169">L1269/J1269*100</f>
        <v>100</v>
      </c>
      <c r="P1269" s="16">
        <f t="shared" ref="P1269:P1271" si="170">L1269/K1269*100</f>
        <v>100</v>
      </c>
    </row>
    <row r="1270" spans="3:16" s="40" customFormat="1" ht="15" customHeight="1">
      <c r="C1270" s="78"/>
      <c r="D1270" s="80"/>
      <c r="E1270" s="119"/>
      <c r="F1270" s="82"/>
      <c r="G1270" s="82"/>
      <c r="H1270" s="69" t="s">
        <v>238</v>
      </c>
      <c r="I1270" s="16">
        <f t="shared" si="166"/>
        <v>42434.1</v>
      </c>
      <c r="J1270" s="16">
        <f t="shared" si="167"/>
        <v>42434.1</v>
      </c>
      <c r="K1270" s="16">
        <f t="shared" si="167"/>
        <v>42434.1</v>
      </c>
      <c r="L1270" s="16">
        <f t="shared" si="167"/>
        <v>42434.1</v>
      </c>
      <c r="M1270" s="16">
        <f t="shared" si="167"/>
        <v>42434.1</v>
      </c>
      <c r="N1270" s="16">
        <f t="shared" si="168"/>
        <v>100</v>
      </c>
      <c r="O1270" s="16">
        <f t="shared" si="169"/>
        <v>100</v>
      </c>
      <c r="P1270" s="16">
        <f t="shared" si="170"/>
        <v>100</v>
      </c>
    </row>
    <row r="1271" spans="3:16" s="40" customFormat="1" ht="15" customHeight="1">
      <c r="C1271" s="78"/>
      <c r="D1271" s="80"/>
      <c r="E1271" s="119"/>
      <c r="F1271" s="82"/>
      <c r="G1271" s="82"/>
      <c r="H1271" s="69" t="s">
        <v>20</v>
      </c>
      <c r="I1271" s="16">
        <f t="shared" si="166"/>
        <v>42434.1</v>
      </c>
      <c r="J1271" s="16">
        <f t="shared" si="167"/>
        <v>42434.1</v>
      </c>
      <c r="K1271" s="16">
        <f t="shared" si="167"/>
        <v>42434.1</v>
      </c>
      <c r="L1271" s="16">
        <f t="shared" si="167"/>
        <v>42434.1</v>
      </c>
      <c r="M1271" s="16">
        <f t="shared" si="167"/>
        <v>42434.1</v>
      </c>
      <c r="N1271" s="16">
        <f t="shared" si="168"/>
        <v>100</v>
      </c>
      <c r="O1271" s="16">
        <f t="shared" si="169"/>
        <v>100</v>
      </c>
      <c r="P1271" s="16">
        <f t="shared" si="170"/>
        <v>100</v>
      </c>
    </row>
    <row r="1272" spans="3:16" s="40" customFormat="1" ht="15" customHeight="1">
      <c r="C1272" s="78"/>
      <c r="D1272" s="80"/>
      <c r="E1272" s="119"/>
      <c r="F1272" s="82"/>
      <c r="G1272" s="82"/>
      <c r="H1272" s="69" t="s">
        <v>239</v>
      </c>
      <c r="I1272" s="16">
        <f t="shared" si="166"/>
        <v>0</v>
      </c>
      <c r="J1272" s="16" t="s">
        <v>236</v>
      </c>
      <c r="K1272" s="16" t="s">
        <v>236</v>
      </c>
      <c r="L1272" s="16">
        <v>0</v>
      </c>
      <c r="M1272" s="16">
        <v>0</v>
      </c>
      <c r="N1272" s="16">
        <v>0</v>
      </c>
      <c r="O1272" s="16" t="s">
        <v>236</v>
      </c>
      <c r="P1272" s="16" t="s">
        <v>236</v>
      </c>
    </row>
    <row r="1273" spans="3:16" s="40" customFormat="1" ht="15" customHeight="1">
      <c r="C1273" s="79"/>
      <c r="D1273" s="80"/>
      <c r="E1273" s="119"/>
      <c r="F1273" s="83"/>
      <c r="G1273" s="83"/>
      <c r="H1273" s="69" t="s">
        <v>242</v>
      </c>
      <c r="I1273" s="16">
        <f t="shared" si="166"/>
        <v>0</v>
      </c>
      <c r="J1273" s="16" t="s">
        <v>236</v>
      </c>
      <c r="K1273" s="16" t="s">
        <v>236</v>
      </c>
      <c r="L1273" s="16">
        <v>0</v>
      </c>
      <c r="M1273" s="16">
        <v>0</v>
      </c>
      <c r="N1273" s="16">
        <v>0</v>
      </c>
      <c r="O1273" s="16" t="s">
        <v>236</v>
      </c>
      <c r="P1273" s="16" t="s">
        <v>236</v>
      </c>
    </row>
    <row r="1274" spans="3:16" s="40" customFormat="1" ht="15" customHeight="1">
      <c r="C1274" s="99" t="s">
        <v>468</v>
      </c>
      <c r="D1274" s="80" t="s">
        <v>469</v>
      </c>
      <c r="E1274" s="81" t="s">
        <v>122</v>
      </c>
      <c r="F1274" s="81">
        <v>2018</v>
      </c>
      <c r="G1274" s="81">
        <v>2020</v>
      </c>
      <c r="H1274" s="69" t="s">
        <v>96</v>
      </c>
      <c r="I1274" s="16">
        <f>I1275+I1277+I1279+I1280</f>
        <v>47678.799999999996</v>
      </c>
      <c r="J1274" s="16" t="s">
        <v>236</v>
      </c>
      <c r="K1274" s="16" t="s">
        <v>236</v>
      </c>
      <c r="L1274" s="16">
        <f>L1275+L1277+L1279+L1280</f>
        <v>47678.799999999996</v>
      </c>
      <c r="M1274" s="16">
        <f>M1275+M1277+M1279+M1280</f>
        <v>47678.799999999996</v>
      </c>
      <c r="N1274" s="16">
        <f>L1274/I1274*100</f>
        <v>100</v>
      </c>
      <c r="O1274" s="16" t="s">
        <v>236</v>
      </c>
      <c r="P1274" s="16" t="s">
        <v>236</v>
      </c>
    </row>
    <row r="1275" spans="3:16" s="40" customFormat="1" ht="15" customHeight="1">
      <c r="C1275" s="100"/>
      <c r="D1275" s="80"/>
      <c r="E1275" s="93"/>
      <c r="F1275" s="82"/>
      <c r="G1275" s="82"/>
      <c r="H1275" s="69" t="s">
        <v>97</v>
      </c>
      <c r="I1275" s="16">
        <v>5244.7</v>
      </c>
      <c r="J1275" s="16">
        <v>5244.7</v>
      </c>
      <c r="K1275" s="16">
        <v>5244.7</v>
      </c>
      <c r="L1275" s="16">
        <v>5244.7</v>
      </c>
      <c r="M1275" s="16">
        <v>5244.7</v>
      </c>
      <c r="N1275" s="16">
        <f>L1275/I1275*100</f>
        <v>100</v>
      </c>
      <c r="O1275" s="16">
        <f>L1275/J1275*100</f>
        <v>100</v>
      </c>
      <c r="P1275" s="16">
        <f>L1275/K1275*100</f>
        <v>100</v>
      </c>
    </row>
    <row r="1276" spans="3:16" s="40" customFormat="1" ht="15" customHeight="1">
      <c r="C1276" s="100"/>
      <c r="D1276" s="80"/>
      <c r="E1276" s="93"/>
      <c r="F1276" s="82"/>
      <c r="G1276" s="82"/>
      <c r="H1276" s="69" t="s">
        <v>19</v>
      </c>
      <c r="I1276" s="16">
        <v>5244.7</v>
      </c>
      <c r="J1276" s="16">
        <v>5244.7</v>
      </c>
      <c r="K1276" s="16">
        <v>5244.7</v>
      </c>
      <c r="L1276" s="16">
        <v>5244.7</v>
      </c>
      <c r="M1276" s="16">
        <v>5244.7</v>
      </c>
      <c r="N1276" s="16">
        <f t="shared" ref="N1276:N1278" si="171">L1276/I1276*100</f>
        <v>100</v>
      </c>
      <c r="O1276" s="16">
        <f t="shared" ref="O1276:O1278" si="172">L1276/J1276*100</f>
        <v>100</v>
      </c>
      <c r="P1276" s="16">
        <f t="shared" ref="P1276:P1278" si="173">L1276/K1276*100</f>
        <v>100</v>
      </c>
    </row>
    <row r="1277" spans="3:16" s="40" customFormat="1" ht="15" customHeight="1">
      <c r="C1277" s="100"/>
      <c r="D1277" s="80"/>
      <c r="E1277" s="93"/>
      <c r="F1277" s="82"/>
      <c r="G1277" s="82"/>
      <c r="H1277" s="69" t="s">
        <v>238</v>
      </c>
      <c r="I1277" s="16">
        <v>42434.1</v>
      </c>
      <c r="J1277" s="16">
        <v>42434.1</v>
      </c>
      <c r="K1277" s="16">
        <v>42434.1</v>
      </c>
      <c r="L1277" s="16">
        <v>42434.1</v>
      </c>
      <c r="M1277" s="16">
        <v>42434.1</v>
      </c>
      <c r="N1277" s="16">
        <f t="shared" si="171"/>
        <v>100</v>
      </c>
      <c r="O1277" s="16">
        <f t="shared" si="172"/>
        <v>100</v>
      </c>
      <c r="P1277" s="16">
        <f t="shared" si="173"/>
        <v>100</v>
      </c>
    </row>
    <row r="1278" spans="3:16" s="40" customFormat="1" ht="15" customHeight="1">
      <c r="C1278" s="100"/>
      <c r="D1278" s="80"/>
      <c r="E1278" s="93"/>
      <c r="F1278" s="82"/>
      <c r="G1278" s="82"/>
      <c r="H1278" s="69" t="s">
        <v>20</v>
      </c>
      <c r="I1278" s="16">
        <v>42434.1</v>
      </c>
      <c r="J1278" s="16">
        <v>42434.1</v>
      </c>
      <c r="K1278" s="16">
        <v>42434.1</v>
      </c>
      <c r="L1278" s="16">
        <v>42434.1</v>
      </c>
      <c r="M1278" s="16">
        <v>42434.1</v>
      </c>
      <c r="N1278" s="16">
        <f t="shared" si="171"/>
        <v>100</v>
      </c>
      <c r="O1278" s="16">
        <f t="shared" si="172"/>
        <v>100</v>
      </c>
      <c r="P1278" s="16">
        <f t="shared" si="173"/>
        <v>100</v>
      </c>
    </row>
    <row r="1279" spans="3:16" s="40" customFormat="1" ht="15" customHeight="1">
      <c r="C1279" s="100"/>
      <c r="D1279" s="80"/>
      <c r="E1279" s="93"/>
      <c r="F1279" s="82"/>
      <c r="G1279" s="82"/>
      <c r="H1279" s="69" t="s">
        <v>239</v>
      </c>
      <c r="I1279" s="16">
        <v>0</v>
      </c>
      <c r="J1279" s="16" t="s">
        <v>236</v>
      </c>
      <c r="K1279" s="16" t="s">
        <v>236</v>
      </c>
      <c r="L1279" s="16">
        <v>0</v>
      </c>
      <c r="M1279" s="16">
        <v>0</v>
      </c>
      <c r="N1279" s="16">
        <v>0</v>
      </c>
      <c r="O1279" s="16" t="s">
        <v>236</v>
      </c>
      <c r="P1279" s="16" t="s">
        <v>236</v>
      </c>
    </row>
    <row r="1280" spans="3:16" s="40" customFormat="1" ht="15" customHeight="1">
      <c r="C1280" s="101"/>
      <c r="D1280" s="80"/>
      <c r="E1280" s="94"/>
      <c r="F1280" s="83"/>
      <c r="G1280" s="83"/>
      <c r="H1280" s="69" t="s">
        <v>242</v>
      </c>
      <c r="I1280" s="16">
        <v>0</v>
      </c>
      <c r="J1280" s="16" t="s">
        <v>236</v>
      </c>
      <c r="K1280" s="16" t="s">
        <v>236</v>
      </c>
      <c r="L1280" s="16">
        <v>0</v>
      </c>
      <c r="M1280" s="16">
        <v>0</v>
      </c>
      <c r="N1280" s="16">
        <v>0</v>
      </c>
      <c r="O1280" s="16" t="s">
        <v>236</v>
      </c>
      <c r="P1280" s="16" t="s">
        <v>236</v>
      </c>
    </row>
    <row r="1281" spans="3:16" s="40" customFormat="1" ht="15" customHeight="1">
      <c r="C1281" s="77" t="s">
        <v>467</v>
      </c>
      <c r="D1281" s="80" t="s">
        <v>502</v>
      </c>
      <c r="E1281" s="119" t="s">
        <v>548</v>
      </c>
      <c r="F1281" s="81">
        <v>2018</v>
      </c>
      <c r="G1281" s="81">
        <v>2018</v>
      </c>
      <c r="H1281" s="69" t="s">
        <v>96</v>
      </c>
      <c r="I1281" s="16">
        <f>I1282+I1284+I1286+I1287+I1283</f>
        <v>218380.3</v>
      </c>
      <c r="J1281" s="16" t="s">
        <v>236</v>
      </c>
      <c r="K1281" s="16" t="s">
        <v>236</v>
      </c>
      <c r="L1281" s="16">
        <f>L1282+L1284+L1286+L1287</f>
        <v>218380.3</v>
      </c>
      <c r="M1281" s="16">
        <f>M1282+M1284+M1286+M1287</f>
        <v>218380.3</v>
      </c>
      <c r="N1281" s="16">
        <f t="shared" ref="N1281:N1282" si="174">L1281/I1281*100</f>
        <v>100</v>
      </c>
      <c r="O1281" s="16" t="s">
        <v>236</v>
      </c>
      <c r="P1281" s="16" t="s">
        <v>236</v>
      </c>
    </row>
    <row r="1282" spans="3:16" s="40" customFormat="1" ht="15" customHeight="1">
      <c r="C1282" s="78"/>
      <c r="D1282" s="80"/>
      <c r="E1282" s="119"/>
      <c r="F1282" s="82"/>
      <c r="G1282" s="82"/>
      <c r="H1282" s="69" t="s">
        <v>97</v>
      </c>
      <c r="I1282" s="16">
        <f>I1289</f>
        <v>100000</v>
      </c>
      <c r="J1282" s="16">
        <f t="shared" ref="J1282:M1282" si="175">J1289</f>
        <v>100000</v>
      </c>
      <c r="K1282" s="16">
        <f t="shared" si="175"/>
        <v>100000</v>
      </c>
      <c r="L1282" s="16">
        <v>100000</v>
      </c>
      <c r="M1282" s="16">
        <f t="shared" si="175"/>
        <v>100000</v>
      </c>
      <c r="N1282" s="16">
        <f t="shared" si="174"/>
        <v>100</v>
      </c>
      <c r="O1282" s="16">
        <f>L1282/J1282*100</f>
        <v>100</v>
      </c>
      <c r="P1282" s="16">
        <f>L1282/K1282*100</f>
        <v>100</v>
      </c>
    </row>
    <row r="1283" spans="3:16" s="40" customFormat="1" ht="15" customHeight="1">
      <c r="C1283" s="78"/>
      <c r="D1283" s="80"/>
      <c r="E1283" s="119"/>
      <c r="F1283" s="82"/>
      <c r="G1283" s="82"/>
      <c r="H1283" s="69" t="s">
        <v>19</v>
      </c>
      <c r="I1283" s="16">
        <f t="shared" ref="I1283:M1283" si="176">I1290</f>
        <v>0</v>
      </c>
      <c r="J1283" s="16">
        <f t="shared" si="176"/>
        <v>0</v>
      </c>
      <c r="K1283" s="16">
        <f t="shared" si="176"/>
        <v>0</v>
      </c>
      <c r="L1283" s="16">
        <f t="shared" si="176"/>
        <v>0</v>
      </c>
      <c r="M1283" s="16">
        <f t="shared" si="176"/>
        <v>0</v>
      </c>
      <c r="N1283" s="16">
        <v>0</v>
      </c>
      <c r="O1283" s="16">
        <v>0</v>
      </c>
      <c r="P1283" s="16">
        <v>0</v>
      </c>
    </row>
    <row r="1284" spans="3:16" s="40" customFormat="1" ht="15" customHeight="1">
      <c r="C1284" s="78"/>
      <c r="D1284" s="80"/>
      <c r="E1284" s="119"/>
      <c r="F1284" s="82"/>
      <c r="G1284" s="82"/>
      <c r="H1284" s="69" t="s">
        <v>238</v>
      </c>
      <c r="I1284" s="16">
        <f t="shared" ref="I1284:M1284" si="177">I1291</f>
        <v>0</v>
      </c>
      <c r="J1284" s="16">
        <f t="shared" si="177"/>
        <v>0</v>
      </c>
      <c r="K1284" s="16">
        <f t="shared" si="177"/>
        <v>0</v>
      </c>
      <c r="L1284" s="16">
        <f t="shared" si="177"/>
        <v>0</v>
      </c>
      <c r="M1284" s="16">
        <f t="shared" si="177"/>
        <v>0</v>
      </c>
      <c r="N1284" s="16">
        <v>0</v>
      </c>
      <c r="O1284" s="16">
        <v>0</v>
      </c>
      <c r="P1284" s="16">
        <v>0</v>
      </c>
    </row>
    <row r="1285" spans="3:16" s="40" customFormat="1" ht="15" customHeight="1">
      <c r="C1285" s="78"/>
      <c r="D1285" s="80"/>
      <c r="E1285" s="119"/>
      <c r="F1285" s="82"/>
      <c r="G1285" s="82"/>
      <c r="H1285" s="69" t="s">
        <v>20</v>
      </c>
      <c r="I1285" s="16">
        <f t="shared" ref="I1285:M1285" si="178">I1292</f>
        <v>0</v>
      </c>
      <c r="J1285" s="16">
        <f t="shared" si="178"/>
        <v>0</v>
      </c>
      <c r="K1285" s="16">
        <f t="shared" si="178"/>
        <v>0</v>
      </c>
      <c r="L1285" s="16">
        <f t="shared" si="178"/>
        <v>0</v>
      </c>
      <c r="M1285" s="16">
        <f t="shared" si="178"/>
        <v>0</v>
      </c>
      <c r="N1285" s="16">
        <v>0</v>
      </c>
      <c r="O1285" s="16">
        <v>0</v>
      </c>
      <c r="P1285" s="16">
        <v>0</v>
      </c>
    </row>
    <row r="1286" spans="3:16" s="40" customFormat="1" ht="15" customHeight="1">
      <c r="C1286" s="78"/>
      <c r="D1286" s="80"/>
      <c r="E1286" s="119"/>
      <c r="F1286" s="82"/>
      <c r="G1286" s="82"/>
      <c r="H1286" s="69" t="s">
        <v>239</v>
      </c>
      <c r="I1286" s="16">
        <f t="shared" ref="I1286:I1287" si="179">I1293</f>
        <v>0</v>
      </c>
      <c r="J1286" s="16" t="s">
        <v>236</v>
      </c>
      <c r="K1286" s="16" t="s">
        <v>236</v>
      </c>
      <c r="L1286" s="16">
        <v>0</v>
      </c>
      <c r="M1286" s="16">
        <v>0</v>
      </c>
      <c r="N1286" s="16">
        <v>0</v>
      </c>
      <c r="O1286" s="16" t="s">
        <v>236</v>
      </c>
      <c r="P1286" s="16" t="s">
        <v>236</v>
      </c>
    </row>
    <row r="1287" spans="3:16" s="40" customFormat="1" ht="15" customHeight="1">
      <c r="C1287" s="79"/>
      <c r="D1287" s="80"/>
      <c r="E1287" s="119"/>
      <c r="F1287" s="83"/>
      <c r="G1287" s="83"/>
      <c r="H1287" s="69" t="s">
        <v>242</v>
      </c>
      <c r="I1287" s="16">
        <f t="shared" si="179"/>
        <v>118380.3</v>
      </c>
      <c r="J1287" s="16" t="s">
        <v>236</v>
      </c>
      <c r="K1287" s="16" t="s">
        <v>236</v>
      </c>
      <c r="L1287" s="16">
        <f t="shared" ref="L1287:M1287" si="180">L1294</f>
        <v>118380.3</v>
      </c>
      <c r="M1287" s="16">
        <f t="shared" si="180"/>
        <v>118380.3</v>
      </c>
      <c r="N1287" s="16">
        <f t="shared" ref="N1287" si="181">L1287/I1287*100</f>
        <v>100</v>
      </c>
      <c r="O1287" s="16" t="s">
        <v>236</v>
      </c>
      <c r="P1287" s="16" t="s">
        <v>236</v>
      </c>
    </row>
    <row r="1288" spans="3:16" s="40" customFormat="1" ht="15" customHeight="1">
      <c r="C1288" s="99" t="s">
        <v>468</v>
      </c>
      <c r="D1288" s="80" t="s">
        <v>549</v>
      </c>
      <c r="E1288" s="81" t="s">
        <v>550</v>
      </c>
      <c r="F1288" s="81">
        <v>2018</v>
      </c>
      <c r="G1288" s="81">
        <v>2018</v>
      </c>
      <c r="H1288" s="69" t="s">
        <v>96</v>
      </c>
      <c r="I1288" s="16">
        <f>I1289+I1291+I1293+I1294+I1290</f>
        <v>218380.3</v>
      </c>
      <c r="J1288" s="16" t="s">
        <v>236</v>
      </c>
      <c r="K1288" s="16" t="s">
        <v>236</v>
      </c>
      <c r="L1288" s="16">
        <f>L1289+L1291+L1293+L1294</f>
        <v>218380.3</v>
      </c>
      <c r="M1288" s="16">
        <f>M1289+M1291+M1293+M1294</f>
        <v>218380.3</v>
      </c>
      <c r="N1288" s="16">
        <f t="shared" ref="N1288:N1289" si="182">L1288/I1288*100</f>
        <v>100</v>
      </c>
      <c r="O1288" s="16" t="s">
        <v>236</v>
      </c>
      <c r="P1288" s="16" t="s">
        <v>236</v>
      </c>
    </row>
    <row r="1289" spans="3:16" s="40" customFormat="1" ht="15" customHeight="1">
      <c r="C1289" s="100"/>
      <c r="D1289" s="80"/>
      <c r="E1289" s="93"/>
      <c r="F1289" s="82"/>
      <c r="G1289" s="82"/>
      <c r="H1289" s="69" t="s">
        <v>97</v>
      </c>
      <c r="I1289" s="16">
        <v>100000</v>
      </c>
      <c r="J1289" s="16">
        <v>100000</v>
      </c>
      <c r="K1289" s="16">
        <v>100000</v>
      </c>
      <c r="L1289" s="16">
        <v>100000</v>
      </c>
      <c r="M1289" s="16">
        <v>100000</v>
      </c>
      <c r="N1289" s="16">
        <f t="shared" si="182"/>
        <v>100</v>
      </c>
      <c r="O1289" s="16">
        <f>L1289/J1289*100</f>
        <v>100</v>
      </c>
      <c r="P1289" s="16">
        <f>L1289/K1289*100</f>
        <v>100</v>
      </c>
    </row>
    <row r="1290" spans="3:16" s="40" customFormat="1" ht="32.25" customHeight="1">
      <c r="C1290" s="100"/>
      <c r="D1290" s="80"/>
      <c r="E1290" s="93"/>
      <c r="F1290" s="82"/>
      <c r="G1290" s="82"/>
      <c r="H1290" s="69" t="s">
        <v>19</v>
      </c>
      <c r="I1290" s="16">
        <v>0</v>
      </c>
      <c r="J1290" s="16">
        <v>0</v>
      </c>
      <c r="K1290" s="16">
        <v>0</v>
      </c>
      <c r="L1290" s="16">
        <v>0</v>
      </c>
      <c r="M1290" s="16">
        <v>0</v>
      </c>
      <c r="N1290" s="16">
        <v>0</v>
      </c>
      <c r="O1290" s="16">
        <v>0</v>
      </c>
      <c r="P1290" s="16">
        <v>0</v>
      </c>
    </row>
    <row r="1291" spans="3:16" s="40" customFormat="1" ht="15" customHeight="1">
      <c r="C1291" s="100"/>
      <c r="D1291" s="80"/>
      <c r="E1291" s="93"/>
      <c r="F1291" s="82"/>
      <c r="G1291" s="82"/>
      <c r="H1291" s="69" t="s">
        <v>238</v>
      </c>
      <c r="I1291" s="16">
        <v>0</v>
      </c>
      <c r="J1291" s="16">
        <v>0</v>
      </c>
      <c r="K1291" s="16">
        <v>0</v>
      </c>
      <c r="L1291" s="16">
        <v>0</v>
      </c>
      <c r="M1291" s="16">
        <v>0</v>
      </c>
      <c r="N1291" s="16">
        <v>0</v>
      </c>
      <c r="O1291" s="16">
        <v>0</v>
      </c>
      <c r="P1291" s="16">
        <v>0</v>
      </c>
    </row>
    <row r="1292" spans="3:16" s="40" customFormat="1" ht="34.5" customHeight="1">
      <c r="C1292" s="100"/>
      <c r="D1292" s="80"/>
      <c r="E1292" s="93"/>
      <c r="F1292" s="82"/>
      <c r="G1292" s="82"/>
      <c r="H1292" s="69" t="s">
        <v>20</v>
      </c>
      <c r="I1292" s="16">
        <v>0</v>
      </c>
      <c r="J1292" s="16">
        <v>0</v>
      </c>
      <c r="K1292" s="16">
        <v>0</v>
      </c>
      <c r="L1292" s="16">
        <v>0</v>
      </c>
      <c r="M1292" s="16">
        <v>0</v>
      </c>
      <c r="N1292" s="16">
        <v>0</v>
      </c>
      <c r="O1292" s="16">
        <v>0</v>
      </c>
      <c r="P1292" s="16">
        <v>0</v>
      </c>
    </row>
    <row r="1293" spans="3:16" s="40" customFormat="1" ht="15" customHeight="1">
      <c r="C1293" s="100"/>
      <c r="D1293" s="80"/>
      <c r="E1293" s="93"/>
      <c r="F1293" s="82"/>
      <c r="G1293" s="82"/>
      <c r="H1293" s="69" t="s">
        <v>239</v>
      </c>
      <c r="I1293" s="16">
        <v>0</v>
      </c>
      <c r="J1293" s="16" t="s">
        <v>236</v>
      </c>
      <c r="K1293" s="16" t="s">
        <v>236</v>
      </c>
      <c r="L1293" s="16">
        <v>0</v>
      </c>
      <c r="M1293" s="16">
        <v>0</v>
      </c>
      <c r="N1293" s="16">
        <v>0</v>
      </c>
      <c r="O1293" s="16" t="s">
        <v>236</v>
      </c>
      <c r="P1293" s="16" t="s">
        <v>236</v>
      </c>
    </row>
    <row r="1294" spans="3:16" s="40" customFormat="1" ht="15" customHeight="1">
      <c r="C1294" s="101"/>
      <c r="D1294" s="80"/>
      <c r="E1294" s="94"/>
      <c r="F1294" s="83"/>
      <c r="G1294" s="83"/>
      <c r="H1294" s="69" t="s">
        <v>242</v>
      </c>
      <c r="I1294" s="16">
        <v>118380.3</v>
      </c>
      <c r="J1294" s="16" t="s">
        <v>236</v>
      </c>
      <c r="K1294" s="16" t="s">
        <v>236</v>
      </c>
      <c r="L1294" s="16">
        <v>118380.3</v>
      </c>
      <c r="M1294" s="16">
        <v>118380.3</v>
      </c>
      <c r="N1294" s="16">
        <f t="shared" ref="N1294" si="183">L1294/I1294*100</f>
        <v>100</v>
      </c>
      <c r="O1294" s="16" t="s">
        <v>236</v>
      </c>
      <c r="P1294" s="16" t="s">
        <v>236</v>
      </c>
    </row>
    <row r="1295" spans="3:16" s="40" customFormat="1" ht="15" customHeight="1">
      <c r="C1295" s="77" t="s">
        <v>470</v>
      </c>
      <c r="D1295" s="80" t="s">
        <v>471</v>
      </c>
      <c r="E1295" s="81" t="s">
        <v>460</v>
      </c>
      <c r="F1295" s="81">
        <v>2018</v>
      </c>
      <c r="G1295" s="81">
        <v>2018</v>
      </c>
      <c r="H1295" s="69" t="s">
        <v>96</v>
      </c>
      <c r="I1295" s="16">
        <f>I1302</f>
        <v>146070</v>
      </c>
      <c r="J1295" s="16" t="s">
        <v>236</v>
      </c>
      <c r="K1295" s="16" t="s">
        <v>236</v>
      </c>
      <c r="L1295" s="16">
        <f>L1296+L1298+L1300+L1301</f>
        <v>139569.79999999999</v>
      </c>
      <c r="M1295" s="16">
        <f>M1296+M1298+M1300+M1301</f>
        <v>139588.4</v>
      </c>
      <c r="N1295" s="16">
        <f>L1295/I1295*100</f>
        <v>95.54994180872184</v>
      </c>
      <c r="O1295" s="16" t="s">
        <v>236</v>
      </c>
      <c r="P1295" s="16" t="s">
        <v>236</v>
      </c>
    </row>
    <row r="1296" spans="3:16" s="40" customFormat="1" ht="15" customHeight="1">
      <c r="C1296" s="78"/>
      <c r="D1296" s="80"/>
      <c r="E1296" s="93"/>
      <c r="F1296" s="82"/>
      <c r="G1296" s="82"/>
      <c r="H1296" s="69" t="s">
        <v>97</v>
      </c>
      <c r="I1296" s="16">
        <f>I1303</f>
        <v>16070</v>
      </c>
      <c r="J1296" s="16">
        <f t="shared" ref="J1296:M1296" si="184">J1303</f>
        <v>16070</v>
      </c>
      <c r="K1296" s="16">
        <f t="shared" si="184"/>
        <v>16070</v>
      </c>
      <c r="L1296" s="16">
        <f t="shared" si="184"/>
        <v>15354.9</v>
      </c>
      <c r="M1296" s="16">
        <f t="shared" si="184"/>
        <v>15356.9</v>
      </c>
      <c r="N1296" s="16">
        <f>L1296/I1296*100</f>
        <v>95.550093341630358</v>
      </c>
      <c r="O1296" s="16">
        <f>L1296/J1296*100</f>
        <v>95.550093341630358</v>
      </c>
      <c r="P1296" s="16">
        <f>L1296/K1296*100</f>
        <v>95.550093341630358</v>
      </c>
    </row>
    <row r="1297" spans="3:16" s="40" customFormat="1" ht="30.75" customHeight="1">
      <c r="C1297" s="78"/>
      <c r="D1297" s="80"/>
      <c r="E1297" s="93"/>
      <c r="F1297" s="82"/>
      <c r="G1297" s="82"/>
      <c r="H1297" s="69" t="s">
        <v>19</v>
      </c>
      <c r="I1297" s="16">
        <f t="shared" ref="I1297:I1301" si="185">I1304</f>
        <v>16070</v>
      </c>
      <c r="J1297" s="16">
        <f t="shared" ref="J1297:M1299" si="186">J1304</f>
        <v>16070</v>
      </c>
      <c r="K1297" s="16">
        <f t="shared" si="186"/>
        <v>16070</v>
      </c>
      <c r="L1297" s="16">
        <f t="shared" si="186"/>
        <v>15354.9</v>
      </c>
      <c r="M1297" s="16">
        <f t="shared" si="186"/>
        <v>15356.9</v>
      </c>
      <c r="N1297" s="16">
        <f t="shared" ref="N1297:N1299" si="187">L1297/I1297*100</f>
        <v>95.550093341630358</v>
      </c>
      <c r="O1297" s="16">
        <f t="shared" ref="O1297:O1299" si="188">L1297/J1297*100</f>
        <v>95.550093341630358</v>
      </c>
      <c r="P1297" s="16">
        <f t="shared" ref="P1297:P1299" si="189">L1297/K1297*100</f>
        <v>95.550093341630358</v>
      </c>
    </row>
    <row r="1298" spans="3:16" s="40" customFormat="1" ht="15" customHeight="1">
      <c r="C1298" s="78"/>
      <c r="D1298" s="80"/>
      <c r="E1298" s="93"/>
      <c r="F1298" s="82"/>
      <c r="G1298" s="82"/>
      <c r="H1298" s="69" t="s">
        <v>238</v>
      </c>
      <c r="I1298" s="16">
        <f t="shared" si="185"/>
        <v>130000</v>
      </c>
      <c r="J1298" s="16">
        <f t="shared" si="186"/>
        <v>130000</v>
      </c>
      <c r="K1298" s="16">
        <f t="shared" si="186"/>
        <v>130000</v>
      </c>
      <c r="L1298" s="16">
        <f t="shared" si="186"/>
        <v>124214.9</v>
      </c>
      <c r="M1298" s="16">
        <f t="shared" si="186"/>
        <v>124231.5</v>
      </c>
      <c r="N1298" s="16">
        <f t="shared" si="187"/>
        <v>95.549923076923065</v>
      </c>
      <c r="O1298" s="16">
        <f t="shared" si="188"/>
        <v>95.549923076923065</v>
      </c>
      <c r="P1298" s="16">
        <f t="shared" si="189"/>
        <v>95.549923076923065</v>
      </c>
    </row>
    <row r="1299" spans="3:16" s="40" customFormat="1" ht="33" customHeight="1">
      <c r="C1299" s="78"/>
      <c r="D1299" s="80"/>
      <c r="E1299" s="93"/>
      <c r="F1299" s="82"/>
      <c r="G1299" s="82"/>
      <c r="H1299" s="69" t="s">
        <v>20</v>
      </c>
      <c r="I1299" s="16">
        <f t="shared" si="185"/>
        <v>130000</v>
      </c>
      <c r="J1299" s="16">
        <f t="shared" si="186"/>
        <v>130000</v>
      </c>
      <c r="K1299" s="16">
        <f t="shared" si="186"/>
        <v>130000</v>
      </c>
      <c r="L1299" s="16">
        <f t="shared" si="186"/>
        <v>124214.9</v>
      </c>
      <c r="M1299" s="16">
        <f t="shared" si="186"/>
        <v>124231.5</v>
      </c>
      <c r="N1299" s="16">
        <f t="shared" si="187"/>
        <v>95.549923076923065</v>
      </c>
      <c r="O1299" s="16">
        <f t="shared" si="188"/>
        <v>95.549923076923065</v>
      </c>
      <c r="P1299" s="16">
        <f t="shared" si="189"/>
        <v>95.549923076923065</v>
      </c>
    </row>
    <row r="1300" spans="3:16" s="40" customFormat="1" ht="18" customHeight="1">
      <c r="C1300" s="78"/>
      <c r="D1300" s="80"/>
      <c r="E1300" s="93"/>
      <c r="F1300" s="82"/>
      <c r="G1300" s="82"/>
      <c r="H1300" s="69" t="s">
        <v>239</v>
      </c>
      <c r="I1300" s="16">
        <f t="shared" si="185"/>
        <v>0</v>
      </c>
      <c r="J1300" s="16" t="s">
        <v>236</v>
      </c>
      <c r="K1300" s="16" t="s">
        <v>236</v>
      </c>
      <c r="L1300" s="16">
        <v>0</v>
      </c>
      <c r="M1300" s="16">
        <v>0</v>
      </c>
      <c r="N1300" s="16">
        <v>0</v>
      </c>
      <c r="O1300" s="16" t="s">
        <v>236</v>
      </c>
      <c r="P1300" s="16" t="s">
        <v>236</v>
      </c>
    </row>
    <row r="1301" spans="3:16" s="40" customFormat="1" ht="18" customHeight="1">
      <c r="C1301" s="79"/>
      <c r="D1301" s="80"/>
      <c r="E1301" s="94"/>
      <c r="F1301" s="83"/>
      <c r="G1301" s="83"/>
      <c r="H1301" s="69" t="s">
        <v>242</v>
      </c>
      <c r="I1301" s="16">
        <f t="shared" si="185"/>
        <v>0</v>
      </c>
      <c r="J1301" s="16" t="s">
        <v>236</v>
      </c>
      <c r="K1301" s="16" t="s">
        <v>236</v>
      </c>
      <c r="L1301" s="16">
        <v>0</v>
      </c>
      <c r="M1301" s="16">
        <v>0</v>
      </c>
      <c r="N1301" s="16">
        <v>0</v>
      </c>
      <c r="O1301" s="16" t="s">
        <v>236</v>
      </c>
      <c r="P1301" s="16" t="s">
        <v>236</v>
      </c>
    </row>
    <row r="1302" spans="3:16" s="40" customFormat="1" ht="15" customHeight="1">
      <c r="C1302" s="99" t="s">
        <v>472</v>
      </c>
      <c r="D1302" s="80" t="s">
        <v>551</v>
      </c>
      <c r="E1302" s="81" t="s">
        <v>460</v>
      </c>
      <c r="F1302" s="81">
        <v>2018</v>
      </c>
      <c r="G1302" s="81">
        <v>2018</v>
      </c>
      <c r="H1302" s="69" t="s">
        <v>96</v>
      </c>
      <c r="I1302" s="16">
        <f>I1303+I1305</f>
        <v>146070</v>
      </c>
      <c r="J1302" s="16" t="s">
        <v>236</v>
      </c>
      <c r="K1302" s="16" t="s">
        <v>236</v>
      </c>
      <c r="L1302" s="16">
        <f t="shared" ref="L1302:M1302" si="190">L1303+L1305</f>
        <v>139569.79999999999</v>
      </c>
      <c r="M1302" s="16">
        <f t="shared" si="190"/>
        <v>139588.4</v>
      </c>
      <c r="N1302" s="16">
        <f>L1302/I1302*100</f>
        <v>95.54994180872184</v>
      </c>
      <c r="O1302" s="16" t="s">
        <v>236</v>
      </c>
      <c r="P1302" s="16" t="s">
        <v>236</v>
      </c>
    </row>
    <row r="1303" spans="3:16" s="40" customFormat="1" ht="18" customHeight="1">
      <c r="C1303" s="100"/>
      <c r="D1303" s="147"/>
      <c r="E1303" s="93"/>
      <c r="F1303" s="82"/>
      <c r="G1303" s="82"/>
      <c r="H1303" s="69" t="s">
        <v>97</v>
      </c>
      <c r="I1303" s="16">
        <v>16070</v>
      </c>
      <c r="J1303" s="16">
        <v>16070</v>
      </c>
      <c r="K1303" s="16">
        <v>16070</v>
      </c>
      <c r="L1303" s="31">
        <v>15354.9</v>
      </c>
      <c r="M1303" s="31">
        <v>15356.9</v>
      </c>
      <c r="N1303" s="16">
        <f>L1303/I1303*100</f>
        <v>95.550093341630358</v>
      </c>
      <c r="O1303" s="16">
        <f>L1303/J1303*100</f>
        <v>95.550093341630358</v>
      </c>
      <c r="P1303" s="16">
        <f>L1303/K1303*100</f>
        <v>95.550093341630358</v>
      </c>
    </row>
    <row r="1304" spans="3:16" s="40" customFormat="1" ht="29.25" customHeight="1">
      <c r="C1304" s="100"/>
      <c r="D1304" s="147"/>
      <c r="E1304" s="93"/>
      <c r="F1304" s="82"/>
      <c r="G1304" s="82"/>
      <c r="H1304" s="69" t="s">
        <v>19</v>
      </c>
      <c r="I1304" s="16">
        <v>16070</v>
      </c>
      <c r="J1304" s="16">
        <v>16070</v>
      </c>
      <c r="K1304" s="16">
        <v>16070</v>
      </c>
      <c r="L1304" s="31">
        <v>15354.9</v>
      </c>
      <c r="M1304" s="31">
        <v>15356.9</v>
      </c>
      <c r="N1304" s="16">
        <f t="shared" ref="N1304:N1306" si="191">L1304/I1304*100</f>
        <v>95.550093341630358</v>
      </c>
      <c r="O1304" s="16">
        <f t="shared" ref="O1304:O1306" si="192">L1304/J1304*100</f>
        <v>95.550093341630358</v>
      </c>
      <c r="P1304" s="16">
        <f t="shared" ref="P1304:P1306" si="193">L1304/K1304*100</f>
        <v>95.550093341630358</v>
      </c>
    </row>
    <row r="1305" spans="3:16" s="40" customFormat="1" ht="18" customHeight="1">
      <c r="C1305" s="100"/>
      <c r="D1305" s="147"/>
      <c r="E1305" s="93"/>
      <c r="F1305" s="82"/>
      <c r="G1305" s="82"/>
      <c r="H1305" s="69" t="s">
        <v>238</v>
      </c>
      <c r="I1305" s="16">
        <v>130000</v>
      </c>
      <c r="J1305" s="16">
        <v>130000</v>
      </c>
      <c r="K1305" s="16">
        <v>130000</v>
      </c>
      <c r="L1305" s="31">
        <v>124214.9</v>
      </c>
      <c r="M1305" s="31">
        <v>124231.5</v>
      </c>
      <c r="N1305" s="16">
        <f t="shared" si="191"/>
        <v>95.549923076923065</v>
      </c>
      <c r="O1305" s="16">
        <f t="shared" si="192"/>
        <v>95.549923076923065</v>
      </c>
      <c r="P1305" s="16">
        <f t="shared" si="193"/>
        <v>95.549923076923065</v>
      </c>
    </row>
    <row r="1306" spans="3:16" s="40" customFormat="1" ht="33" customHeight="1">
      <c r="C1306" s="100"/>
      <c r="D1306" s="147"/>
      <c r="E1306" s="93"/>
      <c r="F1306" s="82"/>
      <c r="G1306" s="82"/>
      <c r="H1306" s="69" t="s">
        <v>20</v>
      </c>
      <c r="I1306" s="16">
        <v>130000</v>
      </c>
      <c r="J1306" s="16">
        <v>130000</v>
      </c>
      <c r="K1306" s="16">
        <v>130000</v>
      </c>
      <c r="L1306" s="31">
        <v>124214.9</v>
      </c>
      <c r="M1306" s="31">
        <v>124231.5</v>
      </c>
      <c r="N1306" s="16">
        <f t="shared" si="191"/>
        <v>95.549923076923065</v>
      </c>
      <c r="O1306" s="16">
        <f t="shared" si="192"/>
        <v>95.549923076923065</v>
      </c>
      <c r="P1306" s="16">
        <f t="shared" si="193"/>
        <v>95.549923076923065</v>
      </c>
    </row>
    <row r="1307" spans="3:16" s="40" customFormat="1" ht="15" customHeight="1">
      <c r="C1307" s="100"/>
      <c r="D1307" s="147"/>
      <c r="E1307" s="93"/>
      <c r="F1307" s="82"/>
      <c r="G1307" s="82"/>
      <c r="H1307" s="69" t="s">
        <v>239</v>
      </c>
      <c r="I1307" s="16">
        <v>0</v>
      </c>
      <c r="J1307" s="16" t="s">
        <v>236</v>
      </c>
      <c r="K1307" s="16" t="s">
        <v>236</v>
      </c>
      <c r="L1307" s="16">
        <v>0</v>
      </c>
      <c r="M1307" s="16">
        <v>0</v>
      </c>
      <c r="N1307" s="16">
        <v>0</v>
      </c>
      <c r="O1307" s="16" t="s">
        <v>236</v>
      </c>
      <c r="P1307" s="16" t="s">
        <v>236</v>
      </c>
    </row>
    <row r="1308" spans="3:16" s="40" customFormat="1" ht="18" customHeight="1">
      <c r="C1308" s="101"/>
      <c r="D1308" s="147"/>
      <c r="E1308" s="94"/>
      <c r="F1308" s="83"/>
      <c r="G1308" s="83"/>
      <c r="H1308" s="69" t="s">
        <v>242</v>
      </c>
      <c r="I1308" s="16">
        <v>0</v>
      </c>
      <c r="J1308" s="16" t="s">
        <v>236</v>
      </c>
      <c r="K1308" s="16" t="s">
        <v>236</v>
      </c>
      <c r="L1308" s="16">
        <v>0</v>
      </c>
      <c r="M1308" s="16">
        <v>0</v>
      </c>
      <c r="N1308" s="16">
        <v>0</v>
      </c>
      <c r="O1308" s="16" t="s">
        <v>236</v>
      </c>
      <c r="P1308" s="16" t="s">
        <v>236</v>
      </c>
    </row>
    <row r="1309" spans="3:16" s="40" customFormat="1" ht="15" customHeight="1">
      <c r="C1309" s="77" t="s">
        <v>473</v>
      </c>
      <c r="D1309" s="80" t="s">
        <v>474</v>
      </c>
      <c r="E1309" s="119" t="s">
        <v>113</v>
      </c>
      <c r="F1309" s="81">
        <v>2018</v>
      </c>
      <c r="G1309" s="81">
        <v>2020</v>
      </c>
      <c r="H1309" s="69" t="s">
        <v>96</v>
      </c>
      <c r="I1309" s="16">
        <f>I1316</f>
        <v>352</v>
      </c>
      <c r="J1309" s="16" t="s">
        <v>236</v>
      </c>
      <c r="K1309" s="16" t="s">
        <v>236</v>
      </c>
      <c r="L1309" s="16">
        <f>L1310+L1312+L1314+L1315</f>
        <v>352</v>
      </c>
      <c r="M1309" s="16">
        <f>M1310+M1312+M1314+M1315</f>
        <v>352</v>
      </c>
      <c r="N1309" s="16">
        <f>L1309/I1309*100</f>
        <v>100</v>
      </c>
      <c r="O1309" s="16" t="s">
        <v>236</v>
      </c>
      <c r="P1309" s="16" t="s">
        <v>236</v>
      </c>
    </row>
    <row r="1310" spans="3:16" s="40" customFormat="1" ht="15" customHeight="1">
      <c r="C1310" s="78"/>
      <c r="D1310" s="80"/>
      <c r="E1310" s="119"/>
      <c r="F1310" s="82"/>
      <c r="G1310" s="82"/>
      <c r="H1310" s="69" t="s">
        <v>97</v>
      </c>
      <c r="I1310" s="16">
        <f t="shared" ref="I1310:I1315" si="194">I1317</f>
        <v>38.700000000000003</v>
      </c>
      <c r="J1310" s="16">
        <f t="shared" ref="J1310:K1310" si="195">J1317</f>
        <v>38.700000000000003</v>
      </c>
      <c r="K1310" s="16">
        <f t="shared" si="195"/>
        <v>38.700000000000003</v>
      </c>
      <c r="L1310" s="16">
        <v>38.700000000000003</v>
      </c>
      <c r="M1310" s="16">
        <v>38.700000000000003</v>
      </c>
      <c r="N1310" s="16">
        <f>L1310/I1310*100</f>
        <v>100</v>
      </c>
      <c r="O1310" s="16">
        <f>L1310/J1310*100</f>
        <v>100</v>
      </c>
      <c r="P1310" s="16">
        <f>L1310/K1310*100</f>
        <v>100</v>
      </c>
    </row>
    <row r="1311" spans="3:16" s="40" customFormat="1" ht="15" customHeight="1">
      <c r="C1311" s="78"/>
      <c r="D1311" s="80"/>
      <c r="E1311" s="119"/>
      <c r="F1311" s="82"/>
      <c r="G1311" s="82"/>
      <c r="H1311" s="69" t="s">
        <v>19</v>
      </c>
      <c r="I1311" s="16">
        <f t="shared" si="194"/>
        <v>38.700000000000003</v>
      </c>
      <c r="J1311" s="16">
        <f t="shared" ref="J1311:M1313" si="196">J1318</f>
        <v>38.700000000000003</v>
      </c>
      <c r="K1311" s="16">
        <f t="shared" si="196"/>
        <v>38.700000000000003</v>
      </c>
      <c r="L1311" s="16">
        <f t="shared" si="196"/>
        <v>38.700000000000003</v>
      </c>
      <c r="M1311" s="16">
        <f t="shared" si="196"/>
        <v>38.700000000000003</v>
      </c>
      <c r="N1311" s="16">
        <f t="shared" ref="N1311:N1313" si="197">L1311/I1311*100</f>
        <v>100</v>
      </c>
      <c r="O1311" s="16">
        <f t="shared" ref="O1311:O1313" si="198">L1311/J1311*100</f>
        <v>100</v>
      </c>
      <c r="P1311" s="16">
        <f t="shared" ref="P1311:P1313" si="199">L1311/K1311*100</f>
        <v>100</v>
      </c>
    </row>
    <row r="1312" spans="3:16" s="40" customFormat="1" ht="15" customHeight="1">
      <c r="C1312" s="78"/>
      <c r="D1312" s="80"/>
      <c r="E1312" s="119"/>
      <c r="F1312" s="82"/>
      <c r="G1312" s="82"/>
      <c r="H1312" s="69" t="s">
        <v>238</v>
      </c>
      <c r="I1312" s="16">
        <f t="shared" si="194"/>
        <v>313.3</v>
      </c>
      <c r="J1312" s="16">
        <f t="shared" si="196"/>
        <v>313.3</v>
      </c>
      <c r="K1312" s="16">
        <f t="shared" si="196"/>
        <v>313.3</v>
      </c>
      <c r="L1312" s="16">
        <f t="shared" si="196"/>
        <v>313.3</v>
      </c>
      <c r="M1312" s="16">
        <f t="shared" si="196"/>
        <v>313.3</v>
      </c>
      <c r="N1312" s="16">
        <f t="shared" si="197"/>
        <v>100</v>
      </c>
      <c r="O1312" s="16">
        <f t="shared" si="198"/>
        <v>100</v>
      </c>
      <c r="P1312" s="16">
        <f t="shared" si="199"/>
        <v>100</v>
      </c>
    </row>
    <row r="1313" spans="3:16" s="40" customFormat="1" ht="12.75" customHeight="1">
      <c r="C1313" s="78"/>
      <c r="D1313" s="80"/>
      <c r="E1313" s="119"/>
      <c r="F1313" s="82"/>
      <c r="G1313" s="82"/>
      <c r="H1313" s="69" t="s">
        <v>20</v>
      </c>
      <c r="I1313" s="16">
        <f t="shared" si="194"/>
        <v>313.3</v>
      </c>
      <c r="J1313" s="16">
        <f t="shared" si="196"/>
        <v>313.3</v>
      </c>
      <c r="K1313" s="16">
        <f t="shared" si="196"/>
        <v>313.3</v>
      </c>
      <c r="L1313" s="16">
        <f t="shared" si="196"/>
        <v>313.3</v>
      </c>
      <c r="M1313" s="16">
        <f t="shared" si="196"/>
        <v>313.3</v>
      </c>
      <c r="N1313" s="16">
        <f t="shared" si="197"/>
        <v>100</v>
      </c>
      <c r="O1313" s="16">
        <f t="shared" si="198"/>
        <v>100</v>
      </c>
      <c r="P1313" s="16">
        <f t="shared" si="199"/>
        <v>100</v>
      </c>
    </row>
    <row r="1314" spans="3:16" s="40" customFormat="1" ht="15" customHeight="1">
      <c r="C1314" s="78"/>
      <c r="D1314" s="80"/>
      <c r="E1314" s="119"/>
      <c r="F1314" s="82"/>
      <c r="G1314" s="82"/>
      <c r="H1314" s="69" t="s">
        <v>239</v>
      </c>
      <c r="I1314" s="16">
        <f t="shared" si="194"/>
        <v>0</v>
      </c>
      <c r="J1314" s="16" t="s">
        <v>236</v>
      </c>
      <c r="K1314" s="16" t="s">
        <v>236</v>
      </c>
      <c r="L1314" s="16">
        <v>0</v>
      </c>
      <c r="M1314" s="16">
        <v>0</v>
      </c>
      <c r="N1314" s="16">
        <v>0</v>
      </c>
      <c r="O1314" s="16" t="s">
        <v>236</v>
      </c>
      <c r="P1314" s="16" t="s">
        <v>236</v>
      </c>
    </row>
    <row r="1315" spans="3:16" s="40" customFormat="1" ht="15" customHeight="1">
      <c r="C1315" s="79"/>
      <c r="D1315" s="80"/>
      <c r="E1315" s="119"/>
      <c r="F1315" s="83"/>
      <c r="G1315" s="83"/>
      <c r="H1315" s="69" t="s">
        <v>242</v>
      </c>
      <c r="I1315" s="16">
        <f t="shared" si="194"/>
        <v>0</v>
      </c>
      <c r="J1315" s="16" t="s">
        <v>236</v>
      </c>
      <c r="K1315" s="16" t="s">
        <v>236</v>
      </c>
      <c r="L1315" s="16">
        <v>0</v>
      </c>
      <c r="M1315" s="16">
        <v>0</v>
      </c>
      <c r="N1315" s="16">
        <v>0</v>
      </c>
      <c r="O1315" s="16" t="s">
        <v>236</v>
      </c>
      <c r="P1315" s="16" t="s">
        <v>236</v>
      </c>
    </row>
    <row r="1316" spans="3:16" s="40" customFormat="1" ht="15" customHeight="1">
      <c r="C1316" s="99" t="s">
        <v>475</v>
      </c>
      <c r="D1316" s="80" t="s">
        <v>476</v>
      </c>
      <c r="E1316" s="119" t="s">
        <v>113</v>
      </c>
      <c r="F1316" s="81">
        <v>2018</v>
      </c>
      <c r="G1316" s="81">
        <v>2020</v>
      </c>
      <c r="H1316" s="69" t="s">
        <v>96</v>
      </c>
      <c r="I1316" s="16">
        <f>I1317+I1319</f>
        <v>352</v>
      </c>
      <c r="J1316" s="16" t="s">
        <v>236</v>
      </c>
      <c r="K1316" s="16" t="s">
        <v>236</v>
      </c>
      <c r="L1316" s="16">
        <f t="shared" ref="L1316:M1316" si="200">L1317+L1319</f>
        <v>352</v>
      </c>
      <c r="M1316" s="16">
        <f t="shared" si="200"/>
        <v>352</v>
      </c>
      <c r="N1316" s="16">
        <f>L1316/I1316*100</f>
        <v>100</v>
      </c>
      <c r="O1316" s="16" t="s">
        <v>236</v>
      </c>
      <c r="P1316" s="16" t="s">
        <v>236</v>
      </c>
    </row>
    <row r="1317" spans="3:16" s="40" customFormat="1" ht="18" customHeight="1">
      <c r="C1317" s="100"/>
      <c r="D1317" s="80"/>
      <c r="E1317" s="119"/>
      <c r="F1317" s="82"/>
      <c r="G1317" s="82"/>
      <c r="H1317" s="69" t="s">
        <v>97</v>
      </c>
      <c r="I1317" s="16">
        <v>38.700000000000003</v>
      </c>
      <c r="J1317" s="16">
        <v>38.700000000000003</v>
      </c>
      <c r="K1317" s="16">
        <v>38.700000000000003</v>
      </c>
      <c r="L1317" s="16">
        <v>38.700000000000003</v>
      </c>
      <c r="M1317" s="16">
        <v>38.700000000000003</v>
      </c>
      <c r="N1317" s="16">
        <f>L1317/I1317*100</f>
        <v>100</v>
      </c>
      <c r="O1317" s="16">
        <f>L1317/J1317*100</f>
        <v>100</v>
      </c>
      <c r="P1317" s="16">
        <f>L1317/K1317*100</f>
        <v>100</v>
      </c>
    </row>
    <row r="1318" spans="3:16" s="40" customFormat="1" ht="17.25" customHeight="1">
      <c r="C1318" s="100"/>
      <c r="D1318" s="80"/>
      <c r="E1318" s="119"/>
      <c r="F1318" s="82"/>
      <c r="G1318" s="82"/>
      <c r="H1318" s="69" t="s">
        <v>19</v>
      </c>
      <c r="I1318" s="16">
        <v>38.700000000000003</v>
      </c>
      <c r="J1318" s="16">
        <v>38.700000000000003</v>
      </c>
      <c r="K1318" s="16">
        <v>38.700000000000003</v>
      </c>
      <c r="L1318" s="16">
        <v>38.700000000000003</v>
      </c>
      <c r="M1318" s="16">
        <v>38.700000000000003</v>
      </c>
      <c r="N1318" s="16">
        <f t="shared" ref="N1318:N1320" si="201">L1318/I1318*100</f>
        <v>100</v>
      </c>
      <c r="O1318" s="16">
        <f t="shared" ref="O1318:O1320" si="202">L1318/J1318*100</f>
        <v>100</v>
      </c>
      <c r="P1318" s="16">
        <f t="shared" ref="P1318:P1320" si="203">L1318/K1318*100</f>
        <v>100</v>
      </c>
    </row>
    <row r="1319" spans="3:16" s="40" customFormat="1" ht="18" customHeight="1">
      <c r="C1319" s="100"/>
      <c r="D1319" s="80"/>
      <c r="E1319" s="119"/>
      <c r="F1319" s="82"/>
      <c r="G1319" s="82"/>
      <c r="H1319" s="69" t="s">
        <v>238</v>
      </c>
      <c r="I1319" s="16">
        <v>313.3</v>
      </c>
      <c r="J1319" s="16">
        <v>313.3</v>
      </c>
      <c r="K1319" s="16">
        <v>313.3</v>
      </c>
      <c r="L1319" s="16">
        <v>313.3</v>
      </c>
      <c r="M1319" s="16">
        <v>313.3</v>
      </c>
      <c r="N1319" s="16">
        <f t="shared" si="201"/>
        <v>100</v>
      </c>
      <c r="O1319" s="16">
        <f t="shared" si="202"/>
        <v>100</v>
      </c>
      <c r="P1319" s="16">
        <f t="shared" si="203"/>
        <v>100</v>
      </c>
    </row>
    <row r="1320" spans="3:16" s="40" customFormat="1" ht="12.75" customHeight="1">
      <c r="C1320" s="100"/>
      <c r="D1320" s="80"/>
      <c r="E1320" s="119"/>
      <c r="F1320" s="82"/>
      <c r="G1320" s="82"/>
      <c r="H1320" s="69" t="s">
        <v>20</v>
      </c>
      <c r="I1320" s="16">
        <v>313.3</v>
      </c>
      <c r="J1320" s="16">
        <v>313.3</v>
      </c>
      <c r="K1320" s="16">
        <v>313.3</v>
      </c>
      <c r="L1320" s="16">
        <v>313.3</v>
      </c>
      <c r="M1320" s="16">
        <v>313.3</v>
      </c>
      <c r="N1320" s="16">
        <f t="shared" si="201"/>
        <v>100</v>
      </c>
      <c r="O1320" s="16">
        <f t="shared" si="202"/>
        <v>100</v>
      </c>
      <c r="P1320" s="16">
        <f t="shared" si="203"/>
        <v>100</v>
      </c>
    </row>
    <row r="1321" spans="3:16" s="40" customFormat="1" ht="15" customHeight="1">
      <c r="C1321" s="100"/>
      <c r="D1321" s="80"/>
      <c r="E1321" s="119"/>
      <c r="F1321" s="82"/>
      <c r="G1321" s="82"/>
      <c r="H1321" s="69" t="s">
        <v>239</v>
      </c>
      <c r="I1321" s="16">
        <v>0</v>
      </c>
      <c r="J1321" s="16" t="s">
        <v>236</v>
      </c>
      <c r="K1321" s="16" t="s">
        <v>236</v>
      </c>
      <c r="L1321" s="16">
        <v>0</v>
      </c>
      <c r="M1321" s="16">
        <v>0</v>
      </c>
      <c r="N1321" s="16">
        <v>0</v>
      </c>
      <c r="O1321" s="16" t="s">
        <v>236</v>
      </c>
      <c r="P1321" s="16" t="s">
        <v>236</v>
      </c>
    </row>
    <row r="1322" spans="3:16" s="40" customFormat="1" ht="18" customHeight="1">
      <c r="C1322" s="101"/>
      <c r="D1322" s="80"/>
      <c r="E1322" s="119"/>
      <c r="F1322" s="83"/>
      <c r="G1322" s="83"/>
      <c r="H1322" s="69" t="s">
        <v>242</v>
      </c>
      <c r="I1322" s="16">
        <v>0</v>
      </c>
      <c r="J1322" s="16" t="s">
        <v>236</v>
      </c>
      <c r="K1322" s="16" t="s">
        <v>236</v>
      </c>
      <c r="L1322" s="16">
        <v>0</v>
      </c>
      <c r="M1322" s="16">
        <v>0</v>
      </c>
      <c r="N1322" s="16">
        <v>0</v>
      </c>
      <c r="O1322" s="16" t="s">
        <v>236</v>
      </c>
      <c r="P1322" s="16" t="s">
        <v>236</v>
      </c>
    </row>
    <row r="1323" spans="3:16" s="40" customFormat="1" ht="15" customHeight="1">
      <c r="C1323" s="77" t="s">
        <v>477</v>
      </c>
      <c r="D1323" s="80" t="s">
        <v>478</v>
      </c>
      <c r="E1323" s="119" t="s">
        <v>113</v>
      </c>
      <c r="F1323" s="81">
        <v>2018</v>
      </c>
      <c r="G1323" s="81">
        <v>2019</v>
      </c>
      <c r="H1323" s="69" t="s">
        <v>96</v>
      </c>
      <c r="I1323" s="16">
        <f>I1330</f>
        <v>2664.4</v>
      </c>
      <c r="J1323" s="16" t="s">
        <v>236</v>
      </c>
      <c r="K1323" s="16" t="s">
        <v>236</v>
      </c>
      <c r="L1323" s="16">
        <f>L1324+L1326+L1328+L1329</f>
        <v>2664.4</v>
      </c>
      <c r="M1323" s="16">
        <f>M1324+M1326+M1328+M1329</f>
        <v>2664.4</v>
      </c>
      <c r="N1323" s="16">
        <f>L1323/I1323*100</f>
        <v>100</v>
      </c>
      <c r="O1323" s="16" t="s">
        <v>236</v>
      </c>
      <c r="P1323" s="16" t="s">
        <v>236</v>
      </c>
    </row>
    <row r="1324" spans="3:16" s="40" customFormat="1" ht="15" customHeight="1">
      <c r="C1324" s="78"/>
      <c r="D1324" s="80"/>
      <c r="E1324" s="119"/>
      <c r="F1324" s="82"/>
      <c r="G1324" s="82"/>
      <c r="H1324" s="69" t="s">
        <v>97</v>
      </c>
      <c r="I1324" s="16">
        <f t="shared" ref="I1324:I1329" si="204">I1331</f>
        <v>293.10000000000002</v>
      </c>
      <c r="J1324" s="16">
        <f t="shared" ref="J1324:M1324" si="205">J1331</f>
        <v>293.10000000000002</v>
      </c>
      <c r="K1324" s="16">
        <f t="shared" si="205"/>
        <v>293.10000000000002</v>
      </c>
      <c r="L1324" s="16">
        <f t="shared" si="205"/>
        <v>293.10000000000002</v>
      </c>
      <c r="M1324" s="16">
        <f t="shared" si="205"/>
        <v>293.10000000000002</v>
      </c>
      <c r="N1324" s="16">
        <f>L1324/I1324*100</f>
        <v>100</v>
      </c>
      <c r="O1324" s="16">
        <f>L1324/J1324*100</f>
        <v>100</v>
      </c>
      <c r="P1324" s="16">
        <f>L1324/K1324*100</f>
        <v>100</v>
      </c>
    </row>
    <row r="1325" spans="3:16" s="40" customFormat="1" ht="15" customHeight="1">
      <c r="C1325" s="78"/>
      <c r="D1325" s="80"/>
      <c r="E1325" s="119"/>
      <c r="F1325" s="82"/>
      <c r="G1325" s="82"/>
      <c r="H1325" s="69" t="s">
        <v>19</v>
      </c>
      <c r="I1325" s="16">
        <f t="shared" si="204"/>
        <v>293.10000000000002</v>
      </c>
      <c r="J1325" s="16">
        <f t="shared" ref="J1325:M1327" si="206">J1332</f>
        <v>293.10000000000002</v>
      </c>
      <c r="K1325" s="16">
        <f t="shared" si="206"/>
        <v>293.10000000000002</v>
      </c>
      <c r="L1325" s="16">
        <f t="shared" si="206"/>
        <v>293.10000000000002</v>
      </c>
      <c r="M1325" s="16">
        <f t="shared" si="206"/>
        <v>293.10000000000002</v>
      </c>
      <c r="N1325" s="16">
        <f t="shared" ref="N1325:N1327" si="207">L1325/I1325*100</f>
        <v>100</v>
      </c>
      <c r="O1325" s="16">
        <f t="shared" ref="O1325:O1327" si="208">L1325/J1325*100</f>
        <v>100</v>
      </c>
      <c r="P1325" s="16">
        <f t="shared" ref="P1325:P1327" si="209">L1325/K1325*100</f>
        <v>100</v>
      </c>
    </row>
    <row r="1326" spans="3:16" s="40" customFormat="1" ht="15" customHeight="1">
      <c r="C1326" s="78"/>
      <c r="D1326" s="80"/>
      <c r="E1326" s="119"/>
      <c r="F1326" s="82"/>
      <c r="G1326" s="82"/>
      <c r="H1326" s="69" t="s">
        <v>238</v>
      </c>
      <c r="I1326" s="16">
        <f t="shared" si="204"/>
        <v>2371.3000000000002</v>
      </c>
      <c r="J1326" s="16">
        <f t="shared" si="206"/>
        <v>2371.3000000000002</v>
      </c>
      <c r="K1326" s="16">
        <f t="shared" si="206"/>
        <v>2371.3000000000002</v>
      </c>
      <c r="L1326" s="16">
        <f t="shared" si="206"/>
        <v>2371.3000000000002</v>
      </c>
      <c r="M1326" s="16">
        <f t="shared" si="206"/>
        <v>2371.3000000000002</v>
      </c>
      <c r="N1326" s="16">
        <f t="shared" si="207"/>
        <v>100</v>
      </c>
      <c r="O1326" s="16">
        <f t="shared" si="208"/>
        <v>100</v>
      </c>
      <c r="P1326" s="16">
        <f t="shared" si="209"/>
        <v>100</v>
      </c>
    </row>
    <row r="1327" spans="3:16" s="40" customFormat="1" ht="12.75" customHeight="1">
      <c r="C1327" s="78"/>
      <c r="D1327" s="80"/>
      <c r="E1327" s="119"/>
      <c r="F1327" s="82"/>
      <c r="G1327" s="82"/>
      <c r="H1327" s="69" t="s">
        <v>20</v>
      </c>
      <c r="I1327" s="16">
        <f t="shared" si="204"/>
        <v>2371.3000000000002</v>
      </c>
      <c r="J1327" s="16">
        <f t="shared" si="206"/>
        <v>2371.3000000000002</v>
      </c>
      <c r="K1327" s="16">
        <f t="shared" si="206"/>
        <v>2371.3000000000002</v>
      </c>
      <c r="L1327" s="16">
        <f t="shared" si="206"/>
        <v>2371.3000000000002</v>
      </c>
      <c r="M1327" s="16">
        <f t="shared" si="206"/>
        <v>2371.3000000000002</v>
      </c>
      <c r="N1327" s="16">
        <f t="shared" si="207"/>
        <v>100</v>
      </c>
      <c r="O1327" s="16">
        <f t="shared" si="208"/>
        <v>100</v>
      </c>
      <c r="P1327" s="16">
        <f t="shared" si="209"/>
        <v>100</v>
      </c>
    </row>
    <row r="1328" spans="3:16" s="40" customFormat="1" ht="15" customHeight="1">
      <c r="C1328" s="78"/>
      <c r="D1328" s="80"/>
      <c r="E1328" s="119"/>
      <c r="F1328" s="82"/>
      <c r="G1328" s="82"/>
      <c r="H1328" s="69" t="s">
        <v>239</v>
      </c>
      <c r="I1328" s="16">
        <f t="shared" si="204"/>
        <v>0</v>
      </c>
      <c r="J1328" s="16" t="s">
        <v>236</v>
      </c>
      <c r="K1328" s="16" t="s">
        <v>236</v>
      </c>
      <c r="L1328" s="16">
        <v>0</v>
      </c>
      <c r="M1328" s="16">
        <v>0</v>
      </c>
      <c r="N1328" s="16">
        <v>0</v>
      </c>
      <c r="O1328" s="16" t="s">
        <v>236</v>
      </c>
      <c r="P1328" s="16" t="s">
        <v>236</v>
      </c>
    </row>
    <row r="1329" spans="3:16" s="40" customFormat="1" ht="15" customHeight="1">
      <c r="C1329" s="79"/>
      <c r="D1329" s="80"/>
      <c r="E1329" s="119"/>
      <c r="F1329" s="83"/>
      <c r="G1329" s="83"/>
      <c r="H1329" s="69" t="s">
        <v>242</v>
      </c>
      <c r="I1329" s="16">
        <f t="shared" si="204"/>
        <v>0</v>
      </c>
      <c r="J1329" s="16" t="s">
        <v>236</v>
      </c>
      <c r="K1329" s="16" t="s">
        <v>236</v>
      </c>
      <c r="L1329" s="16">
        <v>0</v>
      </c>
      <c r="M1329" s="16">
        <v>0</v>
      </c>
      <c r="N1329" s="16">
        <v>0</v>
      </c>
      <c r="O1329" s="16" t="s">
        <v>236</v>
      </c>
      <c r="P1329" s="16" t="s">
        <v>236</v>
      </c>
    </row>
    <row r="1330" spans="3:16" s="40" customFormat="1" ht="15" customHeight="1">
      <c r="C1330" s="99" t="s">
        <v>479</v>
      </c>
      <c r="D1330" s="80" t="s">
        <v>480</v>
      </c>
      <c r="E1330" s="119" t="s">
        <v>113</v>
      </c>
      <c r="F1330" s="81">
        <v>2018</v>
      </c>
      <c r="G1330" s="81">
        <v>2019</v>
      </c>
      <c r="H1330" s="69" t="s">
        <v>96</v>
      </c>
      <c r="I1330" s="16">
        <f>I1331+I1333+I1335+I1336</f>
        <v>2664.4</v>
      </c>
      <c r="J1330" s="16" t="s">
        <v>236</v>
      </c>
      <c r="K1330" s="16" t="s">
        <v>236</v>
      </c>
      <c r="L1330" s="16">
        <f>L1331+L1333+L1335+L1336</f>
        <v>2664.4</v>
      </c>
      <c r="M1330" s="16">
        <f>M1331+M1333+M1335+M1336</f>
        <v>2664.4</v>
      </c>
      <c r="N1330" s="16">
        <f>L1330/I1330*100</f>
        <v>100</v>
      </c>
      <c r="O1330" s="16" t="s">
        <v>236</v>
      </c>
      <c r="P1330" s="16" t="s">
        <v>236</v>
      </c>
    </row>
    <row r="1331" spans="3:16" s="40" customFormat="1" ht="18" customHeight="1">
      <c r="C1331" s="100"/>
      <c r="D1331" s="80"/>
      <c r="E1331" s="119"/>
      <c r="F1331" s="82"/>
      <c r="G1331" s="82"/>
      <c r="H1331" s="69" t="s">
        <v>97</v>
      </c>
      <c r="I1331" s="16">
        <v>293.10000000000002</v>
      </c>
      <c r="J1331" s="16">
        <v>293.10000000000002</v>
      </c>
      <c r="K1331" s="16">
        <v>293.10000000000002</v>
      </c>
      <c r="L1331" s="16">
        <v>293.10000000000002</v>
      </c>
      <c r="M1331" s="16">
        <v>293.10000000000002</v>
      </c>
      <c r="N1331" s="16">
        <f>L1331/I1331*100</f>
        <v>100</v>
      </c>
      <c r="O1331" s="16">
        <f>L1331/J1331*100</f>
        <v>100</v>
      </c>
      <c r="P1331" s="16">
        <f>L1331/K1331*100</f>
        <v>100</v>
      </c>
    </row>
    <row r="1332" spans="3:16" s="40" customFormat="1" ht="17.25" customHeight="1">
      <c r="C1332" s="100"/>
      <c r="D1332" s="80"/>
      <c r="E1332" s="119"/>
      <c r="F1332" s="82"/>
      <c r="G1332" s="82"/>
      <c r="H1332" s="69" t="s">
        <v>19</v>
      </c>
      <c r="I1332" s="16">
        <v>293.10000000000002</v>
      </c>
      <c r="J1332" s="16">
        <v>293.10000000000002</v>
      </c>
      <c r="K1332" s="16">
        <v>293.10000000000002</v>
      </c>
      <c r="L1332" s="16">
        <v>293.10000000000002</v>
      </c>
      <c r="M1332" s="16">
        <v>293.10000000000002</v>
      </c>
      <c r="N1332" s="16">
        <f t="shared" ref="N1332:N1334" si="210">L1332/I1332*100</f>
        <v>100</v>
      </c>
      <c r="O1332" s="16">
        <f t="shared" ref="O1332:O1334" si="211">L1332/J1332*100</f>
        <v>100</v>
      </c>
      <c r="P1332" s="16">
        <f t="shared" ref="P1332:P1334" si="212">L1332/K1332*100</f>
        <v>100</v>
      </c>
    </row>
    <row r="1333" spans="3:16" s="40" customFormat="1" ht="18" customHeight="1">
      <c r="C1333" s="100"/>
      <c r="D1333" s="80"/>
      <c r="E1333" s="119"/>
      <c r="F1333" s="82"/>
      <c r="G1333" s="82"/>
      <c r="H1333" s="69" t="s">
        <v>238</v>
      </c>
      <c r="I1333" s="16">
        <v>2371.3000000000002</v>
      </c>
      <c r="J1333" s="16">
        <v>2371.3000000000002</v>
      </c>
      <c r="K1333" s="16">
        <v>2371.3000000000002</v>
      </c>
      <c r="L1333" s="16">
        <v>2371.3000000000002</v>
      </c>
      <c r="M1333" s="16">
        <v>2371.3000000000002</v>
      </c>
      <c r="N1333" s="16">
        <f t="shared" si="210"/>
        <v>100</v>
      </c>
      <c r="O1333" s="16">
        <f t="shared" si="211"/>
        <v>100</v>
      </c>
      <c r="P1333" s="16">
        <f t="shared" si="212"/>
        <v>100</v>
      </c>
    </row>
    <row r="1334" spans="3:16" s="40" customFormat="1" ht="12.75" customHeight="1">
      <c r="C1334" s="100"/>
      <c r="D1334" s="80"/>
      <c r="E1334" s="119"/>
      <c r="F1334" s="82"/>
      <c r="G1334" s="82"/>
      <c r="H1334" s="69" t="s">
        <v>20</v>
      </c>
      <c r="I1334" s="16">
        <v>2371.3000000000002</v>
      </c>
      <c r="J1334" s="16">
        <v>2371.3000000000002</v>
      </c>
      <c r="K1334" s="16">
        <v>2371.3000000000002</v>
      </c>
      <c r="L1334" s="16">
        <v>2371.3000000000002</v>
      </c>
      <c r="M1334" s="16">
        <v>2371.3000000000002</v>
      </c>
      <c r="N1334" s="16">
        <f t="shared" si="210"/>
        <v>100</v>
      </c>
      <c r="O1334" s="16">
        <f t="shared" si="211"/>
        <v>100</v>
      </c>
      <c r="P1334" s="16">
        <f t="shared" si="212"/>
        <v>100</v>
      </c>
    </row>
    <row r="1335" spans="3:16" s="40" customFormat="1" ht="15" customHeight="1">
      <c r="C1335" s="100"/>
      <c r="D1335" s="80"/>
      <c r="E1335" s="119"/>
      <c r="F1335" s="82"/>
      <c r="G1335" s="82"/>
      <c r="H1335" s="69" t="s">
        <v>239</v>
      </c>
      <c r="I1335" s="16">
        <v>0</v>
      </c>
      <c r="J1335" s="16" t="s">
        <v>236</v>
      </c>
      <c r="K1335" s="16" t="s">
        <v>236</v>
      </c>
      <c r="L1335" s="16">
        <v>0</v>
      </c>
      <c r="M1335" s="16">
        <v>0</v>
      </c>
      <c r="N1335" s="16">
        <v>0</v>
      </c>
      <c r="O1335" s="16" t="s">
        <v>236</v>
      </c>
      <c r="P1335" s="16" t="s">
        <v>236</v>
      </c>
    </row>
    <row r="1336" spans="3:16" s="40" customFormat="1" ht="18" customHeight="1">
      <c r="C1336" s="101"/>
      <c r="D1336" s="80"/>
      <c r="E1336" s="119"/>
      <c r="F1336" s="83"/>
      <c r="G1336" s="83"/>
      <c r="H1336" s="69" t="s">
        <v>242</v>
      </c>
      <c r="I1336" s="16">
        <v>0</v>
      </c>
      <c r="J1336" s="16" t="s">
        <v>236</v>
      </c>
      <c r="K1336" s="16" t="s">
        <v>236</v>
      </c>
      <c r="L1336" s="16">
        <v>0</v>
      </c>
      <c r="M1336" s="16">
        <v>0</v>
      </c>
      <c r="N1336" s="16">
        <v>0</v>
      </c>
      <c r="O1336" s="16" t="s">
        <v>236</v>
      </c>
      <c r="P1336" s="16" t="s">
        <v>236</v>
      </c>
    </row>
    <row r="1337" spans="3:16" s="40" customFormat="1" ht="18" customHeight="1">
      <c r="C1337" s="54"/>
      <c r="D1337" s="90" t="s">
        <v>567</v>
      </c>
      <c r="E1337" s="81" t="s">
        <v>460</v>
      </c>
      <c r="F1337" s="81">
        <v>2018</v>
      </c>
      <c r="G1337" s="81">
        <v>2018</v>
      </c>
      <c r="H1337" s="69" t="s">
        <v>96</v>
      </c>
      <c r="I1337" s="16">
        <f>I1338+I1340+I1342+I1343</f>
        <v>5500</v>
      </c>
      <c r="J1337" s="16" t="s">
        <v>236</v>
      </c>
      <c r="K1337" s="16" t="s">
        <v>236</v>
      </c>
      <c r="L1337" s="16">
        <f t="shared" ref="L1337:M1337" si="213">L1338+L1340+L1342+L1343</f>
        <v>94.8</v>
      </c>
      <c r="M1337" s="16">
        <f t="shared" si="213"/>
        <v>94.8</v>
      </c>
      <c r="N1337" s="16">
        <f>L1337/I1337*100</f>
        <v>1.7236363636363636</v>
      </c>
      <c r="O1337" s="16" t="s">
        <v>236</v>
      </c>
      <c r="P1337" s="16" t="s">
        <v>236</v>
      </c>
    </row>
    <row r="1338" spans="3:16" s="40" customFormat="1" ht="18" customHeight="1">
      <c r="C1338" s="54"/>
      <c r="D1338" s="91"/>
      <c r="E1338" s="82"/>
      <c r="F1338" s="82"/>
      <c r="G1338" s="82"/>
      <c r="H1338" s="69" t="s">
        <v>97</v>
      </c>
      <c r="I1338" s="16">
        <f>I1345</f>
        <v>5500</v>
      </c>
      <c r="J1338" s="16">
        <f t="shared" ref="J1338:M1338" si="214">J1345</f>
        <v>5500</v>
      </c>
      <c r="K1338" s="16">
        <f t="shared" si="214"/>
        <v>5500</v>
      </c>
      <c r="L1338" s="16">
        <f t="shared" si="214"/>
        <v>94.8</v>
      </c>
      <c r="M1338" s="16">
        <f t="shared" si="214"/>
        <v>94.8</v>
      </c>
      <c r="N1338" s="16">
        <f>L1338/I1338*100</f>
        <v>1.7236363636363636</v>
      </c>
      <c r="O1338" s="16">
        <f>L1338/J1338*100</f>
        <v>1.7236363636363636</v>
      </c>
      <c r="P1338" s="16">
        <f>L1338/K1338*100</f>
        <v>1.7236363636363636</v>
      </c>
    </row>
    <row r="1339" spans="3:16" s="40" customFormat="1" ht="18" customHeight="1">
      <c r="C1339" s="54"/>
      <c r="D1339" s="91"/>
      <c r="E1339" s="82"/>
      <c r="F1339" s="82"/>
      <c r="G1339" s="82"/>
      <c r="H1339" s="69" t="s">
        <v>19</v>
      </c>
      <c r="I1339" s="16">
        <f t="shared" ref="I1339:I1343" si="215">I1346</f>
        <v>0</v>
      </c>
      <c r="J1339" s="16"/>
      <c r="K1339" s="16"/>
      <c r="L1339" s="16">
        <f t="shared" ref="L1339:M1339" si="216">L1346</f>
        <v>0</v>
      </c>
      <c r="M1339" s="16">
        <f t="shared" si="216"/>
        <v>0</v>
      </c>
      <c r="N1339" s="16">
        <f t="shared" ref="N1339:P1339" si="217">N1346</f>
        <v>0</v>
      </c>
      <c r="O1339" s="16">
        <f t="shared" si="217"/>
        <v>0</v>
      </c>
      <c r="P1339" s="16">
        <f t="shared" si="217"/>
        <v>0</v>
      </c>
    </row>
    <row r="1340" spans="3:16" s="40" customFormat="1" ht="18" customHeight="1">
      <c r="C1340" s="54"/>
      <c r="D1340" s="91"/>
      <c r="E1340" s="82"/>
      <c r="F1340" s="82"/>
      <c r="G1340" s="82"/>
      <c r="H1340" s="69" t="s">
        <v>238</v>
      </c>
      <c r="I1340" s="16">
        <f t="shared" si="215"/>
        <v>0</v>
      </c>
      <c r="J1340" s="16"/>
      <c r="K1340" s="16"/>
      <c r="L1340" s="16">
        <f t="shared" ref="L1340:M1340" si="218">L1347</f>
        <v>0</v>
      </c>
      <c r="M1340" s="16">
        <f t="shared" si="218"/>
        <v>0</v>
      </c>
      <c r="N1340" s="16">
        <f t="shared" ref="N1340:P1340" si="219">N1347</f>
        <v>0</v>
      </c>
      <c r="O1340" s="16">
        <f t="shared" si="219"/>
        <v>0</v>
      </c>
      <c r="P1340" s="16">
        <f t="shared" si="219"/>
        <v>0</v>
      </c>
    </row>
    <row r="1341" spans="3:16" s="40" customFormat="1" ht="18" customHeight="1">
      <c r="C1341" s="54"/>
      <c r="D1341" s="91"/>
      <c r="E1341" s="82"/>
      <c r="F1341" s="82"/>
      <c r="G1341" s="82"/>
      <c r="H1341" s="69" t="s">
        <v>20</v>
      </c>
      <c r="I1341" s="16">
        <f t="shared" si="215"/>
        <v>0</v>
      </c>
      <c r="J1341" s="16"/>
      <c r="K1341" s="16"/>
      <c r="L1341" s="16">
        <f t="shared" ref="L1341:M1341" si="220">L1348</f>
        <v>0</v>
      </c>
      <c r="M1341" s="16">
        <f t="shared" si="220"/>
        <v>0</v>
      </c>
      <c r="N1341" s="16">
        <f t="shared" ref="N1341:P1341" si="221">N1348</f>
        <v>0</v>
      </c>
      <c r="O1341" s="16">
        <f t="shared" si="221"/>
        <v>0</v>
      </c>
      <c r="P1341" s="16">
        <f t="shared" si="221"/>
        <v>0</v>
      </c>
    </row>
    <row r="1342" spans="3:16" s="40" customFormat="1" ht="18" customHeight="1">
      <c r="C1342" s="54"/>
      <c r="D1342" s="91"/>
      <c r="E1342" s="82"/>
      <c r="F1342" s="82"/>
      <c r="G1342" s="82"/>
      <c r="H1342" s="69" t="s">
        <v>239</v>
      </c>
      <c r="I1342" s="16">
        <f t="shared" si="215"/>
        <v>0</v>
      </c>
      <c r="J1342" s="16" t="s">
        <v>236</v>
      </c>
      <c r="K1342" s="16" t="s">
        <v>236</v>
      </c>
      <c r="L1342" s="16">
        <f t="shared" ref="L1342:M1342" si="222">L1349</f>
        <v>0</v>
      </c>
      <c r="M1342" s="16">
        <f t="shared" si="222"/>
        <v>0</v>
      </c>
      <c r="N1342" s="16">
        <v>0</v>
      </c>
      <c r="O1342" s="16" t="s">
        <v>236</v>
      </c>
      <c r="P1342" s="16" t="s">
        <v>236</v>
      </c>
    </row>
    <row r="1343" spans="3:16" s="40" customFormat="1" ht="18" customHeight="1">
      <c r="C1343" s="54"/>
      <c r="D1343" s="92"/>
      <c r="E1343" s="83"/>
      <c r="F1343" s="83"/>
      <c r="G1343" s="83"/>
      <c r="H1343" s="69" t="s">
        <v>242</v>
      </c>
      <c r="I1343" s="16">
        <f t="shared" si="215"/>
        <v>0</v>
      </c>
      <c r="J1343" s="16" t="s">
        <v>236</v>
      </c>
      <c r="K1343" s="16" t="s">
        <v>236</v>
      </c>
      <c r="L1343" s="16">
        <f t="shared" ref="L1343:M1343" si="223">L1350</f>
        <v>0</v>
      </c>
      <c r="M1343" s="16">
        <f t="shared" si="223"/>
        <v>0</v>
      </c>
      <c r="N1343" s="16">
        <v>0</v>
      </c>
      <c r="O1343" s="16" t="s">
        <v>236</v>
      </c>
      <c r="P1343" s="16" t="s">
        <v>236</v>
      </c>
    </row>
    <row r="1344" spans="3:16" s="40" customFormat="1" ht="18" customHeight="1">
      <c r="C1344" s="54"/>
      <c r="D1344" s="90" t="s">
        <v>568</v>
      </c>
      <c r="E1344" s="81" t="s">
        <v>460</v>
      </c>
      <c r="F1344" s="81">
        <v>2018</v>
      </c>
      <c r="G1344" s="81">
        <v>2018</v>
      </c>
      <c r="H1344" s="69" t="s">
        <v>96</v>
      </c>
      <c r="I1344" s="16">
        <f>I1345+I1347+I1349+I1350</f>
        <v>5500</v>
      </c>
      <c r="J1344" s="16" t="s">
        <v>236</v>
      </c>
      <c r="K1344" s="16" t="s">
        <v>236</v>
      </c>
      <c r="L1344" s="16">
        <f t="shared" ref="L1344:M1344" si="224">L1345+L1347+L1349+L1350</f>
        <v>94.8</v>
      </c>
      <c r="M1344" s="16">
        <f t="shared" si="224"/>
        <v>94.8</v>
      </c>
      <c r="N1344" s="16">
        <f>L1344/I1344*100</f>
        <v>1.7236363636363636</v>
      </c>
      <c r="O1344" s="16" t="s">
        <v>236</v>
      </c>
      <c r="P1344" s="16" t="s">
        <v>236</v>
      </c>
    </row>
    <row r="1345" spans="3:16" s="40" customFormat="1" ht="18" customHeight="1">
      <c r="C1345" s="54"/>
      <c r="D1345" s="91"/>
      <c r="E1345" s="82"/>
      <c r="F1345" s="82"/>
      <c r="G1345" s="82"/>
      <c r="H1345" s="69" t="s">
        <v>97</v>
      </c>
      <c r="I1345" s="16">
        <v>5500</v>
      </c>
      <c r="J1345" s="16">
        <v>5500</v>
      </c>
      <c r="K1345" s="16">
        <v>5500</v>
      </c>
      <c r="L1345" s="16">
        <v>94.8</v>
      </c>
      <c r="M1345" s="16">
        <v>94.8</v>
      </c>
      <c r="N1345" s="16">
        <f>L1345/I1345*100</f>
        <v>1.7236363636363636</v>
      </c>
      <c r="O1345" s="16">
        <f>L1345/J1345*100</f>
        <v>1.7236363636363636</v>
      </c>
      <c r="P1345" s="16">
        <f>L1345/K1345*100</f>
        <v>1.7236363636363636</v>
      </c>
    </row>
    <row r="1346" spans="3:16" s="40" customFormat="1" ht="18" customHeight="1">
      <c r="C1346" s="54"/>
      <c r="D1346" s="91"/>
      <c r="E1346" s="82"/>
      <c r="F1346" s="82"/>
      <c r="G1346" s="82"/>
      <c r="H1346" s="69" t="s">
        <v>19</v>
      </c>
      <c r="I1346" s="16">
        <v>0</v>
      </c>
      <c r="J1346" s="16">
        <v>0</v>
      </c>
      <c r="K1346" s="16">
        <v>0</v>
      </c>
      <c r="L1346" s="16">
        <v>0</v>
      </c>
      <c r="M1346" s="16">
        <v>0</v>
      </c>
      <c r="N1346" s="16">
        <v>0</v>
      </c>
      <c r="O1346" s="16">
        <v>0</v>
      </c>
      <c r="P1346" s="16">
        <v>0</v>
      </c>
    </row>
    <row r="1347" spans="3:16" s="40" customFormat="1" ht="18" customHeight="1">
      <c r="C1347" s="54"/>
      <c r="D1347" s="91"/>
      <c r="E1347" s="82"/>
      <c r="F1347" s="82"/>
      <c r="G1347" s="82"/>
      <c r="H1347" s="69" t="s">
        <v>238</v>
      </c>
      <c r="I1347" s="16">
        <v>0</v>
      </c>
      <c r="J1347" s="16">
        <v>0</v>
      </c>
      <c r="K1347" s="16">
        <v>0</v>
      </c>
      <c r="L1347" s="16">
        <v>0</v>
      </c>
      <c r="M1347" s="16">
        <v>0</v>
      </c>
      <c r="N1347" s="16">
        <v>0</v>
      </c>
      <c r="O1347" s="16">
        <v>0</v>
      </c>
      <c r="P1347" s="16">
        <v>0</v>
      </c>
    </row>
    <row r="1348" spans="3:16" s="40" customFormat="1" ht="18" customHeight="1">
      <c r="C1348" s="54"/>
      <c r="D1348" s="91"/>
      <c r="E1348" s="82"/>
      <c r="F1348" s="82"/>
      <c r="G1348" s="82"/>
      <c r="H1348" s="69" t="s">
        <v>20</v>
      </c>
      <c r="I1348" s="16">
        <v>0</v>
      </c>
      <c r="J1348" s="16">
        <v>0</v>
      </c>
      <c r="K1348" s="16">
        <v>0</v>
      </c>
      <c r="L1348" s="16">
        <v>0</v>
      </c>
      <c r="M1348" s="16">
        <v>0</v>
      </c>
      <c r="N1348" s="16">
        <v>0</v>
      </c>
      <c r="O1348" s="16">
        <v>0</v>
      </c>
      <c r="P1348" s="16">
        <v>0</v>
      </c>
    </row>
    <row r="1349" spans="3:16" s="40" customFormat="1" ht="18" customHeight="1">
      <c r="C1349" s="54"/>
      <c r="D1349" s="91"/>
      <c r="E1349" s="82"/>
      <c r="F1349" s="82"/>
      <c r="G1349" s="82"/>
      <c r="H1349" s="69" t="s">
        <v>239</v>
      </c>
      <c r="I1349" s="16">
        <v>0</v>
      </c>
      <c r="J1349" s="16" t="s">
        <v>236</v>
      </c>
      <c r="K1349" s="16" t="s">
        <v>236</v>
      </c>
      <c r="L1349" s="16"/>
      <c r="M1349" s="16"/>
      <c r="N1349" s="16">
        <v>0</v>
      </c>
      <c r="O1349" s="16" t="s">
        <v>236</v>
      </c>
      <c r="P1349" s="16" t="s">
        <v>236</v>
      </c>
    </row>
    <row r="1350" spans="3:16" s="40" customFormat="1" ht="18" customHeight="1">
      <c r="C1350" s="54"/>
      <c r="D1350" s="92"/>
      <c r="E1350" s="83"/>
      <c r="F1350" s="83"/>
      <c r="G1350" s="83"/>
      <c r="H1350" s="69" t="s">
        <v>242</v>
      </c>
      <c r="I1350" s="16">
        <v>0</v>
      </c>
      <c r="J1350" s="16" t="s">
        <v>236</v>
      </c>
      <c r="K1350" s="16" t="s">
        <v>236</v>
      </c>
      <c r="L1350" s="16"/>
      <c r="M1350" s="16"/>
      <c r="N1350" s="16">
        <v>0</v>
      </c>
      <c r="O1350" s="16" t="s">
        <v>236</v>
      </c>
      <c r="P1350" s="16" t="s">
        <v>236</v>
      </c>
    </row>
    <row r="1351" spans="3:16" s="40" customFormat="1" ht="15" customHeight="1">
      <c r="C1351" s="99" t="s">
        <v>479</v>
      </c>
      <c r="D1351" s="80" t="s">
        <v>552</v>
      </c>
      <c r="E1351" s="119" t="s">
        <v>553</v>
      </c>
      <c r="F1351" s="81">
        <v>2018</v>
      </c>
      <c r="G1351" s="81">
        <v>2018</v>
      </c>
      <c r="H1351" s="69" t="s">
        <v>96</v>
      </c>
      <c r="I1351" s="16">
        <f>I1358</f>
        <v>30</v>
      </c>
      <c r="J1351" s="16" t="s">
        <v>236</v>
      </c>
      <c r="K1351" s="16" t="s">
        <v>236</v>
      </c>
      <c r="L1351" s="16">
        <f>L1352+L1354+L1356+L1357</f>
        <v>29.3</v>
      </c>
      <c r="M1351" s="16">
        <f>M1352+M1354+M1356+M1357</f>
        <v>29.3</v>
      </c>
      <c r="N1351" s="16">
        <f>L1351/I1351*100</f>
        <v>97.666666666666671</v>
      </c>
      <c r="O1351" s="16" t="s">
        <v>236</v>
      </c>
      <c r="P1351" s="16" t="s">
        <v>236</v>
      </c>
    </row>
    <row r="1352" spans="3:16" s="40" customFormat="1" ht="18" customHeight="1">
      <c r="C1352" s="100"/>
      <c r="D1352" s="80"/>
      <c r="E1352" s="119"/>
      <c r="F1352" s="82"/>
      <c r="G1352" s="82"/>
      <c r="H1352" s="69" t="s">
        <v>97</v>
      </c>
      <c r="I1352" s="16">
        <f t="shared" ref="I1352:M1357" si="225">I1359</f>
        <v>30</v>
      </c>
      <c r="J1352" s="16">
        <f t="shared" si="225"/>
        <v>30</v>
      </c>
      <c r="K1352" s="16">
        <f t="shared" si="225"/>
        <v>30</v>
      </c>
      <c r="L1352" s="16">
        <f t="shared" si="225"/>
        <v>29.3</v>
      </c>
      <c r="M1352" s="16">
        <f t="shared" si="225"/>
        <v>29.3</v>
      </c>
      <c r="N1352" s="16">
        <f>L1352/I1352*100</f>
        <v>97.666666666666671</v>
      </c>
      <c r="O1352" s="16">
        <f>L1352/J1352*100</f>
        <v>97.666666666666671</v>
      </c>
      <c r="P1352" s="16">
        <f>L1352/K1352*100</f>
        <v>97.666666666666671</v>
      </c>
    </row>
    <row r="1353" spans="3:16" s="40" customFormat="1" ht="17.25" customHeight="1">
      <c r="C1353" s="100"/>
      <c r="D1353" s="80"/>
      <c r="E1353" s="119"/>
      <c r="F1353" s="82"/>
      <c r="G1353" s="82"/>
      <c r="H1353" s="69" t="s">
        <v>19</v>
      </c>
      <c r="I1353" s="16">
        <f t="shared" ref="I1353:K1353" si="226">I1360</f>
        <v>0</v>
      </c>
      <c r="J1353" s="16">
        <f t="shared" si="226"/>
        <v>0</v>
      </c>
      <c r="K1353" s="16">
        <f t="shared" si="226"/>
        <v>0</v>
      </c>
      <c r="L1353" s="16"/>
      <c r="M1353" s="16"/>
      <c r="N1353" s="16">
        <v>0</v>
      </c>
      <c r="O1353" s="16">
        <v>0</v>
      </c>
      <c r="P1353" s="16">
        <v>0</v>
      </c>
    </row>
    <row r="1354" spans="3:16" s="40" customFormat="1" ht="18" customHeight="1">
      <c r="C1354" s="100"/>
      <c r="D1354" s="80"/>
      <c r="E1354" s="119"/>
      <c r="F1354" s="82"/>
      <c r="G1354" s="82"/>
      <c r="H1354" s="69" t="s">
        <v>238</v>
      </c>
      <c r="I1354" s="16">
        <f t="shared" ref="I1354:K1354" si="227">I1361</f>
        <v>0</v>
      </c>
      <c r="J1354" s="16">
        <f t="shared" si="227"/>
        <v>0</v>
      </c>
      <c r="K1354" s="16">
        <f t="shared" si="227"/>
        <v>0</v>
      </c>
      <c r="L1354" s="16"/>
      <c r="M1354" s="16"/>
      <c r="N1354" s="16">
        <v>0</v>
      </c>
      <c r="O1354" s="16">
        <v>0</v>
      </c>
      <c r="P1354" s="16">
        <v>0</v>
      </c>
    </row>
    <row r="1355" spans="3:16" s="40" customFormat="1" ht="12.75" customHeight="1">
      <c r="C1355" s="100"/>
      <c r="D1355" s="80"/>
      <c r="E1355" s="119"/>
      <c r="F1355" s="82"/>
      <c r="G1355" s="82"/>
      <c r="H1355" s="69" t="s">
        <v>20</v>
      </c>
      <c r="I1355" s="16">
        <f t="shared" ref="I1355:K1355" si="228">I1362</f>
        <v>0</v>
      </c>
      <c r="J1355" s="16">
        <f t="shared" si="228"/>
        <v>0</v>
      </c>
      <c r="K1355" s="16">
        <f t="shared" si="228"/>
        <v>0</v>
      </c>
      <c r="L1355" s="16"/>
      <c r="M1355" s="16"/>
      <c r="N1355" s="16">
        <v>0</v>
      </c>
      <c r="O1355" s="16">
        <v>0</v>
      </c>
      <c r="P1355" s="16">
        <v>0</v>
      </c>
    </row>
    <row r="1356" spans="3:16" s="40" customFormat="1" ht="15" customHeight="1">
      <c r="C1356" s="100"/>
      <c r="D1356" s="80"/>
      <c r="E1356" s="119"/>
      <c r="F1356" s="82"/>
      <c r="G1356" s="82"/>
      <c r="H1356" s="69" t="s">
        <v>239</v>
      </c>
      <c r="I1356" s="16">
        <f t="shared" si="225"/>
        <v>0</v>
      </c>
      <c r="J1356" s="16" t="s">
        <v>236</v>
      </c>
      <c r="K1356" s="16" t="s">
        <v>236</v>
      </c>
      <c r="L1356" s="16">
        <v>0</v>
      </c>
      <c r="M1356" s="16">
        <v>0</v>
      </c>
      <c r="N1356" s="16">
        <v>0</v>
      </c>
      <c r="O1356" s="16" t="s">
        <v>236</v>
      </c>
      <c r="P1356" s="16" t="s">
        <v>236</v>
      </c>
    </row>
    <row r="1357" spans="3:16" s="40" customFormat="1" ht="18" customHeight="1">
      <c r="C1357" s="101"/>
      <c r="D1357" s="80"/>
      <c r="E1357" s="119"/>
      <c r="F1357" s="83"/>
      <c r="G1357" s="83"/>
      <c r="H1357" s="69" t="s">
        <v>242</v>
      </c>
      <c r="I1357" s="16">
        <f t="shared" si="225"/>
        <v>0</v>
      </c>
      <c r="J1357" s="16" t="s">
        <v>236</v>
      </c>
      <c r="K1357" s="16" t="s">
        <v>236</v>
      </c>
      <c r="L1357" s="16">
        <v>0</v>
      </c>
      <c r="M1357" s="16">
        <v>0</v>
      </c>
      <c r="N1357" s="16">
        <v>0</v>
      </c>
      <c r="O1357" s="16" t="s">
        <v>236</v>
      </c>
      <c r="P1357" s="16" t="s">
        <v>236</v>
      </c>
    </row>
    <row r="1358" spans="3:16" s="40" customFormat="1" ht="15" customHeight="1">
      <c r="C1358" s="99" t="s">
        <v>479</v>
      </c>
      <c r="D1358" s="80" t="s">
        <v>554</v>
      </c>
      <c r="E1358" s="119" t="s">
        <v>553</v>
      </c>
      <c r="F1358" s="81">
        <v>2018</v>
      </c>
      <c r="G1358" s="81">
        <v>2018</v>
      </c>
      <c r="H1358" s="69" t="s">
        <v>96</v>
      </c>
      <c r="I1358" s="16">
        <f>I1359+I1361+I1363+I1364</f>
        <v>30</v>
      </c>
      <c r="J1358" s="16" t="s">
        <v>236</v>
      </c>
      <c r="K1358" s="16" t="s">
        <v>236</v>
      </c>
      <c r="L1358" s="16">
        <f>L1359+L1361+L1363+L1364</f>
        <v>29.3</v>
      </c>
      <c r="M1358" s="16">
        <f>M1359+M1361+M1363+M1364</f>
        <v>29.3</v>
      </c>
      <c r="N1358" s="16">
        <f>L1358/I1358*100</f>
        <v>97.666666666666671</v>
      </c>
      <c r="O1358" s="16" t="s">
        <v>236</v>
      </c>
      <c r="P1358" s="16" t="s">
        <v>236</v>
      </c>
    </row>
    <row r="1359" spans="3:16" s="40" customFormat="1" ht="18" customHeight="1">
      <c r="C1359" s="100"/>
      <c r="D1359" s="80"/>
      <c r="E1359" s="119"/>
      <c r="F1359" s="82"/>
      <c r="G1359" s="82"/>
      <c r="H1359" s="69" t="s">
        <v>97</v>
      </c>
      <c r="I1359" s="16">
        <v>30</v>
      </c>
      <c r="J1359" s="16">
        <v>30</v>
      </c>
      <c r="K1359" s="16">
        <v>30</v>
      </c>
      <c r="L1359" s="16">
        <v>29.3</v>
      </c>
      <c r="M1359" s="16">
        <v>29.3</v>
      </c>
      <c r="N1359" s="16">
        <f>L1359/I1359*100</f>
        <v>97.666666666666671</v>
      </c>
      <c r="O1359" s="16">
        <f>L1359/J1359*100</f>
        <v>97.666666666666671</v>
      </c>
      <c r="P1359" s="16">
        <f>L1359/K1359*100</f>
        <v>97.666666666666671</v>
      </c>
    </row>
    <row r="1360" spans="3:16" s="40" customFormat="1" ht="17.25" customHeight="1">
      <c r="C1360" s="100"/>
      <c r="D1360" s="80"/>
      <c r="E1360" s="119"/>
      <c r="F1360" s="82"/>
      <c r="G1360" s="82"/>
      <c r="H1360" s="69" t="s">
        <v>19</v>
      </c>
      <c r="I1360" s="16"/>
      <c r="J1360" s="16">
        <v>0</v>
      </c>
      <c r="K1360" s="16">
        <v>0</v>
      </c>
      <c r="L1360" s="16"/>
      <c r="M1360" s="16"/>
      <c r="N1360" s="16">
        <v>0</v>
      </c>
      <c r="O1360" s="16">
        <v>0</v>
      </c>
      <c r="P1360" s="16">
        <v>0</v>
      </c>
    </row>
    <row r="1361" spans="3:16" s="40" customFormat="1" ht="18" customHeight="1">
      <c r="C1361" s="100"/>
      <c r="D1361" s="80"/>
      <c r="E1361" s="119"/>
      <c r="F1361" s="82"/>
      <c r="G1361" s="82"/>
      <c r="H1361" s="69" t="s">
        <v>238</v>
      </c>
      <c r="I1361" s="16"/>
      <c r="J1361" s="16">
        <v>0</v>
      </c>
      <c r="K1361" s="16">
        <v>0</v>
      </c>
      <c r="L1361" s="16"/>
      <c r="M1361" s="16"/>
      <c r="N1361" s="16">
        <v>0</v>
      </c>
      <c r="O1361" s="16">
        <v>0</v>
      </c>
      <c r="P1361" s="16">
        <v>0</v>
      </c>
    </row>
    <row r="1362" spans="3:16" s="40" customFormat="1" ht="12.75" customHeight="1">
      <c r="C1362" s="100"/>
      <c r="D1362" s="80"/>
      <c r="E1362" s="119"/>
      <c r="F1362" s="82"/>
      <c r="G1362" s="82"/>
      <c r="H1362" s="69" t="s">
        <v>20</v>
      </c>
      <c r="I1362" s="16"/>
      <c r="J1362" s="16">
        <v>0</v>
      </c>
      <c r="K1362" s="16">
        <v>0</v>
      </c>
      <c r="L1362" s="16"/>
      <c r="M1362" s="16"/>
      <c r="N1362" s="16">
        <v>0</v>
      </c>
      <c r="O1362" s="16">
        <v>0</v>
      </c>
      <c r="P1362" s="16">
        <v>0</v>
      </c>
    </row>
    <row r="1363" spans="3:16" s="40" customFormat="1" ht="15" customHeight="1">
      <c r="C1363" s="100"/>
      <c r="D1363" s="80"/>
      <c r="E1363" s="119"/>
      <c r="F1363" s="82"/>
      <c r="G1363" s="82"/>
      <c r="H1363" s="69" t="s">
        <v>239</v>
      </c>
      <c r="I1363" s="16">
        <v>0</v>
      </c>
      <c r="J1363" s="16" t="s">
        <v>236</v>
      </c>
      <c r="K1363" s="16" t="s">
        <v>236</v>
      </c>
      <c r="L1363" s="16">
        <v>0</v>
      </c>
      <c r="M1363" s="16">
        <v>0</v>
      </c>
      <c r="N1363" s="16">
        <v>0</v>
      </c>
      <c r="O1363" s="16" t="s">
        <v>236</v>
      </c>
      <c r="P1363" s="16" t="s">
        <v>236</v>
      </c>
    </row>
    <row r="1364" spans="3:16" s="40" customFormat="1" ht="18" customHeight="1">
      <c r="C1364" s="101"/>
      <c r="D1364" s="80"/>
      <c r="E1364" s="119"/>
      <c r="F1364" s="83"/>
      <c r="G1364" s="83"/>
      <c r="H1364" s="69" t="s">
        <v>242</v>
      </c>
      <c r="I1364" s="16">
        <v>0</v>
      </c>
      <c r="J1364" s="16" t="s">
        <v>236</v>
      </c>
      <c r="K1364" s="16" t="s">
        <v>236</v>
      </c>
      <c r="L1364" s="16">
        <v>0</v>
      </c>
      <c r="M1364" s="16">
        <v>0</v>
      </c>
      <c r="N1364" s="16">
        <v>0</v>
      </c>
      <c r="O1364" s="16" t="s">
        <v>236</v>
      </c>
      <c r="P1364" s="16" t="s">
        <v>236</v>
      </c>
    </row>
    <row r="1365" spans="3:16" s="1" customFormat="1" ht="15" customHeight="1">
      <c r="C1365" s="110" t="s">
        <v>220</v>
      </c>
      <c r="D1365" s="148" t="s">
        <v>255</v>
      </c>
      <c r="E1365" s="85" t="s">
        <v>31</v>
      </c>
      <c r="F1365" s="85">
        <v>2018</v>
      </c>
      <c r="G1365" s="85">
        <v>2020</v>
      </c>
      <c r="H1365" s="61" t="s">
        <v>96</v>
      </c>
      <c r="I1365" s="3">
        <f>I1366+I1368</f>
        <v>7020</v>
      </c>
      <c r="J1365" s="3" t="s">
        <v>236</v>
      </c>
      <c r="K1365" s="3" t="s">
        <v>236</v>
      </c>
      <c r="L1365" s="3">
        <f t="shared" ref="L1365:M1365" si="229">L1366+L1368</f>
        <v>6900</v>
      </c>
      <c r="M1365" s="3">
        <f t="shared" si="229"/>
        <v>6900</v>
      </c>
      <c r="N1365" s="17">
        <f>L1365/I1365*100</f>
        <v>98.290598290598282</v>
      </c>
      <c r="O1365" s="17" t="s">
        <v>236</v>
      </c>
      <c r="P1365" s="17" t="s">
        <v>236</v>
      </c>
    </row>
    <row r="1366" spans="3:16" s="1" customFormat="1">
      <c r="C1366" s="111"/>
      <c r="D1366" s="148"/>
      <c r="E1366" s="86"/>
      <c r="F1366" s="86"/>
      <c r="G1366" s="86"/>
      <c r="H1366" s="61" t="s">
        <v>97</v>
      </c>
      <c r="I1366" s="3">
        <f t="shared" ref="I1366:M1369" si="230">I1373+I1429+I1450</f>
        <v>3570</v>
      </c>
      <c r="J1366" s="3">
        <f t="shared" si="230"/>
        <v>3570</v>
      </c>
      <c r="K1366" s="3">
        <f t="shared" si="230"/>
        <v>3450</v>
      </c>
      <c r="L1366" s="3">
        <f t="shared" si="230"/>
        <v>3450</v>
      </c>
      <c r="M1366" s="3">
        <f t="shared" si="230"/>
        <v>3450</v>
      </c>
      <c r="N1366" s="17">
        <f>L1366/I1366*100</f>
        <v>96.638655462184872</v>
      </c>
      <c r="O1366" s="17">
        <f>L1366/J1366*100</f>
        <v>96.638655462184872</v>
      </c>
      <c r="P1366" s="17">
        <f>L1366/K1366*100</f>
        <v>100</v>
      </c>
    </row>
    <row r="1367" spans="3:16" s="1" customFormat="1" ht="30.75" customHeight="1">
      <c r="C1367" s="111"/>
      <c r="D1367" s="148"/>
      <c r="E1367" s="86"/>
      <c r="F1367" s="86"/>
      <c r="G1367" s="86"/>
      <c r="H1367" s="61" t="s">
        <v>19</v>
      </c>
      <c r="I1367" s="3">
        <f t="shared" si="230"/>
        <v>0</v>
      </c>
      <c r="J1367" s="3">
        <f t="shared" si="230"/>
        <v>0</v>
      </c>
      <c r="K1367" s="3">
        <f t="shared" si="230"/>
        <v>0</v>
      </c>
      <c r="L1367" s="3">
        <f t="shared" si="230"/>
        <v>0</v>
      </c>
      <c r="M1367" s="3">
        <f t="shared" si="230"/>
        <v>0</v>
      </c>
      <c r="N1367" s="17">
        <v>0</v>
      </c>
      <c r="O1367" s="17">
        <v>0</v>
      </c>
      <c r="P1367" s="17">
        <v>0</v>
      </c>
    </row>
    <row r="1368" spans="3:16" s="1" customFormat="1">
      <c r="C1368" s="111"/>
      <c r="D1368" s="148"/>
      <c r="E1368" s="86"/>
      <c r="F1368" s="86"/>
      <c r="G1368" s="86"/>
      <c r="H1368" s="61" t="s">
        <v>238</v>
      </c>
      <c r="I1368" s="3">
        <f t="shared" si="230"/>
        <v>3450</v>
      </c>
      <c r="J1368" s="3">
        <f t="shared" si="230"/>
        <v>3450</v>
      </c>
      <c r="K1368" s="3">
        <f t="shared" si="230"/>
        <v>3450</v>
      </c>
      <c r="L1368" s="3">
        <f t="shared" si="230"/>
        <v>3450</v>
      </c>
      <c r="M1368" s="3">
        <f t="shared" si="230"/>
        <v>3450</v>
      </c>
      <c r="N1368" s="17">
        <f t="shared" ref="N1368" si="231">L1368/I1368*100</f>
        <v>100</v>
      </c>
      <c r="O1368" s="17">
        <f>L1368/J1368*100</f>
        <v>100</v>
      </c>
      <c r="P1368" s="17">
        <f>L1368/K1368*100</f>
        <v>100</v>
      </c>
    </row>
    <row r="1369" spans="3:16" s="1" customFormat="1" ht="42.75">
      <c r="C1369" s="111"/>
      <c r="D1369" s="148"/>
      <c r="E1369" s="86"/>
      <c r="F1369" s="86"/>
      <c r="G1369" s="86"/>
      <c r="H1369" s="61" t="s">
        <v>20</v>
      </c>
      <c r="I1369" s="3">
        <f t="shared" si="230"/>
        <v>3450</v>
      </c>
      <c r="J1369" s="3">
        <f t="shared" si="230"/>
        <v>3450</v>
      </c>
      <c r="K1369" s="3">
        <f t="shared" si="230"/>
        <v>3450</v>
      </c>
      <c r="L1369" s="3">
        <f t="shared" si="230"/>
        <v>3450</v>
      </c>
      <c r="M1369" s="3">
        <f t="shared" si="230"/>
        <v>3450</v>
      </c>
      <c r="N1369" s="17">
        <f t="shared" ref="N1369" si="232">L1369/I1369*100</f>
        <v>100</v>
      </c>
      <c r="O1369" s="17">
        <f>L1369/J1369*100</f>
        <v>100</v>
      </c>
      <c r="P1369" s="17">
        <f>L1369/K1369*100</f>
        <v>100</v>
      </c>
    </row>
    <row r="1370" spans="3:16" s="1" customFormat="1">
      <c r="C1370" s="111"/>
      <c r="D1370" s="148"/>
      <c r="E1370" s="86"/>
      <c r="F1370" s="86"/>
      <c r="G1370" s="86"/>
      <c r="H1370" s="61" t="s">
        <v>239</v>
      </c>
      <c r="I1370" s="3">
        <f>I1377+I1433+I1454</f>
        <v>0</v>
      </c>
      <c r="J1370" s="3" t="s">
        <v>137</v>
      </c>
      <c r="K1370" s="3" t="s">
        <v>137</v>
      </c>
      <c r="L1370" s="3">
        <f>L1377+L1433+L1454</f>
        <v>0</v>
      </c>
      <c r="M1370" s="3">
        <f>M1377+M1433+M1454</f>
        <v>0</v>
      </c>
      <c r="N1370" s="17">
        <v>0</v>
      </c>
      <c r="O1370" s="17" t="s">
        <v>236</v>
      </c>
      <c r="P1370" s="17" t="s">
        <v>236</v>
      </c>
    </row>
    <row r="1371" spans="3:16" s="1" customFormat="1">
      <c r="C1371" s="112"/>
      <c r="D1371" s="148"/>
      <c r="E1371" s="87"/>
      <c r="F1371" s="87"/>
      <c r="G1371" s="87"/>
      <c r="H1371" s="61" t="s">
        <v>242</v>
      </c>
      <c r="I1371" s="3">
        <f>I1378+I1434+I1455</f>
        <v>0</v>
      </c>
      <c r="J1371" s="3" t="s">
        <v>137</v>
      </c>
      <c r="K1371" s="3" t="s">
        <v>137</v>
      </c>
      <c r="L1371" s="3">
        <f>L1378+L1434+L1455</f>
        <v>0</v>
      </c>
      <c r="M1371" s="3">
        <f>M1378+M1434+M1455</f>
        <v>0</v>
      </c>
      <c r="N1371" s="17">
        <v>0</v>
      </c>
      <c r="O1371" s="17" t="s">
        <v>236</v>
      </c>
      <c r="P1371" s="17" t="s">
        <v>236</v>
      </c>
    </row>
    <row r="1372" spans="3:16" s="40" customFormat="1" ht="15" customHeight="1">
      <c r="C1372" s="96" t="s">
        <v>220</v>
      </c>
      <c r="D1372" s="80" t="s">
        <v>178</v>
      </c>
      <c r="E1372" s="105" t="s">
        <v>9</v>
      </c>
      <c r="F1372" s="81">
        <v>2018</v>
      </c>
      <c r="G1372" s="81">
        <v>2019</v>
      </c>
      <c r="H1372" s="69" t="s">
        <v>96</v>
      </c>
      <c r="I1372" s="16">
        <f>I1373+I1375+I1377+I1378+I1374</f>
        <v>560</v>
      </c>
      <c r="J1372" s="16" t="s">
        <v>236</v>
      </c>
      <c r="K1372" s="16" t="s">
        <v>236</v>
      </c>
      <c r="L1372" s="16">
        <f>L1373+L1375+L1377+L1378</f>
        <v>560</v>
      </c>
      <c r="M1372" s="16">
        <f>M1373+M1375+M1377+M1378</f>
        <v>560</v>
      </c>
      <c r="N1372" s="16">
        <f>L1372/I1372*100</f>
        <v>100</v>
      </c>
      <c r="O1372" s="16" t="s">
        <v>236</v>
      </c>
      <c r="P1372" s="16" t="s">
        <v>236</v>
      </c>
    </row>
    <row r="1373" spans="3:16" s="40" customFormat="1" ht="21" customHeight="1">
      <c r="C1373" s="97"/>
      <c r="D1373" s="80"/>
      <c r="E1373" s="106"/>
      <c r="F1373" s="82"/>
      <c r="G1373" s="82"/>
      <c r="H1373" s="69" t="s">
        <v>97</v>
      </c>
      <c r="I1373" s="16">
        <f>I1380+I1387+I1394+I1401+I1408+I1415+I1422</f>
        <v>560</v>
      </c>
      <c r="J1373" s="16">
        <f t="shared" ref="J1373:M1373" si="233">J1380+J1387+J1394+J1401+J1408+J1415+J1422</f>
        <v>560</v>
      </c>
      <c r="K1373" s="16">
        <f t="shared" si="233"/>
        <v>560</v>
      </c>
      <c r="L1373" s="16">
        <f t="shared" si="233"/>
        <v>560</v>
      </c>
      <c r="M1373" s="16">
        <f t="shared" si="233"/>
        <v>560</v>
      </c>
      <c r="N1373" s="16">
        <f>L1373/I1373*100</f>
        <v>100</v>
      </c>
      <c r="O1373" s="16">
        <f>L1373/J1373*100</f>
        <v>100</v>
      </c>
      <c r="P1373" s="16">
        <f>L1373/K1373*100</f>
        <v>100</v>
      </c>
    </row>
    <row r="1374" spans="3:16" s="40" customFormat="1" ht="17.25" customHeight="1">
      <c r="C1374" s="97"/>
      <c r="D1374" s="80"/>
      <c r="E1374" s="106"/>
      <c r="F1374" s="82"/>
      <c r="G1374" s="82"/>
      <c r="H1374" s="69" t="s">
        <v>19</v>
      </c>
      <c r="I1374" s="16"/>
      <c r="J1374" s="16">
        <v>0</v>
      </c>
      <c r="K1374" s="16">
        <v>0</v>
      </c>
      <c r="L1374" s="16">
        <v>0</v>
      </c>
      <c r="M1374" s="16">
        <v>0</v>
      </c>
      <c r="N1374" s="16">
        <v>0</v>
      </c>
      <c r="O1374" s="16">
        <v>0</v>
      </c>
      <c r="P1374" s="16">
        <v>0</v>
      </c>
    </row>
    <row r="1375" spans="3:16" s="40" customFormat="1" ht="15" customHeight="1">
      <c r="C1375" s="97"/>
      <c r="D1375" s="80"/>
      <c r="E1375" s="106"/>
      <c r="F1375" s="82"/>
      <c r="G1375" s="82"/>
      <c r="H1375" s="69" t="s">
        <v>238</v>
      </c>
      <c r="I1375" s="16">
        <v>0</v>
      </c>
      <c r="J1375" s="16">
        <v>0</v>
      </c>
      <c r="K1375" s="16">
        <v>0</v>
      </c>
      <c r="L1375" s="16">
        <v>0</v>
      </c>
      <c r="M1375" s="16">
        <v>0</v>
      </c>
      <c r="N1375" s="16">
        <v>0</v>
      </c>
      <c r="O1375" s="16">
        <v>0</v>
      </c>
      <c r="P1375" s="16">
        <v>0</v>
      </c>
    </row>
    <row r="1376" spans="3:16" s="40" customFormat="1" ht="12.75" customHeight="1">
      <c r="C1376" s="97"/>
      <c r="D1376" s="80"/>
      <c r="E1376" s="106"/>
      <c r="F1376" s="82"/>
      <c r="G1376" s="82"/>
      <c r="H1376" s="69" t="s">
        <v>20</v>
      </c>
      <c r="I1376" s="16">
        <v>0</v>
      </c>
      <c r="J1376" s="16">
        <v>0</v>
      </c>
      <c r="K1376" s="16">
        <v>0</v>
      </c>
      <c r="L1376" s="16">
        <v>0</v>
      </c>
      <c r="M1376" s="16">
        <v>0</v>
      </c>
      <c r="N1376" s="16">
        <v>0</v>
      </c>
      <c r="O1376" s="16">
        <v>0</v>
      </c>
      <c r="P1376" s="16">
        <v>0</v>
      </c>
    </row>
    <row r="1377" spans="3:16" s="40" customFormat="1" ht="15" customHeight="1">
      <c r="C1377" s="97"/>
      <c r="D1377" s="80"/>
      <c r="E1377" s="106"/>
      <c r="F1377" s="82"/>
      <c r="G1377" s="82"/>
      <c r="H1377" s="69" t="s">
        <v>239</v>
      </c>
      <c r="I1377" s="16">
        <v>0</v>
      </c>
      <c r="J1377" s="16" t="s">
        <v>236</v>
      </c>
      <c r="K1377" s="16" t="s">
        <v>236</v>
      </c>
      <c r="L1377" s="16">
        <v>0</v>
      </c>
      <c r="M1377" s="16">
        <v>0</v>
      </c>
      <c r="N1377" s="16">
        <v>0</v>
      </c>
      <c r="O1377" s="16" t="s">
        <v>236</v>
      </c>
      <c r="P1377" s="16" t="s">
        <v>236</v>
      </c>
    </row>
    <row r="1378" spans="3:16" s="40" customFormat="1" ht="18" customHeight="1">
      <c r="C1378" s="98"/>
      <c r="D1378" s="80"/>
      <c r="E1378" s="107"/>
      <c r="F1378" s="83"/>
      <c r="G1378" s="83"/>
      <c r="H1378" s="69" t="s">
        <v>242</v>
      </c>
      <c r="I1378" s="16">
        <v>0</v>
      </c>
      <c r="J1378" s="16" t="s">
        <v>236</v>
      </c>
      <c r="K1378" s="16" t="s">
        <v>236</v>
      </c>
      <c r="L1378" s="16">
        <v>0</v>
      </c>
      <c r="M1378" s="16">
        <v>0</v>
      </c>
      <c r="N1378" s="16">
        <v>0</v>
      </c>
      <c r="O1378" s="16" t="s">
        <v>236</v>
      </c>
      <c r="P1378" s="16" t="s">
        <v>236</v>
      </c>
    </row>
    <row r="1379" spans="3:16" s="40" customFormat="1" ht="15" customHeight="1">
      <c r="C1379" s="135" t="s">
        <v>221</v>
      </c>
      <c r="D1379" s="80" t="s">
        <v>656</v>
      </c>
      <c r="E1379" s="119" t="s">
        <v>555</v>
      </c>
      <c r="F1379" s="119">
        <v>2018</v>
      </c>
      <c r="G1379" s="119">
        <v>2018</v>
      </c>
      <c r="H1379" s="69" t="s">
        <v>96</v>
      </c>
      <c r="I1379" s="16">
        <f>I1380+I1382+I1384+I1385+I1381</f>
        <v>48</v>
      </c>
      <c r="J1379" s="16" t="s">
        <v>236</v>
      </c>
      <c r="K1379" s="16" t="s">
        <v>236</v>
      </c>
      <c r="L1379" s="16">
        <f>L1380+L1382+L1384+L1385</f>
        <v>48</v>
      </c>
      <c r="M1379" s="16">
        <f>M1380+M1382+M1384+M1385</f>
        <v>48</v>
      </c>
      <c r="N1379" s="16">
        <f>L1379/I1379*100</f>
        <v>100</v>
      </c>
      <c r="O1379" s="16" t="s">
        <v>236</v>
      </c>
      <c r="P1379" s="16" t="s">
        <v>236</v>
      </c>
    </row>
    <row r="1380" spans="3:16" s="40" customFormat="1" ht="16.5" customHeight="1">
      <c r="C1380" s="136"/>
      <c r="D1380" s="80"/>
      <c r="E1380" s="119"/>
      <c r="F1380" s="119"/>
      <c r="G1380" s="119"/>
      <c r="H1380" s="69" t="s">
        <v>97</v>
      </c>
      <c r="I1380" s="16">
        <v>48</v>
      </c>
      <c r="J1380" s="16">
        <v>48</v>
      </c>
      <c r="K1380" s="16">
        <v>48</v>
      </c>
      <c r="L1380" s="16">
        <v>48</v>
      </c>
      <c r="M1380" s="16">
        <v>48</v>
      </c>
      <c r="N1380" s="16">
        <f>L1380/I1380*100</f>
        <v>100</v>
      </c>
      <c r="O1380" s="16">
        <f>L1380/J1380*100</f>
        <v>100</v>
      </c>
      <c r="P1380" s="16">
        <f>L1380/K1380*100</f>
        <v>100</v>
      </c>
    </row>
    <row r="1381" spans="3:16" s="40" customFormat="1" ht="15" customHeight="1">
      <c r="C1381" s="136"/>
      <c r="D1381" s="80"/>
      <c r="E1381" s="119"/>
      <c r="F1381" s="119"/>
      <c r="G1381" s="119"/>
      <c r="H1381" s="69" t="s">
        <v>19</v>
      </c>
      <c r="I1381" s="16"/>
      <c r="J1381" s="16">
        <v>0</v>
      </c>
      <c r="K1381" s="16">
        <v>0</v>
      </c>
      <c r="L1381" s="16">
        <v>0</v>
      </c>
      <c r="M1381" s="16">
        <v>0</v>
      </c>
      <c r="N1381" s="16">
        <v>0</v>
      </c>
      <c r="O1381" s="16">
        <v>0</v>
      </c>
      <c r="P1381" s="16">
        <v>0</v>
      </c>
    </row>
    <row r="1382" spans="3:16" s="40" customFormat="1" ht="15" customHeight="1">
      <c r="C1382" s="136"/>
      <c r="D1382" s="80"/>
      <c r="E1382" s="119"/>
      <c r="F1382" s="119"/>
      <c r="G1382" s="119"/>
      <c r="H1382" s="69" t="s">
        <v>238</v>
      </c>
      <c r="I1382" s="16">
        <v>0</v>
      </c>
      <c r="J1382" s="16">
        <v>0</v>
      </c>
      <c r="K1382" s="16">
        <v>0</v>
      </c>
      <c r="L1382" s="16">
        <v>0</v>
      </c>
      <c r="M1382" s="16">
        <v>0</v>
      </c>
      <c r="N1382" s="16">
        <v>0</v>
      </c>
      <c r="O1382" s="16">
        <v>0</v>
      </c>
      <c r="P1382" s="16">
        <v>0</v>
      </c>
    </row>
    <row r="1383" spans="3:16" s="40" customFormat="1" ht="12.75" customHeight="1">
      <c r="C1383" s="136"/>
      <c r="D1383" s="80"/>
      <c r="E1383" s="119"/>
      <c r="F1383" s="119"/>
      <c r="G1383" s="119"/>
      <c r="H1383" s="69" t="s">
        <v>20</v>
      </c>
      <c r="I1383" s="16">
        <v>0</v>
      </c>
      <c r="J1383" s="16">
        <v>0</v>
      </c>
      <c r="K1383" s="16">
        <v>0</v>
      </c>
      <c r="L1383" s="16">
        <v>0</v>
      </c>
      <c r="M1383" s="16">
        <v>0</v>
      </c>
      <c r="N1383" s="16">
        <v>0</v>
      </c>
      <c r="O1383" s="16">
        <v>0</v>
      </c>
      <c r="P1383" s="16">
        <v>0</v>
      </c>
    </row>
    <row r="1384" spans="3:16" s="40" customFormat="1" ht="15" customHeight="1">
      <c r="C1384" s="136"/>
      <c r="D1384" s="80"/>
      <c r="E1384" s="119"/>
      <c r="F1384" s="119"/>
      <c r="G1384" s="119"/>
      <c r="H1384" s="69" t="s">
        <v>239</v>
      </c>
      <c r="I1384" s="16">
        <v>0</v>
      </c>
      <c r="J1384" s="16" t="s">
        <v>236</v>
      </c>
      <c r="K1384" s="16" t="s">
        <v>236</v>
      </c>
      <c r="L1384" s="16">
        <v>0</v>
      </c>
      <c r="M1384" s="16">
        <v>0</v>
      </c>
      <c r="N1384" s="16">
        <v>0</v>
      </c>
      <c r="O1384" s="16" t="s">
        <v>236</v>
      </c>
      <c r="P1384" s="16" t="s">
        <v>236</v>
      </c>
    </row>
    <row r="1385" spans="3:16" s="40" customFormat="1" ht="15" customHeight="1">
      <c r="C1385" s="137"/>
      <c r="D1385" s="80"/>
      <c r="E1385" s="119"/>
      <c r="F1385" s="119"/>
      <c r="G1385" s="119"/>
      <c r="H1385" s="69" t="s">
        <v>242</v>
      </c>
      <c r="I1385" s="16">
        <v>0</v>
      </c>
      <c r="J1385" s="16" t="s">
        <v>236</v>
      </c>
      <c r="K1385" s="16" t="s">
        <v>236</v>
      </c>
      <c r="L1385" s="16">
        <v>0</v>
      </c>
      <c r="M1385" s="16">
        <v>0</v>
      </c>
      <c r="N1385" s="16">
        <v>0</v>
      </c>
      <c r="O1385" s="16" t="s">
        <v>236</v>
      </c>
      <c r="P1385" s="16" t="s">
        <v>236</v>
      </c>
    </row>
    <row r="1386" spans="3:16" s="40" customFormat="1" ht="15" customHeight="1">
      <c r="C1386" s="109" t="s">
        <v>481</v>
      </c>
      <c r="D1386" s="80" t="s">
        <v>657</v>
      </c>
      <c r="E1386" s="119" t="s">
        <v>556</v>
      </c>
      <c r="F1386" s="119">
        <v>2018</v>
      </c>
      <c r="G1386" s="119">
        <v>2020</v>
      </c>
      <c r="H1386" s="69" t="s">
        <v>96</v>
      </c>
      <c r="I1386" s="16">
        <f>I1387+I1389+I1391+I1392+I1388</f>
        <v>112</v>
      </c>
      <c r="J1386" s="16" t="s">
        <v>236</v>
      </c>
      <c r="K1386" s="16" t="s">
        <v>236</v>
      </c>
      <c r="L1386" s="16">
        <f>L1387+L1389+L1391+L1392</f>
        <v>112</v>
      </c>
      <c r="M1386" s="16">
        <f>M1387+M1389+M1391+M1392</f>
        <v>112</v>
      </c>
      <c r="N1386" s="16">
        <f>L1386/I1386*100</f>
        <v>100</v>
      </c>
      <c r="O1386" s="16" t="s">
        <v>236</v>
      </c>
      <c r="P1386" s="16" t="s">
        <v>236</v>
      </c>
    </row>
    <row r="1387" spans="3:16" s="40" customFormat="1" ht="15" customHeight="1">
      <c r="C1387" s="109"/>
      <c r="D1387" s="80"/>
      <c r="E1387" s="119"/>
      <c r="F1387" s="119"/>
      <c r="G1387" s="119"/>
      <c r="H1387" s="69" t="s">
        <v>97</v>
      </c>
      <c r="I1387" s="16">
        <v>112</v>
      </c>
      <c r="J1387" s="16">
        <v>112</v>
      </c>
      <c r="K1387" s="16">
        <v>112</v>
      </c>
      <c r="L1387" s="16">
        <v>112</v>
      </c>
      <c r="M1387" s="16">
        <v>112</v>
      </c>
      <c r="N1387" s="16">
        <f>L1387/I1387*100</f>
        <v>100</v>
      </c>
      <c r="O1387" s="16">
        <f>L1387/J1387*100</f>
        <v>100</v>
      </c>
      <c r="P1387" s="16">
        <f>L1387/K1387*100</f>
        <v>100</v>
      </c>
    </row>
    <row r="1388" spans="3:16" s="40" customFormat="1" ht="30">
      <c r="C1388" s="109"/>
      <c r="D1388" s="80"/>
      <c r="E1388" s="119"/>
      <c r="F1388" s="119"/>
      <c r="G1388" s="119"/>
      <c r="H1388" s="69" t="s">
        <v>19</v>
      </c>
      <c r="I1388" s="16"/>
      <c r="J1388" s="16">
        <v>0</v>
      </c>
      <c r="K1388" s="16">
        <v>0</v>
      </c>
      <c r="L1388" s="16">
        <v>0</v>
      </c>
      <c r="M1388" s="16">
        <v>0</v>
      </c>
      <c r="N1388" s="16">
        <v>0</v>
      </c>
      <c r="O1388" s="16">
        <v>0</v>
      </c>
      <c r="P1388" s="16">
        <v>0</v>
      </c>
    </row>
    <row r="1389" spans="3:16" s="40" customFormat="1">
      <c r="C1389" s="109"/>
      <c r="D1389" s="80"/>
      <c r="E1389" s="119"/>
      <c r="F1389" s="119"/>
      <c r="G1389" s="119"/>
      <c r="H1389" s="69" t="s">
        <v>238</v>
      </c>
      <c r="I1389" s="16">
        <v>0</v>
      </c>
      <c r="J1389" s="16">
        <v>0</v>
      </c>
      <c r="K1389" s="16">
        <v>0</v>
      </c>
      <c r="L1389" s="16">
        <v>0</v>
      </c>
      <c r="M1389" s="16">
        <v>0</v>
      </c>
      <c r="N1389" s="16">
        <v>0</v>
      </c>
      <c r="O1389" s="16">
        <v>0</v>
      </c>
      <c r="P1389" s="16">
        <v>0</v>
      </c>
    </row>
    <row r="1390" spans="3:16" s="40" customFormat="1" ht="12.75" customHeight="1">
      <c r="C1390" s="109"/>
      <c r="D1390" s="80"/>
      <c r="E1390" s="119"/>
      <c r="F1390" s="119"/>
      <c r="G1390" s="119"/>
      <c r="H1390" s="69" t="s">
        <v>20</v>
      </c>
      <c r="I1390" s="16">
        <v>0</v>
      </c>
      <c r="J1390" s="16">
        <v>0</v>
      </c>
      <c r="K1390" s="16">
        <v>0</v>
      </c>
      <c r="L1390" s="16">
        <v>0</v>
      </c>
      <c r="M1390" s="16">
        <v>0</v>
      </c>
      <c r="N1390" s="16">
        <v>0</v>
      </c>
      <c r="O1390" s="16">
        <v>0</v>
      </c>
      <c r="P1390" s="16">
        <v>0</v>
      </c>
    </row>
    <row r="1391" spans="3:16" s="40" customFormat="1" ht="15" customHeight="1">
      <c r="C1391" s="109"/>
      <c r="D1391" s="80"/>
      <c r="E1391" s="119"/>
      <c r="F1391" s="119"/>
      <c r="G1391" s="119"/>
      <c r="H1391" s="69" t="s">
        <v>239</v>
      </c>
      <c r="I1391" s="16">
        <v>0</v>
      </c>
      <c r="J1391" s="16" t="s">
        <v>236</v>
      </c>
      <c r="K1391" s="16" t="s">
        <v>236</v>
      </c>
      <c r="L1391" s="16">
        <v>0</v>
      </c>
      <c r="M1391" s="16">
        <v>0</v>
      </c>
      <c r="N1391" s="16">
        <v>0</v>
      </c>
      <c r="O1391" s="16" t="s">
        <v>236</v>
      </c>
      <c r="P1391" s="16" t="s">
        <v>236</v>
      </c>
    </row>
    <row r="1392" spans="3:16" s="40" customFormat="1">
      <c r="C1392" s="109"/>
      <c r="D1392" s="80"/>
      <c r="E1392" s="119"/>
      <c r="F1392" s="119"/>
      <c r="G1392" s="119"/>
      <c r="H1392" s="69" t="s">
        <v>242</v>
      </c>
      <c r="I1392" s="16">
        <v>0</v>
      </c>
      <c r="J1392" s="16" t="s">
        <v>236</v>
      </c>
      <c r="K1392" s="16" t="s">
        <v>236</v>
      </c>
      <c r="L1392" s="16">
        <v>0</v>
      </c>
      <c r="M1392" s="16">
        <v>0</v>
      </c>
      <c r="N1392" s="16">
        <v>0</v>
      </c>
      <c r="O1392" s="16" t="s">
        <v>236</v>
      </c>
      <c r="P1392" s="16" t="s">
        <v>236</v>
      </c>
    </row>
    <row r="1393" spans="3:16" s="40" customFormat="1" ht="15" customHeight="1">
      <c r="C1393" s="109" t="s">
        <v>222</v>
      </c>
      <c r="D1393" s="80" t="s">
        <v>658</v>
      </c>
      <c r="E1393" s="119" t="s">
        <v>557</v>
      </c>
      <c r="F1393" s="146" t="s">
        <v>605</v>
      </c>
      <c r="G1393" s="146" t="s">
        <v>606</v>
      </c>
      <c r="H1393" s="69" t="s">
        <v>96</v>
      </c>
      <c r="I1393" s="16">
        <f>I1394+I1396+I1398+I1399+I1395</f>
        <v>56</v>
      </c>
      <c r="J1393" s="16" t="s">
        <v>236</v>
      </c>
      <c r="K1393" s="16" t="s">
        <v>236</v>
      </c>
      <c r="L1393" s="16">
        <f>L1394+L1396+L1398+L1399</f>
        <v>56</v>
      </c>
      <c r="M1393" s="16">
        <f>M1394+M1396+M1398+M1399</f>
        <v>56</v>
      </c>
      <c r="N1393" s="16">
        <f>L1393/I1393*100</f>
        <v>100</v>
      </c>
      <c r="O1393" s="16" t="s">
        <v>236</v>
      </c>
      <c r="P1393" s="16" t="s">
        <v>236</v>
      </c>
    </row>
    <row r="1394" spans="3:16" s="40" customFormat="1">
      <c r="C1394" s="109"/>
      <c r="D1394" s="80"/>
      <c r="E1394" s="119"/>
      <c r="F1394" s="119"/>
      <c r="G1394" s="119"/>
      <c r="H1394" s="69" t="s">
        <v>97</v>
      </c>
      <c r="I1394" s="16">
        <v>56</v>
      </c>
      <c r="J1394" s="16">
        <v>56</v>
      </c>
      <c r="K1394" s="16">
        <v>56</v>
      </c>
      <c r="L1394" s="16">
        <v>56</v>
      </c>
      <c r="M1394" s="16">
        <v>56</v>
      </c>
      <c r="N1394" s="16">
        <f>L1394/I1394*100</f>
        <v>100</v>
      </c>
      <c r="O1394" s="16">
        <f>L1394/J1394*100</f>
        <v>100</v>
      </c>
      <c r="P1394" s="16">
        <f>L1394/K1394*100</f>
        <v>100</v>
      </c>
    </row>
    <row r="1395" spans="3:16" s="40" customFormat="1" ht="30">
      <c r="C1395" s="109"/>
      <c r="D1395" s="80"/>
      <c r="E1395" s="119"/>
      <c r="F1395" s="119"/>
      <c r="G1395" s="119"/>
      <c r="H1395" s="69" t="s">
        <v>19</v>
      </c>
      <c r="I1395" s="16"/>
      <c r="J1395" s="16">
        <v>0</v>
      </c>
      <c r="K1395" s="16">
        <v>0</v>
      </c>
      <c r="L1395" s="16">
        <v>0</v>
      </c>
      <c r="M1395" s="16">
        <v>0</v>
      </c>
      <c r="N1395" s="16">
        <v>0</v>
      </c>
      <c r="O1395" s="16">
        <v>0</v>
      </c>
      <c r="P1395" s="16">
        <v>0</v>
      </c>
    </row>
    <row r="1396" spans="3:16" s="40" customFormat="1">
      <c r="C1396" s="109"/>
      <c r="D1396" s="80"/>
      <c r="E1396" s="119"/>
      <c r="F1396" s="119"/>
      <c r="G1396" s="119"/>
      <c r="H1396" s="69" t="s">
        <v>238</v>
      </c>
      <c r="I1396" s="16">
        <v>0</v>
      </c>
      <c r="J1396" s="16">
        <v>0</v>
      </c>
      <c r="K1396" s="16">
        <v>0</v>
      </c>
      <c r="L1396" s="16">
        <v>0</v>
      </c>
      <c r="M1396" s="16">
        <v>0</v>
      </c>
      <c r="N1396" s="16">
        <v>0</v>
      </c>
      <c r="O1396" s="16">
        <v>0</v>
      </c>
      <c r="P1396" s="16">
        <v>0</v>
      </c>
    </row>
    <row r="1397" spans="3:16" s="40" customFormat="1" ht="12.75" customHeight="1">
      <c r="C1397" s="109"/>
      <c r="D1397" s="80"/>
      <c r="E1397" s="119"/>
      <c r="F1397" s="119"/>
      <c r="G1397" s="119"/>
      <c r="H1397" s="69" t="s">
        <v>20</v>
      </c>
      <c r="I1397" s="16">
        <v>0</v>
      </c>
      <c r="J1397" s="16">
        <v>0</v>
      </c>
      <c r="K1397" s="16">
        <v>0</v>
      </c>
      <c r="L1397" s="16">
        <v>0</v>
      </c>
      <c r="M1397" s="16">
        <v>0</v>
      </c>
      <c r="N1397" s="16">
        <v>0</v>
      </c>
      <c r="O1397" s="16">
        <v>0</v>
      </c>
      <c r="P1397" s="16">
        <v>0</v>
      </c>
    </row>
    <row r="1398" spans="3:16" s="40" customFormat="1" ht="15" customHeight="1">
      <c r="C1398" s="109"/>
      <c r="D1398" s="80"/>
      <c r="E1398" s="119"/>
      <c r="F1398" s="119"/>
      <c r="G1398" s="119"/>
      <c r="H1398" s="69" t="s">
        <v>239</v>
      </c>
      <c r="I1398" s="16">
        <v>0</v>
      </c>
      <c r="J1398" s="16" t="s">
        <v>236</v>
      </c>
      <c r="K1398" s="16" t="s">
        <v>236</v>
      </c>
      <c r="L1398" s="16">
        <v>0</v>
      </c>
      <c r="M1398" s="16">
        <v>0</v>
      </c>
      <c r="N1398" s="16">
        <v>0</v>
      </c>
      <c r="O1398" s="16" t="s">
        <v>236</v>
      </c>
      <c r="P1398" s="16" t="s">
        <v>236</v>
      </c>
    </row>
    <row r="1399" spans="3:16" s="40" customFormat="1">
      <c r="C1399" s="109"/>
      <c r="D1399" s="80"/>
      <c r="E1399" s="119"/>
      <c r="F1399" s="119"/>
      <c r="G1399" s="119"/>
      <c r="H1399" s="69" t="s">
        <v>242</v>
      </c>
      <c r="I1399" s="16">
        <v>0</v>
      </c>
      <c r="J1399" s="16" t="s">
        <v>236</v>
      </c>
      <c r="K1399" s="16" t="s">
        <v>236</v>
      </c>
      <c r="L1399" s="16">
        <v>0</v>
      </c>
      <c r="M1399" s="16">
        <v>0</v>
      </c>
      <c r="N1399" s="16">
        <v>0</v>
      </c>
      <c r="O1399" s="16" t="s">
        <v>236</v>
      </c>
      <c r="P1399" s="16" t="s">
        <v>236</v>
      </c>
    </row>
    <row r="1400" spans="3:16" s="40" customFormat="1" ht="15" customHeight="1">
      <c r="C1400" s="109" t="s">
        <v>223</v>
      </c>
      <c r="D1400" s="80" t="s">
        <v>483</v>
      </c>
      <c r="E1400" s="119" t="s">
        <v>557</v>
      </c>
      <c r="F1400" s="119" t="s">
        <v>484</v>
      </c>
      <c r="G1400" s="119" t="s">
        <v>484</v>
      </c>
      <c r="H1400" s="69" t="s">
        <v>96</v>
      </c>
      <c r="I1400" s="16">
        <f>I1401+I1403+I1405+I1406+I1402</f>
        <v>52</v>
      </c>
      <c r="J1400" s="16" t="s">
        <v>236</v>
      </c>
      <c r="K1400" s="16" t="s">
        <v>236</v>
      </c>
      <c r="L1400" s="16">
        <f>L1401+L1403+L1405+L1406</f>
        <v>52</v>
      </c>
      <c r="M1400" s="16">
        <f>M1401+M1403+M1405+M1406</f>
        <v>52</v>
      </c>
      <c r="N1400" s="16">
        <f>L1400/I1400*100</f>
        <v>100</v>
      </c>
      <c r="O1400" s="16" t="s">
        <v>236</v>
      </c>
      <c r="P1400" s="16" t="s">
        <v>236</v>
      </c>
    </row>
    <row r="1401" spans="3:16" s="40" customFormat="1">
      <c r="C1401" s="109"/>
      <c r="D1401" s="80"/>
      <c r="E1401" s="119"/>
      <c r="F1401" s="119"/>
      <c r="G1401" s="119"/>
      <c r="H1401" s="69" t="s">
        <v>97</v>
      </c>
      <c r="I1401" s="16">
        <v>52</v>
      </c>
      <c r="J1401" s="16">
        <v>52</v>
      </c>
      <c r="K1401" s="16">
        <v>52</v>
      </c>
      <c r="L1401" s="16">
        <v>52</v>
      </c>
      <c r="M1401" s="16">
        <v>52</v>
      </c>
      <c r="N1401" s="16">
        <f>L1401/I1401*100</f>
        <v>100</v>
      </c>
      <c r="O1401" s="16">
        <f>L1401/J1401*100</f>
        <v>100</v>
      </c>
      <c r="P1401" s="16">
        <f>L1401/K1401*100</f>
        <v>100</v>
      </c>
    </row>
    <row r="1402" spans="3:16" s="40" customFormat="1" ht="30">
      <c r="C1402" s="109"/>
      <c r="D1402" s="80"/>
      <c r="E1402" s="119"/>
      <c r="F1402" s="119"/>
      <c r="G1402" s="119"/>
      <c r="H1402" s="69" t="s">
        <v>19</v>
      </c>
      <c r="I1402" s="16"/>
      <c r="J1402" s="16">
        <v>0</v>
      </c>
      <c r="K1402" s="16">
        <v>0</v>
      </c>
      <c r="L1402" s="16">
        <v>0</v>
      </c>
      <c r="M1402" s="16">
        <v>0</v>
      </c>
      <c r="N1402" s="16">
        <v>0</v>
      </c>
      <c r="O1402" s="16">
        <v>0</v>
      </c>
      <c r="P1402" s="16">
        <v>0</v>
      </c>
    </row>
    <row r="1403" spans="3:16" s="40" customFormat="1">
      <c r="C1403" s="109"/>
      <c r="D1403" s="80"/>
      <c r="E1403" s="119"/>
      <c r="F1403" s="119"/>
      <c r="G1403" s="119"/>
      <c r="H1403" s="69" t="s">
        <v>238</v>
      </c>
      <c r="I1403" s="16">
        <v>0</v>
      </c>
      <c r="J1403" s="16">
        <v>0</v>
      </c>
      <c r="K1403" s="16">
        <v>0</v>
      </c>
      <c r="L1403" s="16">
        <v>0</v>
      </c>
      <c r="M1403" s="16">
        <v>0</v>
      </c>
      <c r="N1403" s="16">
        <v>0</v>
      </c>
      <c r="O1403" s="16">
        <v>0</v>
      </c>
      <c r="P1403" s="16">
        <v>0</v>
      </c>
    </row>
    <row r="1404" spans="3:16" s="40" customFormat="1" ht="12.75" customHeight="1">
      <c r="C1404" s="109"/>
      <c r="D1404" s="80"/>
      <c r="E1404" s="119"/>
      <c r="F1404" s="119"/>
      <c r="G1404" s="119"/>
      <c r="H1404" s="69" t="s">
        <v>20</v>
      </c>
      <c r="I1404" s="16">
        <v>0</v>
      </c>
      <c r="J1404" s="16">
        <v>0</v>
      </c>
      <c r="K1404" s="16">
        <v>0</v>
      </c>
      <c r="L1404" s="16">
        <v>0</v>
      </c>
      <c r="M1404" s="16">
        <v>0</v>
      </c>
      <c r="N1404" s="16">
        <v>0</v>
      </c>
      <c r="O1404" s="16">
        <v>0</v>
      </c>
      <c r="P1404" s="16">
        <v>0</v>
      </c>
    </row>
    <row r="1405" spans="3:16" s="40" customFormat="1" ht="15" customHeight="1">
      <c r="C1405" s="109"/>
      <c r="D1405" s="80"/>
      <c r="E1405" s="119"/>
      <c r="F1405" s="119"/>
      <c r="G1405" s="119"/>
      <c r="H1405" s="69" t="s">
        <v>239</v>
      </c>
      <c r="I1405" s="16">
        <v>0</v>
      </c>
      <c r="J1405" s="16" t="s">
        <v>236</v>
      </c>
      <c r="K1405" s="16" t="s">
        <v>236</v>
      </c>
      <c r="L1405" s="16">
        <v>0</v>
      </c>
      <c r="M1405" s="16">
        <v>0</v>
      </c>
      <c r="N1405" s="16">
        <v>0</v>
      </c>
      <c r="O1405" s="16" t="s">
        <v>236</v>
      </c>
      <c r="P1405" s="16" t="s">
        <v>236</v>
      </c>
    </row>
    <row r="1406" spans="3:16" s="40" customFormat="1">
      <c r="C1406" s="109"/>
      <c r="D1406" s="80"/>
      <c r="E1406" s="119"/>
      <c r="F1406" s="119"/>
      <c r="G1406" s="119"/>
      <c r="H1406" s="69" t="s">
        <v>242</v>
      </c>
      <c r="I1406" s="16">
        <v>0</v>
      </c>
      <c r="J1406" s="16" t="s">
        <v>236</v>
      </c>
      <c r="K1406" s="16" t="s">
        <v>236</v>
      </c>
      <c r="L1406" s="16">
        <v>0</v>
      </c>
      <c r="M1406" s="16">
        <v>0</v>
      </c>
      <c r="N1406" s="16">
        <v>0</v>
      </c>
      <c r="O1406" s="16" t="s">
        <v>236</v>
      </c>
      <c r="P1406" s="16" t="s">
        <v>236</v>
      </c>
    </row>
    <row r="1407" spans="3:16" s="40" customFormat="1" ht="15" customHeight="1">
      <c r="C1407" s="109" t="s">
        <v>223</v>
      </c>
      <c r="D1407" s="80" t="s">
        <v>503</v>
      </c>
      <c r="E1407" s="119" t="s">
        <v>557</v>
      </c>
      <c r="F1407" s="119" t="s">
        <v>687</v>
      </c>
      <c r="G1407" s="119" t="s">
        <v>686</v>
      </c>
      <c r="H1407" s="69" t="s">
        <v>96</v>
      </c>
      <c r="I1407" s="16">
        <f>I1408+I1410+I1412+I1413+I1409</f>
        <v>54.4</v>
      </c>
      <c r="J1407" s="16" t="s">
        <v>236</v>
      </c>
      <c r="K1407" s="16" t="s">
        <v>236</v>
      </c>
      <c r="L1407" s="16">
        <f>L1408+L1410+L1412+L1413</f>
        <v>54.4</v>
      </c>
      <c r="M1407" s="16">
        <f>M1408+M1410+M1412+M1413</f>
        <v>54.4</v>
      </c>
      <c r="N1407" s="16">
        <f>L1407/I1407*100</f>
        <v>100</v>
      </c>
      <c r="O1407" s="16" t="s">
        <v>236</v>
      </c>
      <c r="P1407" s="16" t="s">
        <v>236</v>
      </c>
    </row>
    <row r="1408" spans="3:16" s="40" customFormat="1">
      <c r="C1408" s="109"/>
      <c r="D1408" s="80"/>
      <c r="E1408" s="119"/>
      <c r="F1408" s="119"/>
      <c r="G1408" s="119"/>
      <c r="H1408" s="69" t="s">
        <v>97</v>
      </c>
      <c r="I1408" s="16">
        <v>54.4</v>
      </c>
      <c r="J1408" s="16">
        <v>54.4</v>
      </c>
      <c r="K1408" s="16">
        <v>54.4</v>
      </c>
      <c r="L1408" s="16">
        <v>54.4</v>
      </c>
      <c r="M1408" s="16">
        <v>54.4</v>
      </c>
      <c r="N1408" s="16">
        <f>L1408/I1408*100</f>
        <v>100</v>
      </c>
      <c r="O1408" s="16">
        <f>L1408/J1408*100</f>
        <v>100</v>
      </c>
      <c r="P1408" s="16">
        <f>L1408/K1408*100</f>
        <v>100</v>
      </c>
    </row>
    <row r="1409" spans="3:16" s="40" customFormat="1" ht="30">
      <c r="C1409" s="109"/>
      <c r="D1409" s="80"/>
      <c r="E1409" s="119"/>
      <c r="F1409" s="119"/>
      <c r="G1409" s="119"/>
      <c r="H1409" s="69" t="s">
        <v>19</v>
      </c>
      <c r="I1409" s="16"/>
      <c r="J1409" s="16">
        <v>0</v>
      </c>
      <c r="K1409" s="16">
        <v>0</v>
      </c>
      <c r="L1409" s="16">
        <v>0</v>
      </c>
      <c r="M1409" s="16">
        <v>0</v>
      </c>
      <c r="N1409" s="16">
        <v>0</v>
      </c>
      <c r="O1409" s="16">
        <v>0</v>
      </c>
      <c r="P1409" s="16">
        <v>0</v>
      </c>
    </row>
    <row r="1410" spans="3:16" s="40" customFormat="1">
      <c r="C1410" s="109"/>
      <c r="D1410" s="80"/>
      <c r="E1410" s="119"/>
      <c r="F1410" s="119"/>
      <c r="G1410" s="119"/>
      <c r="H1410" s="69" t="s">
        <v>238</v>
      </c>
      <c r="I1410" s="16">
        <v>0</v>
      </c>
      <c r="J1410" s="16">
        <v>0</v>
      </c>
      <c r="K1410" s="16">
        <v>0</v>
      </c>
      <c r="L1410" s="16">
        <v>0</v>
      </c>
      <c r="M1410" s="16">
        <v>0</v>
      </c>
      <c r="N1410" s="16">
        <v>0</v>
      </c>
      <c r="O1410" s="16">
        <v>0</v>
      </c>
      <c r="P1410" s="16">
        <v>0</v>
      </c>
    </row>
    <row r="1411" spans="3:16" s="40" customFormat="1" ht="12.75" customHeight="1">
      <c r="C1411" s="109"/>
      <c r="D1411" s="80"/>
      <c r="E1411" s="119"/>
      <c r="F1411" s="119"/>
      <c r="G1411" s="119"/>
      <c r="H1411" s="69" t="s">
        <v>20</v>
      </c>
      <c r="I1411" s="16">
        <v>0</v>
      </c>
      <c r="J1411" s="16">
        <v>0</v>
      </c>
      <c r="K1411" s="16">
        <v>0</v>
      </c>
      <c r="L1411" s="16">
        <v>0</v>
      </c>
      <c r="M1411" s="16">
        <v>0</v>
      </c>
      <c r="N1411" s="16">
        <v>0</v>
      </c>
      <c r="O1411" s="16">
        <v>0</v>
      </c>
      <c r="P1411" s="16">
        <v>0</v>
      </c>
    </row>
    <row r="1412" spans="3:16" s="40" customFormat="1" ht="15" customHeight="1">
      <c r="C1412" s="109"/>
      <c r="D1412" s="80"/>
      <c r="E1412" s="119"/>
      <c r="F1412" s="119"/>
      <c r="G1412" s="119"/>
      <c r="H1412" s="69" t="s">
        <v>239</v>
      </c>
      <c r="I1412" s="16">
        <v>0</v>
      </c>
      <c r="J1412" s="16" t="s">
        <v>236</v>
      </c>
      <c r="K1412" s="16" t="s">
        <v>236</v>
      </c>
      <c r="L1412" s="16">
        <v>0</v>
      </c>
      <c r="M1412" s="16">
        <v>0</v>
      </c>
      <c r="N1412" s="16">
        <v>0</v>
      </c>
      <c r="O1412" s="16" t="s">
        <v>236</v>
      </c>
      <c r="P1412" s="16" t="s">
        <v>236</v>
      </c>
    </row>
    <row r="1413" spans="3:16" s="40" customFormat="1">
      <c r="C1413" s="109"/>
      <c r="D1413" s="80"/>
      <c r="E1413" s="119"/>
      <c r="F1413" s="119"/>
      <c r="G1413" s="119"/>
      <c r="H1413" s="69" t="s">
        <v>242</v>
      </c>
      <c r="I1413" s="16">
        <v>0</v>
      </c>
      <c r="J1413" s="16" t="s">
        <v>236</v>
      </c>
      <c r="K1413" s="16" t="s">
        <v>236</v>
      </c>
      <c r="L1413" s="16">
        <v>0</v>
      </c>
      <c r="M1413" s="16">
        <v>0</v>
      </c>
      <c r="N1413" s="16">
        <v>0</v>
      </c>
      <c r="O1413" s="16" t="s">
        <v>236</v>
      </c>
      <c r="P1413" s="16" t="s">
        <v>236</v>
      </c>
    </row>
    <row r="1414" spans="3:16" s="40" customFormat="1" ht="15" customHeight="1">
      <c r="C1414" s="108" t="s">
        <v>224</v>
      </c>
      <c r="D1414" s="80" t="s">
        <v>659</v>
      </c>
      <c r="E1414" s="119" t="s">
        <v>557</v>
      </c>
      <c r="F1414" s="119" t="s">
        <v>482</v>
      </c>
      <c r="G1414" s="119" t="s">
        <v>482</v>
      </c>
      <c r="H1414" s="69" t="s">
        <v>96</v>
      </c>
      <c r="I1414" s="16">
        <f>I1415+I1417+I1419+I1420+I1416</f>
        <v>77.599999999999994</v>
      </c>
      <c r="J1414" s="16" t="s">
        <v>236</v>
      </c>
      <c r="K1414" s="16" t="s">
        <v>236</v>
      </c>
      <c r="L1414" s="16">
        <f>L1415+L1417+L1419+L1420</f>
        <v>77.599999999999994</v>
      </c>
      <c r="M1414" s="16">
        <f>M1415+M1417+M1419+M1420</f>
        <v>77.599999999999994</v>
      </c>
      <c r="N1414" s="16">
        <f>L1414/I1414*100</f>
        <v>100</v>
      </c>
      <c r="O1414" s="16" t="s">
        <v>236</v>
      </c>
      <c r="P1414" s="16" t="s">
        <v>236</v>
      </c>
    </row>
    <row r="1415" spans="3:16" s="40" customFormat="1" ht="15" customHeight="1">
      <c r="C1415" s="108"/>
      <c r="D1415" s="80"/>
      <c r="E1415" s="119"/>
      <c r="F1415" s="119"/>
      <c r="G1415" s="119"/>
      <c r="H1415" s="69" t="s">
        <v>97</v>
      </c>
      <c r="I1415" s="16">
        <v>77.599999999999994</v>
      </c>
      <c r="J1415" s="16">
        <v>77.599999999999994</v>
      </c>
      <c r="K1415" s="16">
        <v>77.599999999999994</v>
      </c>
      <c r="L1415" s="16">
        <v>77.599999999999994</v>
      </c>
      <c r="M1415" s="16">
        <v>77.599999999999994</v>
      </c>
      <c r="N1415" s="16">
        <f>L1415/I1415*100</f>
        <v>100</v>
      </c>
      <c r="O1415" s="16">
        <f>L1415/J1415*100</f>
        <v>100</v>
      </c>
      <c r="P1415" s="16">
        <f>L1415/K1415*100</f>
        <v>100</v>
      </c>
    </row>
    <row r="1416" spans="3:16" s="40" customFormat="1" ht="30">
      <c r="C1416" s="108"/>
      <c r="D1416" s="80"/>
      <c r="E1416" s="119"/>
      <c r="F1416" s="119"/>
      <c r="G1416" s="119"/>
      <c r="H1416" s="69" t="s">
        <v>19</v>
      </c>
      <c r="I1416" s="16"/>
      <c r="J1416" s="16">
        <v>0</v>
      </c>
      <c r="K1416" s="16">
        <v>0</v>
      </c>
      <c r="L1416" s="16">
        <v>0</v>
      </c>
      <c r="M1416" s="16">
        <v>0</v>
      </c>
      <c r="N1416" s="16">
        <v>0</v>
      </c>
      <c r="O1416" s="16">
        <v>0</v>
      </c>
      <c r="P1416" s="16">
        <v>0</v>
      </c>
    </row>
    <row r="1417" spans="3:16" s="40" customFormat="1">
      <c r="C1417" s="108"/>
      <c r="D1417" s="80"/>
      <c r="E1417" s="119"/>
      <c r="F1417" s="119"/>
      <c r="G1417" s="119"/>
      <c r="H1417" s="69" t="s">
        <v>238</v>
      </c>
      <c r="I1417" s="16">
        <v>0</v>
      </c>
      <c r="J1417" s="16">
        <v>0</v>
      </c>
      <c r="K1417" s="16">
        <v>0</v>
      </c>
      <c r="L1417" s="16">
        <v>0</v>
      </c>
      <c r="M1417" s="16">
        <v>0</v>
      </c>
      <c r="N1417" s="16">
        <v>0</v>
      </c>
      <c r="O1417" s="16">
        <v>0</v>
      </c>
      <c r="P1417" s="16">
        <v>0</v>
      </c>
    </row>
    <row r="1418" spans="3:16" s="40" customFormat="1" ht="12.75" customHeight="1">
      <c r="C1418" s="108"/>
      <c r="D1418" s="80"/>
      <c r="E1418" s="119"/>
      <c r="F1418" s="119"/>
      <c r="G1418" s="119"/>
      <c r="H1418" s="69" t="s">
        <v>20</v>
      </c>
      <c r="I1418" s="16">
        <v>0</v>
      </c>
      <c r="J1418" s="16">
        <v>0</v>
      </c>
      <c r="K1418" s="16">
        <v>0</v>
      </c>
      <c r="L1418" s="16">
        <v>0</v>
      </c>
      <c r="M1418" s="16">
        <v>0</v>
      </c>
      <c r="N1418" s="16">
        <v>0</v>
      </c>
      <c r="O1418" s="16">
        <v>0</v>
      </c>
      <c r="P1418" s="16">
        <v>0</v>
      </c>
    </row>
    <row r="1419" spans="3:16" s="40" customFormat="1" ht="15" customHeight="1">
      <c r="C1419" s="108"/>
      <c r="D1419" s="80"/>
      <c r="E1419" s="119"/>
      <c r="F1419" s="119"/>
      <c r="G1419" s="119"/>
      <c r="H1419" s="69" t="s">
        <v>239</v>
      </c>
      <c r="I1419" s="16">
        <v>0</v>
      </c>
      <c r="J1419" s="16" t="s">
        <v>236</v>
      </c>
      <c r="K1419" s="16" t="s">
        <v>236</v>
      </c>
      <c r="L1419" s="16">
        <v>0</v>
      </c>
      <c r="M1419" s="16">
        <v>0</v>
      </c>
      <c r="N1419" s="16">
        <v>0</v>
      </c>
      <c r="O1419" s="16" t="s">
        <v>236</v>
      </c>
      <c r="P1419" s="16" t="s">
        <v>236</v>
      </c>
    </row>
    <row r="1420" spans="3:16" s="40" customFormat="1">
      <c r="C1420" s="108"/>
      <c r="D1420" s="80"/>
      <c r="E1420" s="119"/>
      <c r="F1420" s="119"/>
      <c r="G1420" s="119"/>
      <c r="H1420" s="69" t="s">
        <v>242</v>
      </c>
      <c r="I1420" s="16">
        <v>0</v>
      </c>
      <c r="J1420" s="16" t="s">
        <v>236</v>
      </c>
      <c r="K1420" s="16" t="s">
        <v>236</v>
      </c>
      <c r="L1420" s="16">
        <v>0</v>
      </c>
      <c r="M1420" s="16">
        <v>0</v>
      </c>
      <c r="N1420" s="16">
        <v>0</v>
      </c>
      <c r="O1420" s="16" t="s">
        <v>236</v>
      </c>
      <c r="P1420" s="16" t="s">
        <v>236</v>
      </c>
    </row>
    <row r="1421" spans="3:16" s="42" customFormat="1" ht="18" customHeight="1">
      <c r="C1421" s="109" t="s">
        <v>485</v>
      </c>
      <c r="D1421" s="80" t="s">
        <v>569</v>
      </c>
      <c r="E1421" s="119" t="s">
        <v>660</v>
      </c>
      <c r="F1421" s="84">
        <v>2018</v>
      </c>
      <c r="G1421" s="119">
        <v>2020</v>
      </c>
      <c r="H1421" s="69" t="s">
        <v>96</v>
      </c>
      <c r="I1421" s="16">
        <f>I1422+I1424+I1426+I1427+I1423</f>
        <v>160</v>
      </c>
      <c r="J1421" s="16" t="s">
        <v>236</v>
      </c>
      <c r="K1421" s="16" t="s">
        <v>236</v>
      </c>
      <c r="L1421" s="16">
        <f>L1422+L1424+L1426+L1427</f>
        <v>160</v>
      </c>
      <c r="M1421" s="16">
        <f>M1422+M1424+M1426+M1427</f>
        <v>160</v>
      </c>
      <c r="N1421" s="16">
        <f>L1421/I1421*100</f>
        <v>100</v>
      </c>
      <c r="O1421" s="16" t="s">
        <v>236</v>
      </c>
      <c r="P1421" s="16" t="s">
        <v>236</v>
      </c>
    </row>
    <row r="1422" spans="3:16" s="42" customFormat="1">
      <c r="C1422" s="109"/>
      <c r="D1422" s="80"/>
      <c r="E1422" s="119"/>
      <c r="F1422" s="84"/>
      <c r="G1422" s="119"/>
      <c r="H1422" s="69" t="s">
        <v>97</v>
      </c>
      <c r="I1422" s="16">
        <v>160</v>
      </c>
      <c r="J1422" s="16">
        <v>160</v>
      </c>
      <c r="K1422" s="16">
        <v>160</v>
      </c>
      <c r="L1422" s="16">
        <v>160</v>
      </c>
      <c r="M1422" s="16">
        <v>160</v>
      </c>
      <c r="N1422" s="16">
        <f>L1422/I1422*100</f>
        <v>100</v>
      </c>
      <c r="O1422" s="16">
        <f>L1422/J1422*100</f>
        <v>100</v>
      </c>
      <c r="P1422" s="16">
        <f>L1422/K1422*100</f>
        <v>100</v>
      </c>
    </row>
    <row r="1423" spans="3:16" s="42" customFormat="1" ht="30">
      <c r="C1423" s="109"/>
      <c r="D1423" s="80"/>
      <c r="E1423" s="119"/>
      <c r="F1423" s="84"/>
      <c r="G1423" s="119"/>
      <c r="H1423" s="69" t="s">
        <v>19</v>
      </c>
      <c r="I1423" s="16">
        <v>0</v>
      </c>
      <c r="J1423" s="16">
        <v>0</v>
      </c>
      <c r="K1423" s="16">
        <v>0</v>
      </c>
      <c r="L1423" s="16">
        <v>0</v>
      </c>
      <c r="M1423" s="16">
        <v>0</v>
      </c>
      <c r="N1423" s="16">
        <v>0</v>
      </c>
      <c r="O1423" s="16">
        <v>0</v>
      </c>
      <c r="P1423" s="16">
        <v>0</v>
      </c>
    </row>
    <row r="1424" spans="3:16" s="42" customFormat="1" ht="15" customHeight="1">
      <c r="C1424" s="109"/>
      <c r="D1424" s="80"/>
      <c r="E1424" s="119"/>
      <c r="F1424" s="84"/>
      <c r="G1424" s="119"/>
      <c r="H1424" s="69" t="s">
        <v>238</v>
      </c>
      <c r="I1424" s="16">
        <v>0</v>
      </c>
      <c r="J1424" s="16">
        <v>0</v>
      </c>
      <c r="K1424" s="16">
        <v>0</v>
      </c>
      <c r="L1424" s="16">
        <v>0</v>
      </c>
      <c r="M1424" s="16">
        <v>0</v>
      </c>
      <c r="N1424" s="16">
        <v>0</v>
      </c>
      <c r="O1424" s="16">
        <v>0</v>
      </c>
      <c r="P1424" s="16">
        <v>0</v>
      </c>
    </row>
    <row r="1425" spans="3:16" s="40" customFormat="1" ht="12.75" customHeight="1">
      <c r="C1425" s="109"/>
      <c r="D1425" s="80"/>
      <c r="E1425" s="119"/>
      <c r="F1425" s="84"/>
      <c r="G1425" s="119"/>
      <c r="H1425" s="69" t="s">
        <v>20</v>
      </c>
      <c r="I1425" s="16">
        <v>0</v>
      </c>
      <c r="J1425" s="16">
        <v>0</v>
      </c>
      <c r="K1425" s="16">
        <v>0</v>
      </c>
      <c r="L1425" s="16">
        <v>0</v>
      </c>
      <c r="M1425" s="16">
        <v>0</v>
      </c>
      <c r="N1425" s="16">
        <v>0</v>
      </c>
      <c r="O1425" s="16">
        <v>0</v>
      </c>
      <c r="P1425" s="16">
        <v>0</v>
      </c>
    </row>
    <row r="1426" spans="3:16" s="40" customFormat="1" ht="15" customHeight="1">
      <c r="C1426" s="109"/>
      <c r="D1426" s="80"/>
      <c r="E1426" s="119"/>
      <c r="F1426" s="84"/>
      <c r="G1426" s="119"/>
      <c r="H1426" s="69" t="s">
        <v>239</v>
      </c>
      <c r="I1426" s="16">
        <v>0</v>
      </c>
      <c r="J1426" s="16" t="s">
        <v>236</v>
      </c>
      <c r="K1426" s="16" t="s">
        <v>236</v>
      </c>
      <c r="L1426" s="16">
        <v>0</v>
      </c>
      <c r="M1426" s="16">
        <v>0</v>
      </c>
      <c r="N1426" s="16">
        <v>0</v>
      </c>
      <c r="O1426" s="16" t="s">
        <v>236</v>
      </c>
      <c r="P1426" s="16" t="s">
        <v>236</v>
      </c>
    </row>
    <row r="1427" spans="3:16" s="42" customFormat="1" ht="18" customHeight="1">
      <c r="C1427" s="109"/>
      <c r="D1427" s="80"/>
      <c r="E1427" s="119"/>
      <c r="F1427" s="84"/>
      <c r="G1427" s="119"/>
      <c r="H1427" s="69" t="s">
        <v>242</v>
      </c>
      <c r="I1427" s="16">
        <v>0</v>
      </c>
      <c r="J1427" s="16" t="s">
        <v>236</v>
      </c>
      <c r="K1427" s="16" t="s">
        <v>236</v>
      </c>
      <c r="L1427" s="16">
        <v>0</v>
      </c>
      <c r="M1427" s="16">
        <v>0</v>
      </c>
      <c r="N1427" s="16">
        <v>0</v>
      </c>
      <c r="O1427" s="16" t="s">
        <v>236</v>
      </c>
      <c r="P1427" s="16" t="s">
        <v>236</v>
      </c>
    </row>
    <row r="1428" spans="3:16" s="40" customFormat="1" ht="15" customHeight="1">
      <c r="C1428" s="96" t="s">
        <v>486</v>
      </c>
      <c r="D1428" s="113" t="s">
        <v>84</v>
      </c>
      <c r="E1428" s="129" t="s">
        <v>9</v>
      </c>
      <c r="F1428" s="132">
        <v>2018</v>
      </c>
      <c r="G1428" s="74">
        <v>2020</v>
      </c>
      <c r="H1428" s="69" t="s">
        <v>96</v>
      </c>
      <c r="I1428" s="16">
        <f>I1429+I1431+I1433+I1434+I1430</f>
        <v>280</v>
      </c>
      <c r="J1428" s="16" t="s">
        <v>236</v>
      </c>
      <c r="K1428" s="16" t="s">
        <v>236</v>
      </c>
      <c r="L1428" s="16">
        <f>L1429+L1431+L1433+L1434</f>
        <v>280</v>
      </c>
      <c r="M1428" s="16">
        <f>M1429+M1431+M1433+M1434</f>
        <v>280</v>
      </c>
      <c r="N1428" s="16">
        <f>L1428/I1428*100</f>
        <v>100</v>
      </c>
      <c r="O1428" s="16" t="s">
        <v>236</v>
      </c>
      <c r="P1428" s="16" t="s">
        <v>236</v>
      </c>
    </row>
    <row r="1429" spans="3:16" s="40" customFormat="1" ht="15" customHeight="1">
      <c r="C1429" s="97"/>
      <c r="D1429" s="114"/>
      <c r="E1429" s="130"/>
      <c r="F1429" s="133"/>
      <c r="G1429" s="75"/>
      <c r="H1429" s="69" t="s">
        <v>97</v>
      </c>
      <c r="I1429" s="16">
        <f>I1436+I1443</f>
        <v>280</v>
      </c>
      <c r="J1429" s="16">
        <f t="shared" ref="J1429:M1429" si="234">J1436+J1443</f>
        <v>280</v>
      </c>
      <c r="K1429" s="16">
        <f t="shared" si="234"/>
        <v>280</v>
      </c>
      <c r="L1429" s="16">
        <f t="shared" si="234"/>
        <v>280</v>
      </c>
      <c r="M1429" s="16">
        <f t="shared" si="234"/>
        <v>280</v>
      </c>
      <c r="N1429" s="16">
        <f>L1429/I1429*100</f>
        <v>100</v>
      </c>
      <c r="O1429" s="16">
        <f>L1429/J1429*100</f>
        <v>100</v>
      </c>
      <c r="P1429" s="16">
        <f>L1429/K1429*100</f>
        <v>100</v>
      </c>
    </row>
    <row r="1430" spans="3:16" s="40" customFormat="1" ht="30">
      <c r="C1430" s="97"/>
      <c r="D1430" s="114"/>
      <c r="E1430" s="130"/>
      <c r="F1430" s="133"/>
      <c r="G1430" s="75"/>
      <c r="H1430" s="69" t="s">
        <v>19</v>
      </c>
      <c r="I1430" s="16">
        <f t="shared" ref="I1430:I1434" si="235">I1437+I1444</f>
        <v>0</v>
      </c>
      <c r="J1430" s="16">
        <v>0</v>
      </c>
      <c r="K1430" s="16">
        <v>0</v>
      </c>
      <c r="L1430" s="16">
        <v>0</v>
      </c>
      <c r="M1430" s="16">
        <v>0</v>
      </c>
      <c r="N1430" s="16">
        <v>0</v>
      </c>
      <c r="O1430" s="16">
        <v>0</v>
      </c>
      <c r="P1430" s="16">
        <v>0</v>
      </c>
    </row>
    <row r="1431" spans="3:16" s="40" customFormat="1">
      <c r="C1431" s="97"/>
      <c r="D1431" s="114"/>
      <c r="E1431" s="130"/>
      <c r="F1431" s="133"/>
      <c r="G1431" s="75"/>
      <c r="H1431" s="69" t="s">
        <v>238</v>
      </c>
      <c r="I1431" s="16">
        <f t="shared" si="235"/>
        <v>0</v>
      </c>
      <c r="J1431" s="16">
        <v>0</v>
      </c>
      <c r="K1431" s="16">
        <v>0</v>
      </c>
      <c r="L1431" s="16">
        <v>0</v>
      </c>
      <c r="M1431" s="16">
        <v>0</v>
      </c>
      <c r="N1431" s="16">
        <v>0</v>
      </c>
      <c r="O1431" s="16">
        <v>0</v>
      </c>
      <c r="P1431" s="16">
        <v>0</v>
      </c>
    </row>
    <row r="1432" spans="3:16" s="40" customFormat="1" ht="12.75" customHeight="1">
      <c r="C1432" s="97"/>
      <c r="D1432" s="114"/>
      <c r="E1432" s="130"/>
      <c r="F1432" s="133"/>
      <c r="G1432" s="75"/>
      <c r="H1432" s="69" t="s">
        <v>20</v>
      </c>
      <c r="I1432" s="16">
        <f t="shared" si="235"/>
        <v>0</v>
      </c>
      <c r="J1432" s="16">
        <v>0</v>
      </c>
      <c r="K1432" s="16">
        <v>0</v>
      </c>
      <c r="L1432" s="16">
        <v>0</v>
      </c>
      <c r="M1432" s="16">
        <v>0</v>
      </c>
      <c r="N1432" s="16">
        <v>0</v>
      </c>
      <c r="O1432" s="16">
        <v>0</v>
      </c>
      <c r="P1432" s="16">
        <v>0</v>
      </c>
    </row>
    <row r="1433" spans="3:16" s="40" customFormat="1" ht="15" customHeight="1">
      <c r="C1433" s="97"/>
      <c r="D1433" s="114"/>
      <c r="E1433" s="130"/>
      <c r="F1433" s="133"/>
      <c r="G1433" s="75"/>
      <c r="H1433" s="69" t="s">
        <v>239</v>
      </c>
      <c r="I1433" s="16">
        <f t="shared" si="235"/>
        <v>0</v>
      </c>
      <c r="J1433" s="16" t="s">
        <v>236</v>
      </c>
      <c r="K1433" s="16" t="s">
        <v>236</v>
      </c>
      <c r="L1433" s="16">
        <v>0</v>
      </c>
      <c r="M1433" s="16">
        <v>0</v>
      </c>
      <c r="N1433" s="16">
        <v>0</v>
      </c>
      <c r="O1433" s="16" t="s">
        <v>236</v>
      </c>
      <c r="P1433" s="16" t="s">
        <v>236</v>
      </c>
    </row>
    <row r="1434" spans="3:16" s="40" customFormat="1">
      <c r="C1434" s="98"/>
      <c r="D1434" s="115"/>
      <c r="E1434" s="131"/>
      <c r="F1434" s="134"/>
      <c r="G1434" s="76"/>
      <c r="H1434" s="69" t="s">
        <v>242</v>
      </c>
      <c r="I1434" s="16">
        <f t="shared" si="235"/>
        <v>0</v>
      </c>
      <c r="J1434" s="16" t="s">
        <v>236</v>
      </c>
      <c r="K1434" s="16" t="s">
        <v>236</v>
      </c>
      <c r="L1434" s="16">
        <v>0</v>
      </c>
      <c r="M1434" s="16">
        <v>0</v>
      </c>
      <c r="N1434" s="16">
        <v>0</v>
      </c>
      <c r="O1434" s="16" t="s">
        <v>236</v>
      </c>
      <c r="P1434" s="16" t="s">
        <v>236</v>
      </c>
    </row>
    <row r="1435" spans="3:16" s="40" customFormat="1" ht="15" customHeight="1">
      <c r="C1435" s="135" t="s">
        <v>487</v>
      </c>
      <c r="D1435" s="90" t="s">
        <v>488</v>
      </c>
      <c r="E1435" s="81" t="s">
        <v>179</v>
      </c>
      <c r="F1435" s="74">
        <v>2018</v>
      </c>
      <c r="G1435" s="74">
        <v>2020</v>
      </c>
      <c r="H1435" s="69" t="s">
        <v>96</v>
      </c>
      <c r="I1435" s="16">
        <f>I1436+I1438+I1440+I1441+I1437</f>
        <v>63.4</v>
      </c>
      <c r="J1435" s="16" t="s">
        <v>236</v>
      </c>
      <c r="K1435" s="16" t="s">
        <v>236</v>
      </c>
      <c r="L1435" s="16">
        <f>L1436+L1438+L1440+L1441</f>
        <v>63.4</v>
      </c>
      <c r="M1435" s="16">
        <f>M1436+M1438+M1440+M1441</f>
        <v>63.4</v>
      </c>
      <c r="N1435" s="16">
        <f>L1435/I1435*100</f>
        <v>100</v>
      </c>
      <c r="O1435" s="16" t="s">
        <v>236</v>
      </c>
      <c r="P1435" s="16" t="s">
        <v>236</v>
      </c>
    </row>
    <row r="1436" spans="3:16" s="40" customFormat="1">
      <c r="C1436" s="136"/>
      <c r="D1436" s="91"/>
      <c r="E1436" s="82"/>
      <c r="F1436" s="75"/>
      <c r="G1436" s="75"/>
      <c r="H1436" s="69" t="s">
        <v>97</v>
      </c>
      <c r="I1436" s="16">
        <v>63.4</v>
      </c>
      <c r="J1436" s="16">
        <v>63.4</v>
      </c>
      <c r="K1436" s="16">
        <v>63.4</v>
      </c>
      <c r="L1436" s="16">
        <v>63.4</v>
      </c>
      <c r="M1436" s="16">
        <v>63.4</v>
      </c>
      <c r="N1436" s="16">
        <f>L1436/I1436*100</f>
        <v>100</v>
      </c>
      <c r="O1436" s="16">
        <f>L1436/J1436*100</f>
        <v>100</v>
      </c>
      <c r="P1436" s="16">
        <f>L1436/K1436*100</f>
        <v>100</v>
      </c>
    </row>
    <row r="1437" spans="3:16" s="40" customFormat="1" ht="30">
      <c r="C1437" s="136"/>
      <c r="D1437" s="91"/>
      <c r="E1437" s="82"/>
      <c r="F1437" s="75"/>
      <c r="G1437" s="75"/>
      <c r="H1437" s="69" t="s">
        <v>19</v>
      </c>
      <c r="I1437" s="16"/>
      <c r="J1437" s="16">
        <v>0</v>
      </c>
      <c r="K1437" s="16">
        <v>0</v>
      </c>
      <c r="L1437" s="16">
        <v>0</v>
      </c>
      <c r="M1437" s="16">
        <v>0</v>
      </c>
      <c r="N1437" s="16">
        <v>0</v>
      </c>
      <c r="O1437" s="16">
        <v>0</v>
      </c>
      <c r="P1437" s="16">
        <v>0</v>
      </c>
    </row>
    <row r="1438" spans="3:16" s="40" customFormat="1" ht="15" customHeight="1">
      <c r="C1438" s="136"/>
      <c r="D1438" s="91"/>
      <c r="E1438" s="82"/>
      <c r="F1438" s="75"/>
      <c r="G1438" s="75"/>
      <c r="H1438" s="69" t="s">
        <v>238</v>
      </c>
      <c r="I1438" s="16">
        <v>0</v>
      </c>
      <c r="J1438" s="16">
        <v>0</v>
      </c>
      <c r="K1438" s="16">
        <v>0</v>
      </c>
      <c r="L1438" s="16">
        <v>0</v>
      </c>
      <c r="M1438" s="16">
        <v>0</v>
      </c>
      <c r="N1438" s="16">
        <v>0</v>
      </c>
      <c r="O1438" s="16">
        <v>0</v>
      </c>
      <c r="P1438" s="16">
        <v>0</v>
      </c>
    </row>
    <row r="1439" spans="3:16" s="40" customFormat="1" ht="12.75" customHeight="1">
      <c r="C1439" s="136"/>
      <c r="D1439" s="91"/>
      <c r="E1439" s="82"/>
      <c r="F1439" s="75"/>
      <c r="G1439" s="75"/>
      <c r="H1439" s="69" t="s">
        <v>20</v>
      </c>
      <c r="I1439" s="16">
        <v>0</v>
      </c>
      <c r="J1439" s="16">
        <v>0</v>
      </c>
      <c r="K1439" s="16">
        <v>0</v>
      </c>
      <c r="L1439" s="16">
        <v>0</v>
      </c>
      <c r="M1439" s="16">
        <v>0</v>
      </c>
      <c r="N1439" s="16">
        <v>0</v>
      </c>
      <c r="O1439" s="16">
        <v>0</v>
      </c>
      <c r="P1439" s="16">
        <v>0</v>
      </c>
    </row>
    <row r="1440" spans="3:16" s="40" customFormat="1" ht="15" customHeight="1">
      <c r="C1440" s="136"/>
      <c r="D1440" s="91"/>
      <c r="E1440" s="82"/>
      <c r="F1440" s="75"/>
      <c r="G1440" s="75"/>
      <c r="H1440" s="69" t="s">
        <v>239</v>
      </c>
      <c r="I1440" s="16">
        <v>0</v>
      </c>
      <c r="J1440" s="16" t="s">
        <v>236</v>
      </c>
      <c r="K1440" s="16" t="s">
        <v>236</v>
      </c>
      <c r="L1440" s="16">
        <v>0</v>
      </c>
      <c r="M1440" s="16">
        <v>0</v>
      </c>
      <c r="N1440" s="16">
        <v>0</v>
      </c>
      <c r="O1440" s="16" t="s">
        <v>236</v>
      </c>
      <c r="P1440" s="16" t="s">
        <v>236</v>
      </c>
    </row>
    <row r="1441" spans="3:16" s="40" customFormat="1" ht="15" customHeight="1">
      <c r="C1441" s="137"/>
      <c r="D1441" s="92"/>
      <c r="E1441" s="83"/>
      <c r="F1441" s="76"/>
      <c r="G1441" s="76"/>
      <c r="H1441" s="69" t="s">
        <v>242</v>
      </c>
      <c r="I1441" s="16">
        <v>0</v>
      </c>
      <c r="J1441" s="16" t="s">
        <v>236</v>
      </c>
      <c r="K1441" s="16" t="s">
        <v>236</v>
      </c>
      <c r="L1441" s="16">
        <v>0</v>
      </c>
      <c r="M1441" s="16">
        <v>0</v>
      </c>
      <c r="N1441" s="16">
        <v>0</v>
      </c>
      <c r="O1441" s="16" t="s">
        <v>236</v>
      </c>
      <c r="P1441" s="16" t="s">
        <v>236</v>
      </c>
    </row>
    <row r="1442" spans="3:16" s="40" customFormat="1" ht="15" customHeight="1">
      <c r="C1442" s="58"/>
      <c r="D1442" s="90" t="s">
        <v>570</v>
      </c>
      <c r="E1442" s="81" t="s">
        <v>179</v>
      </c>
      <c r="F1442" s="74">
        <v>2018</v>
      </c>
      <c r="G1442" s="74">
        <v>2018</v>
      </c>
      <c r="H1442" s="69" t="s">
        <v>96</v>
      </c>
      <c r="I1442" s="16">
        <f>I1443+I1445+I1447+I1448</f>
        <v>216.6</v>
      </c>
      <c r="J1442" s="16"/>
      <c r="K1442" s="16" t="s">
        <v>236</v>
      </c>
      <c r="L1442" s="16">
        <f>L1443+L1445+L1447+L1448</f>
        <v>216.6</v>
      </c>
      <c r="M1442" s="16">
        <f>M1443+M1445+M1447+M1448</f>
        <v>216.6</v>
      </c>
      <c r="N1442" s="16">
        <f>L1442/I1442*100</f>
        <v>100</v>
      </c>
      <c r="O1442" s="16" t="s">
        <v>236</v>
      </c>
      <c r="P1442" s="16" t="s">
        <v>236</v>
      </c>
    </row>
    <row r="1443" spans="3:16" s="40" customFormat="1" ht="15" customHeight="1">
      <c r="C1443" s="58"/>
      <c r="D1443" s="91"/>
      <c r="E1443" s="82"/>
      <c r="F1443" s="75"/>
      <c r="G1443" s="75"/>
      <c r="H1443" s="69" t="s">
        <v>97</v>
      </c>
      <c r="I1443" s="16">
        <v>216.6</v>
      </c>
      <c r="J1443" s="16">
        <v>216.6</v>
      </c>
      <c r="K1443" s="16">
        <v>216.6</v>
      </c>
      <c r="L1443" s="16">
        <v>216.6</v>
      </c>
      <c r="M1443" s="16">
        <v>216.6</v>
      </c>
      <c r="N1443" s="16">
        <f>L1443/I1443*100</f>
        <v>100</v>
      </c>
      <c r="O1443" s="16">
        <f>L1443/J1443*100</f>
        <v>100</v>
      </c>
      <c r="P1443" s="16">
        <f>L1443/K1443*100</f>
        <v>100</v>
      </c>
    </row>
    <row r="1444" spans="3:16" s="40" customFormat="1" ht="15" customHeight="1">
      <c r="C1444" s="58"/>
      <c r="D1444" s="91"/>
      <c r="E1444" s="82"/>
      <c r="F1444" s="75"/>
      <c r="G1444" s="75"/>
      <c r="H1444" s="69" t="s">
        <v>19</v>
      </c>
      <c r="I1444" s="16"/>
      <c r="J1444" s="16"/>
      <c r="K1444" s="16"/>
      <c r="L1444" s="16"/>
      <c r="M1444" s="16"/>
      <c r="N1444" s="16">
        <v>0</v>
      </c>
      <c r="O1444" s="16">
        <v>0</v>
      </c>
      <c r="P1444" s="16">
        <v>0</v>
      </c>
    </row>
    <row r="1445" spans="3:16" s="40" customFormat="1" ht="15" customHeight="1">
      <c r="C1445" s="58"/>
      <c r="D1445" s="91"/>
      <c r="E1445" s="82"/>
      <c r="F1445" s="75"/>
      <c r="G1445" s="75"/>
      <c r="H1445" s="69" t="s">
        <v>238</v>
      </c>
      <c r="I1445" s="16"/>
      <c r="J1445" s="16"/>
      <c r="K1445" s="16"/>
      <c r="L1445" s="16"/>
      <c r="M1445" s="16"/>
      <c r="N1445" s="16"/>
      <c r="O1445" s="16"/>
      <c r="P1445" s="16"/>
    </row>
    <row r="1446" spans="3:16" s="40" customFormat="1" ht="15" customHeight="1">
      <c r="C1446" s="58"/>
      <c r="D1446" s="91"/>
      <c r="E1446" s="82"/>
      <c r="F1446" s="75"/>
      <c r="G1446" s="75"/>
      <c r="H1446" s="69" t="s">
        <v>20</v>
      </c>
      <c r="I1446" s="16"/>
      <c r="J1446" s="16"/>
      <c r="K1446" s="16"/>
      <c r="L1446" s="16"/>
      <c r="M1446" s="16"/>
      <c r="N1446" s="16"/>
      <c r="O1446" s="16"/>
      <c r="P1446" s="16"/>
    </row>
    <row r="1447" spans="3:16" s="40" customFormat="1" ht="15" customHeight="1">
      <c r="C1447" s="58"/>
      <c r="D1447" s="91"/>
      <c r="E1447" s="82"/>
      <c r="F1447" s="75"/>
      <c r="G1447" s="75"/>
      <c r="H1447" s="69" t="s">
        <v>239</v>
      </c>
      <c r="I1447" s="16"/>
      <c r="J1447" s="16"/>
      <c r="K1447" s="16"/>
      <c r="L1447" s="16"/>
      <c r="M1447" s="16"/>
      <c r="N1447" s="16"/>
      <c r="O1447" s="16"/>
      <c r="P1447" s="16"/>
    </row>
    <row r="1448" spans="3:16" s="40" customFormat="1" ht="15" customHeight="1">
      <c r="C1448" s="58"/>
      <c r="D1448" s="92"/>
      <c r="E1448" s="83"/>
      <c r="F1448" s="76"/>
      <c r="G1448" s="76"/>
      <c r="H1448" s="69" t="s">
        <v>242</v>
      </c>
      <c r="I1448" s="16"/>
      <c r="J1448" s="16"/>
      <c r="K1448" s="16"/>
      <c r="L1448" s="16"/>
      <c r="M1448" s="16"/>
      <c r="N1448" s="16"/>
      <c r="O1448" s="16"/>
      <c r="P1448" s="16"/>
    </row>
    <row r="1449" spans="3:16" s="29" customFormat="1">
      <c r="C1449" s="108" t="s">
        <v>489</v>
      </c>
      <c r="D1449" s="80" t="s">
        <v>174</v>
      </c>
      <c r="E1449" s="126" t="s">
        <v>31</v>
      </c>
      <c r="F1449" s="84">
        <v>2018</v>
      </c>
      <c r="G1449" s="84">
        <v>2020</v>
      </c>
      <c r="H1449" s="69" t="s">
        <v>96</v>
      </c>
      <c r="I1449" s="16">
        <f>I1450+I1452+I1454+I1455+I1451</f>
        <v>6180</v>
      </c>
      <c r="J1449" s="16" t="s">
        <v>236</v>
      </c>
      <c r="K1449" s="16" t="s">
        <v>236</v>
      </c>
      <c r="L1449" s="16">
        <f>L1450+L1452+L1454+L1455</f>
        <v>6060</v>
      </c>
      <c r="M1449" s="16">
        <f>M1450+M1452+M1454+M1455</f>
        <v>6060</v>
      </c>
      <c r="N1449" s="16">
        <f>L1449/I1449*100</f>
        <v>98.05825242718447</v>
      </c>
      <c r="O1449" s="16" t="s">
        <v>236</v>
      </c>
      <c r="P1449" s="16" t="s">
        <v>236</v>
      </c>
    </row>
    <row r="1450" spans="3:16" s="29" customFormat="1" ht="17.25" customHeight="1">
      <c r="C1450" s="108"/>
      <c r="D1450" s="80"/>
      <c r="E1450" s="126"/>
      <c r="F1450" s="84"/>
      <c r="G1450" s="84"/>
      <c r="H1450" s="69" t="s">
        <v>97</v>
      </c>
      <c r="I1450" s="16">
        <f>I1457+I1464+I1471+I1478+I1485+I1492+I1499+I1506+I1513</f>
        <v>2730</v>
      </c>
      <c r="J1450" s="16">
        <f t="shared" ref="J1450:M1450" si="236">J1457+J1464+J1471+J1478+J1485+J1492+J1499+J1506+J1513</f>
        <v>2730</v>
      </c>
      <c r="K1450" s="16">
        <f t="shared" si="236"/>
        <v>2610</v>
      </c>
      <c r="L1450" s="16">
        <f t="shared" si="236"/>
        <v>2610</v>
      </c>
      <c r="M1450" s="16">
        <f t="shared" si="236"/>
        <v>2610</v>
      </c>
      <c r="N1450" s="16">
        <f>L1450/I1450*100</f>
        <v>95.604395604395606</v>
      </c>
      <c r="O1450" s="16">
        <f>L1450/J1450*100</f>
        <v>95.604395604395606</v>
      </c>
      <c r="P1450" s="16">
        <f>L1450/K1450*100</f>
        <v>100</v>
      </c>
    </row>
    <row r="1451" spans="3:16" s="29" customFormat="1" ht="32.25" customHeight="1">
      <c r="C1451" s="108"/>
      <c r="D1451" s="80"/>
      <c r="E1451" s="126"/>
      <c r="F1451" s="84"/>
      <c r="G1451" s="84"/>
      <c r="H1451" s="69" t="s">
        <v>19</v>
      </c>
      <c r="I1451" s="16">
        <f t="shared" ref="I1451:M1455" si="237">I1458+I1465+I1472+I1479+I1486+I1493+I1500+I1507+I1514</f>
        <v>0</v>
      </c>
      <c r="J1451" s="16">
        <f t="shared" si="237"/>
        <v>0</v>
      </c>
      <c r="K1451" s="16">
        <f t="shared" si="237"/>
        <v>0</v>
      </c>
      <c r="L1451" s="16">
        <f t="shared" si="237"/>
        <v>0</v>
      </c>
      <c r="M1451" s="16">
        <f t="shared" si="237"/>
        <v>0</v>
      </c>
      <c r="N1451" s="16">
        <v>0</v>
      </c>
      <c r="O1451" s="16">
        <v>0</v>
      </c>
      <c r="P1451" s="16">
        <v>0</v>
      </c>
    </row>
    <row r="1452" spans="3:16" s="29" customFormat="1" ht="15.75" customHeight="1">
      <c r="C1452" s="108"/>
      <c r="D1452" s="80"/>
      <c r="E1452" s="126"/>
      <c r="F1452" s="84"/>
      <c r="G1452" s="84"/>
      <c r="H1452" s="69" t="s">
        <v>238</v>
      </c>
      <c r="I1452" s="16">
        <f t="shared" si="237"/>
        <v>3450</v>
      </c>
      <c r="J1452" s="16">
        <f t="shared" si="237"/>
        <v>3450</v>
      </c>
      <c r="K1452" s="16">
        <f t="shared" si="237"/>
        <v>3450</v>
      </c>
      <c r="L1452" s="16">
        <f t="shared" si="237"/>
        <v>3450</v>
      </c>
      <c r="M1452" s="16">
        <f t="shared" si="237"/>
        <v>3450</v>
      </c>
      <c r="N1452" s="16">
        <f t="shared" ref="N1452:N1453" si="238">L1452/I1452*100</f>
        <v>100</v>
      </c>
      <c r="O1452" s="16">
        <f t="shared" ref="O1452:O1453" si="239">L1452/J1452*100</f>
        <v>100</v>
      </c>
      <c r="P1452" s="16">
        <f t="shared" ref="P1452:P1453" si="240">L1452/K1452*100</f>
        <v>100</v>
      </c>
    </row>
    <row r="1453" spans="3:16" s="40" customFormat="1" ht="30.75" customHeight="1">
      <c r="C1453" s="108"/>
      <c r="D1453" s="80"/>
      <c r="E1453" s="126"/>
      <c r="F1453" s="84"/>
      <c r="G1453" s="84"/>
      <c r="H1453" s="69" t="s">
        <v>20</v>
      </c>
      <c r="I1453" s="16">
        <f t="shared" si="237"/>
        <v>3450</v>
      </c>
      <c r="J1453" s="16">
        <f t="shared" si="237"/>
        <v>3450</v>
      </c>
      <c r="K1453" s="16">
        <f t="shared" si="237"/>
        <v>3450</v>
      </c>
      <c r="L1453" s="16">
        <f t="shared" si="237"/>
        <v>3450</v>
      </c>
      <c r="M1453" s="16">
        <f t="shared" si="237"/>
        <v>3450</v>
      </c>
      <c r="N1453" s="16">
        <f t="shared" si="238"/>
        <v>100</v>
      </c>
      <c r="O1453" s="16">
        <f t="shared" si="239"/>
        <v>100</v>
      </c>
      <c r="P1453" s="16">
        <f t="shared" si="240"/>
        <v>100</v>
      </c>
    </row>
    <row r="1454" spans="3:16" s="40" customFormat="1" ht="15" customHeight="1">
      <c r="C1454" s="108"/>
      <c r="D1454" s="80"/>
      <c r="E1454" s="126"/>
      <c r="F1454" s="84"/>
      <c r="G1454" s="84"/>
      <c r="H1454" s="69" t="s">
        <v>239</v>
      </c>
      <c r="I1454" s="16">
        <f t="shared" si="237"/>
        <v>0</v>
      </c>
      <c r="J1454" s="16" t="s">
        <v>236</v>
      </c>
      <c r="K1454" s="16" t="s">
        <v>236</v>
      </c>
      <c r="L1454" s="16">
        <v>0</v>
      </c>
      <c r="M1454" s="16">
        <v>0</v>
      </c>
      <c r="N1454" s="16">
        <v>0</v>
      </c>
      <c r="O1454" s="16" t="s">
        <v>236</v>
      </c>
      <c r="P1454" s="16" t="s">
        <v>236</v>
      </c>
    </row>
    <row r="1455" spans="3:16" s="29" customFormat="1" ht="15.75" customHeight="1">
      <c r="C1455" s="108"/>
      <c r="D1455" s="80"/>
      <c r="E1455" s="126"/>
      <c r="F1455" s="84"/>
      <c r="G1455" s="84"/>
      <c r="H1455" s="69" t="s">
        <v>242</v>
      </c>
      <c r="I1455" s="16">
        <f t="shared" si="237"/>
        <v>0</v>
      </c>
      <c r="J1455" s="16" t="s">
        <v>236</v>
      </c>
      <c r="K1455" s="16" t="s">
        <v>236</v>
      </c>
      <c r="L1455" s="16">
        <v>0</v>
      </c>
      <c r="M1455" s="16">
        <v>0</v>
      </c>
      <c r="N1455" s="16">
        <v>0</v>
      </c>
      <c r="O1455" s="16" t="s">
        <v>236</v>
      </c>
      <c r="P1455" s="16" t="s">
        <v>236</v>
      </c>
    </row>
    <row r="1456" spans="3:16" s="29" customFormat="1" ht="15" customHeight="1">
      <c r="C1456" s="108" t="s">
        <v>225</v>
      </c>
      <c r="D1456" s="80" t="s">
        <v>123</v>
      </c>
      <c r="E1456" s="126" t="s">
        <v>175</v>
      </c>
      <c r="F1456" s="84">
        <v>2018</v>
      </c>
      <c r="G1456" s="81">
        <v>2020</v>
      </c>
      <c r="H1456" s="69" t="s">
        <v>96</v>
      </c>
      <c r="I1456" s="16">
        <f>I1457+I1459+I1461+I1462+I1458</f>
        <v>160</v>
      </c>
      <c r="J1456" s="16" t="s">
        <v>236</v>
      </c>
      <c r="K1456" s="16" t="s">
        <v>236</v>
      </c>
      <c r="L1456" s="16">
        <f>L1457+L1459+L1461+L1462</f>
        <v>160</v>
      </c>
      <c r="M1456" s="16">
        <f>M1457+M1459+M1461+M1462</f>
        <v>160</v>
      </c>
      <c r="N1456" s="16">
        <f>L1456/I1456*100</f>
        <v>100</v>
      </c>
      <c r="O1456" s="16" t="s">
        <v>236</v>
      </c>
      <c r="P1456" s="16" t="s">
        <v>236</v>
      </c>
    </row>
    <row r="1457" spans="3:16" s="29" customFormat="1" ht="17.25" customHeight="1">
      <c r="C1457" s="108"/>
      <c r="D1457" s="80"/>
      <c r="E1457" s="126"/>
      <c r="F1457" s="84"/>
      <c r="G1457" s="82"/>
      <c r="H1457" s="69" t="s">
        <v>97</v>
      </c>
      <c r="I1457" s="16">
        <v>160</v>
      </c>
      <c r="J1457" s="16">
        <v>160</v>
      </c>
      <c r="K1457" s="16">
        <v>160</v>
      </c>
      <c r="L1457" s="16">
        <v>160</v>
      </c>
      <c r="M1457" s="16">
        <v>160</v>
      </c>
      <c r="N1457" s="16">
        <f>L1457/I1457*100</f>
        <v>100</v>
      </c>
      <c r="O1457" s="16">
        <f>L1457/J1457*100</f>
        <v>100</v>
      </c>
      <c r="P1457" s="16">
        <f>L1457/K1457*100</f>
        <v>100</v>
      </c>
    </row>
    <row r="1458" spans="3:16" s="29" customFormat="1" ht="30">
      <c r="C1458" s="108"/>
      <c r="D1458" s="80"/>
      <c r="E1458" s="126"/>
      <c r="F1458" s="84"/>
      <c r="G1458" s="82"/>
      <c r="H1458" s="69" t="s">
        <v>19</v>
      </c>
      <c r="I1458" s="16"/>
      <c r="J1458" s="16">
        <v>0</v>
      </c>
      <c r="K1458" s="16">
        <v>0</v>
      </c>
      <c r="L1458" s="16">
        <v>0</v>
      </c>
      <c r="M1458" s="16">
        <v>0</v>
      </c>
      <c r="N1458" s="16">
        <v>0</v>
      </c>
      <c r="O1458" s="16">
        <v>0</v>
      </c>
      <c r="P1458" s="16">
        <v>0</v>
      </c>
    </row>
    <row r="1459" spans="3:16" s="29" customFormat="1">
      <c r="C1459" s="108"/>
      <c r="D1459" s="80"/>
      <c r="E1459" s="126"/>
      <c r="F1459" s="84"/>
      <c r="G1459" s="82"/>
      <c r="H1459" s="69" t="s">
        <v>238</v>
      </c>
      <c r="I1459" s="16">
        <v>0</v>
      </c>
      <c r="J1459" s="16">
        <v>0</v>
      </c>
      <c r="K1459" s="16">
        <v>0</v>
      </c>
      <c r="L1459" s="16">
        <v>0</v>
      </c>
      <c r="M1459" s="16">
        <v>0</v>
      </c>
      <c r="N1459" s="16">
        <v>0</v>
      </c>
      <c r="O1459" s="16">
        <v>0</v>
      </c>
      <c r="P1459" s="16">
        <v>0</v>
      </c>
    </row>
    <row r="1460" spans="3:16" s="40" customFormat="1" ht="33" customHeight="1">
      <c r="C1460" s="108"/>
      <c r="D1460" s="80"/>
      <c r="E1460" s="126"/>
      <c r="F1460" s="84"/>
      <c r="G1460" s="82"/>
      <c r="H1460" s="69" t="s">
        <v>20</v>
      </c>
      <c r="I1460" s="16">
        <v>0</v>
      </c>
      <c r="J1460" s="16">
        <v>0</v>
      </c>
      <c r="K1460" s="16">
        <v>0</v>
      </c>
      <c r="L1460" s="16">
        <v>0</v>
      </c>
      <c r="M1460" s="16">
        <v>0</v>
      </c>
      <c r="N1460" s="16">
        <v>0</v>
      </c>
      <c r="O1460" s="16">
        <v>0</v>
      </c>
      <c r="P1460" s="16">
        <v>0</v>
      </c>
    </row>
    <row r="1461" spans="3:16" s="40" customFormat="1" ht="15" customHeight="1">
      <c r="C1461" s="108"/>
      <c r="D1461" s="80"/>
      <c r="E1461" s="126"/>
      <c r="F1461" s="84"/>
      <c r="G1461" s="82"/>
      <c r="H1461" s="69" t="s">
        <v>239</v>
      </c>
      <c r="I1461" s="16">
        <v>0</v>
      </c>
      <c r="J1461" s="16" t="s">
        <v>236</v>
      </c>
      <c r="K1461" s="16" t="s">
        <v>236</v>
      </c>
      <c r="L1461" s="16">
        <v>0</v>
      </c>
      <c r="M1461" s="16">
        <v>0</v>
      </c>
      <c r="N1461" s="16">
        <v>0</v>
      </c>
      <c r="O1461" s="16" t="s">
        <v>236</v>
      </c>
      <c r="P1461" s="16" t="s">
        <v>236</v>
      </c>
    </row>
    <row r="1462" spans="3:16" s="29" customFormat="1">
      <c r="C1462" s="108"/>
      <c r="D1462" s="80"/>
      <c r="E1462" s="126"/>
      <c r="F1462" s="84"/>
      <c r="G1462" s="83"/>
      <c r="H1462" s="69" t="s">
        <v>242</v>
      </c>
      <c r="I1462" s="16">
        <v>0</v>
      </c>
      <c r="J1462" s="16" t="s">
        <v>236</v>
      </c>
      <c r="K1462" s="16" t="s">
        <v>236</v>
      </c>
      <c r="L1462" s="16">
        <v>0</v>
      </c>
      <c r="M1462" s="16">
        <v>0</v>
      </c>
      <c r="N1462" s="16">
        <v>0</v>
      </c>
      <c r="O1462" s="16" t="s">
        <v>236</v>
      </c>
      <c r="P1462" s="16" t="s">
        <v>236</v>
      </c>
    </row>
    <row r="1463" spans="3:16" s="29" customFormat="1" ht="15" customHeight="1">
      <c r="C1463" s="108" t="s">
        <v>226</v>
      </c>
      <c r="D1463" s="80" t="s">
        <v>124</v>
      </c>
      <c r="E1463" s="126" t="s">
        <v>177</v>
      </c>
      <c r="F1463" s="84" t="s">
        <v>490</v>
      </c>
      <c r="G1463" s="84" t="s">
        <v>491</v>
      </c>
      <c r="H1463" s="69" t="s">
        <v>96</v>
      </c>
      <c r="I1463" s="16">
        <f>I1464+I1466+I1468+I1469+I1465</f>
        <v>240</v>
      </c>
      <c r="J1463" s="16" t="s">
        <v>236</v>
      </c>
      <c r="K1463" s="16" t="s">
        <v>236</v>
      </c>
      <c r="L1463" s="16">
        <f>L1464+L1466+L1468+L1469</f>
        <v>240</v>
      </c>
      <c r="M1463" s="16">
        <f>M1464+M1466+M1468+M1469</f>
        <v>240</v>
      </c>
      <c r="N1463" s="16">
        <f>L1463/I1463*100</f>
        <v>100</v>
      </c>
      <c r="O1463" s="16" t="s">
        <v>236</v>
      </c>
      <c r="P1463" s="16" t="s">
        <v>236</v>
      </c>
    </row>
    <row r="1464" spans="3:16" s="29" customFormat="1" ht="20.25" customHeight="1">
      <c r="C1464" s="108"/>
      <c r="D1464" s="80"/>
      <c r="E1464" s="126"/>
      <c r="F1464" s="84"/>
      <c r="G1464" s="84"/>
      <c r="H1464" s="69" t="s">
        <v>97</v>
      </c>
      <c r="I1464" s="16">
        <v>240</v>
      </c>
      <c r="J1464" s="16">
        <v>240</v>
      </c>
      <c r="K1464" s="16">
        <v>240</v>
      </c>
      <c r="L1464" s="16">
        <v>240</v>
      </c>
      <c r="M1464" s="16">
        <v>240</v>
      </c>
      <c r="N1464" s="16">
        <f>L1464/I1464*100</f>
        <v>100</v>
      </c>
      <c r="O1464" s="16">
        <f>L1464/J1464*100</f>
        <v>100</v>
      </c>
      <c r="P1464" s="16">
        <f>L1464/K1464*100</f>
        <v>100</v>
      </c>
    </row>
    <row r="1465" spans="3:16" s="29" customFormat="1" ht="30">
      <c r="C1465" s="108"/>
      <c r="D1465" s="80"/>
      <c r="E1465" s="126"/>
      <c r="F1465" s="84"/>
      <c r="G1465" s="84"/>
      <c r="H1465" s="69" t="s">
        <v>19</v>
      </c>
      <c r="I1465" s="16"/>
      <c r="J1465" s="16">
        <v>0</v>
      </c>
      <c r="K1465" s="16">
        <v>0</v>
      </c>
      <c r="L1465" s="16">
        <v>0</v>
      </c>
      <c r="M1465" s="16">
        <v>0</v>
      </c>
      <c r="N1465" s="16">
        <v>0</v>
      </c>
      <c r="O1465" s="16">
        <v>0</v>
      </c>
      <c r="P1465" s="16">
        <v>0</v>
      </c>
    </row>
    <row r="1466" spans="3:16" s="29" customFormat="1">
      <c r="C1466" s="108"/>
      <c r="D1466" s="80"/>
      <c r="E1466" s="126"/>
      <c r="F1466" s="84"/>
      <c r="G1466" s="84"/>
      <c r="H1466" s="69" t="s">
        <v>238</v>
      </c>
      <c r="I1466" s="16">
        <v>0</v>
      </c>
      <c r="J1466" s="16">
        <v>0</v>
      </c>
      <c r="K1466" s="16">
        <v>0</v>
      </c>
      <c r="L1466" s="16">
        <v>0</v>
      </c>
      <c r="M1466" s="16">
        <v>0</v>
      </c>
      <c r="N1466" s="16">
        <v>0</v>
      </c>
      <c r="O1466" s="16">
        <v>0</v>
      </c>
      <c r="P1466" s="16">
        <v>0</v>
      </c>
    </row>
    <row r="1467" spans="3:16" s="40" customFormat="1" ht="12.75" customHeight="1">
      <c r="C1467" s="108"/>
      <c r="D1467" s="80"/>
      <c r="E1467" s="126"/>
      <c r="F1467" s="84"/>
      <c r="G1467" s="84"/>
      <c r="H1467" s="69" t="s">
        <v>20</v>
      </c>
      <c r="I1467" s="16">
        <v>0</v>
      </c>
      <c r="J1467" s="16">
        <v>0</v>
      </c>
      <c r="K1467" s="16">
        <v>0</v>
      </c>
      <c r="L1467" s="16">
        <v>0</v>
      </c>
      <c r="M1467" s="16">
        <v>0</v>
      </c>
      <c r="N1467" s="16">
        <v>0</v>
      </c>
      <c r="O1467" s="16">
        <v>0</v>
      </c>
      <c r="P1467" s="16">
        <v>0</v>
      </c>
    </row>
    <row r="1468" spans="3:16" s="40" customFormat="1" ht="15" customHeight="1">
      <c r="C1468" s="108"/>
      <c r="D1468" s="80"/>
      <c r="E1468" s="126"/>
      <c r="F1468" s="84"/>
      <c r="G1468" s="84"/>
      <c r="H1468" s="69" t="s">
        <v>239</v>
      </c>
      <c r="I1468" s="16">
        <v>0</v>
      </c>
      <c r="J1468" s="16" t="s">
        <v>236</v>
      </c>
      <c r="K1468" s="16" t="s">
        <v>236</v>
      </c>
      <c r="L1468" s="16">
        <v>0</v>
      </c>
      <c r="M1468" s="16">
        <v>0</v>
      </c>
      <c r="N1468" s="16">
        <v>0</v>
      </c>
      <c r="O1468" s="16" t="s">
        <v>236</v>
      </c>
      <c r="P1468" s="16" t="s">
        <v>236</v>
      </c>
    </row>
    <row r="1469" spans="3:16" s="29" customFormat="1">
      <c r="C1469" s="108"/>
      <c r="D1469" s="80"/>
      <c r="E1469" s="126"/>
      <c r="F1469" s="84"/>
      <c r="G1469" s="84"/>
      <c r="H1469" s="69" t="s">
        <v>242</v>
      </c>
      <c r="I1469" s="16">
        <v>0</v>
      </c>
      <c r="J1469" s="16" t="s">
        <v>236</v>
      </c>
      <c r="K1469" s="16" t="s">
        <v>236</v>
      </c>
      <c r="L1469" s="16">
        <v>0</v>
      </c>
      <c r="M1469" s="16">
        <v>0</v>
      </c>
      <c r="N1469" s="16">
        <v>0</v>
      </c>
      <c r="O1469" s="16" t="s">
        <v>236</v>
      </c>
      <c r="P1469" s="16" t="s">
        <v>236</v>
      </c>
    </row>
    <row r="1470" spans="3:16" s="29" customFormat="1" ht="15" customHeight="1">
      <c r="C1470" s="108" t="s">
        <v>227</v>
      </c>
      <c r="D1470" s="80" t="s">
        <v>125</v>
      </c>
      <c r="E1470" s="126" t="s">
        <v>180</v>
      </c>
      <c r="F1470" s="84">
        <v>2018</v>
      </c>
      <c r="G1470" s="84">
        <v>2020</v>
      </c>
      <c r="H1470" s="69" t="s">
        <v>96</v>
      </c>
      <c r="I1470" s="16">
        <f>I1471+I1473+I1475+I1476+I1472</f>
        <v>240</v>
      </c>
      <c r="J1470" s="16" t="s">
        <v>236</v>
      </c>
      <c r="K1470" s="16" t="s">
        <v>236</v>
      </c>
      <c r="L1470" s="16">
        <f>L1471+L1473+L1475+L1476</f>
        <v>240</v>
      </c>
      <c r="M1470" s="16">
        <f>M1471+M1473+M1475+M1476</f>
        <v>240</v>
      </c>
      <c r="N1470" s="16">
        <f>L1470/I1470*100</f>
        <v>100</v>
      </c>
      <c r="O1470" s="16" t="s">
        <v>236</v>
      </c>
      <c r="P1470" s="16" t="s">
        <v>236</v>
      </c>
    </row>
    <row r="1471" spans="3:16" s="29" customFormat="1" ht="15" customHeight="1">
      <c r="C1471" s="108"/>
      <c r="D1471" s="80"/>
      <c r="E1471" s="126"/>
      <c r="F1471" s="84"/>
      <c r="G1471" s="84"/>
      <c r="H1471" s="69" t="s">
        <v>97</v>
      </c>
      <c r="I1471" s="16">
        <v>240</v>
      </c>
      <c r="J1471" s="16">
        <v>240</v>
      </c>
      <c r="K1471" s="16">
        <v>240</v>
      </c>
      <c r="L1471" s="16">
        <v>240</v>
      </c>
      <c r="M1471" s="16">
        <v>240</v>
      </c>
      <c r="N1471" s="16">
        <f>L1471/I1471*100</f>
        <v>100</v>
      </c>
      <c r="O1471" s="16">
        <f>L1471/J1471*100</f>
        <v>100</v>
      </c>
      <c r="P1471" s="16">
        <f>L1471/K1471*100</f>
        <v>100</v>
      </c>
    </row>
    <row r="1472" spans="3:16" s="29" customFormat="1" ht="30">
      <c r="C1472" s="108"/>
      <c r="D1472" s="80"/>
      <c r="E1472" s="126"/>
      <c r="F1472" s="84"/>
      <c r="G1472" s="84"/>
      <c r="H1472" s="69" t="s">
        <v>19</v>
      </c>
      <c r="I1472" s="16"/>
      <c r="J1472" s="16">
        <v>0</v>
      </c>
      <c r="K1472" s="16">
        <v>0</v>
      </c>
      <c r="L1472" s="16">
        <v>0</v>
      </c>
      <c r="M1472" s="16">
        <v>0</v>
      </c>
      <c r="N1472" s="16">
        <v>0</v>
      </c>
      <c r="O1472" s="16">
        <v>0</v>
      </c>
      <c r="P1472" s="16">
        <v>0</v>
      </c>
    </row>
    <row r="1473" spans="3:16" s="29" customFormat="1" ht="18.75" customHeight="1">
      <c r="C1473" s="108"/>
      <c r="D1473" s="80"/>
      <c r="E1473" s="126"/>
      <c r="F1473" s="84"/>
      <c r="G1473" s="84"/>
      <c r="H1473" s="69" t="s">
        <v>238</v>
      </c>
      <c r="I1473" s="16">
        <v>0</v>
      </c>
      <c r="J1473" s="16">
        <v>0</v>
      </c>
      <c r="K1473" s="16">
        <v>0</v>
      </c>
      <c r="L1473" s="16">
        <v>0</v>
      </c>
      <c r="M1473" s="16">
        <v>0</v>
      </c>
      <c r="N1473" s="16">
        <v>0</v>
      </c>
      <c r="O1473" s="16">
        <v>0</v>
      </c>
      <c r="P1473" s="16">
        <v>0</v>
      </c>
    </row>
    <row r="1474" spans="3:16" s="40" customFormat="1" ht="12.75" customHeight="1">
      <c r="C1474" s="108"/>
      <c r="D1474" s="80"/>
      <c r="E1474" s="126"/>
      <c r="F1474" s="84"/>
      <c r="G1474" s="84"/>
      <c r="H1474" s="69" t="s">
        <v>20</v>
      </c>
      <c r="I1474" s="16">
        <v>0</v>
      </c>
      <c r="J1474" s="16">
        <v>0</v>
      </c>
      <c r="K1474" s="16">
        <v>0</v>
      </c>
      <c r="L1474" s="16">
        <v>0</v>
      </c>
      <c r="M1474" s="16">
        <v>0</v>
      </c>
      <c r="N1474" s="16">
        <v>0</v>
      </c>
      <c r="O1474" s="16">
        <v>0</v>
      </c>
      <c r="P1474" s="16">
        <v>0</v>
      </c>
    </row>
    <row r="1475" spans="3:16" s="40" customFormat="1" ht="15" customHeight="1">
      <c r="C1475" s="108"/>
      <c r="D1475" s="80"/>
      <c r="E1475" s="126"/>
      <c r="F1475" s="84"/>
      <c r="G1475" s="84"/>
      <c r="H1475" s="69" t="s">
        <v>239</v>
      </c>
      <c r="I1475" s="16">
        <v>0</v>
      </c>
      <c r="J1475" s="16" t="s">
        <v>236</v>
      </c>
      <c r="K1475" s="16" t="s">
        <v>236</v>
      </c>
      <c r="L1475" s="16">
        <v>0</v>
      </c>
      <c r="M1475" s="16">
        <v>0</v>
      </c>
      <c r="N1475" s="16">
        <v>0</v>
      </c>
      <c r="O1475" s="16" t="s">
        <v>236</v>
      </c>
      <c r="P1475" s="16" t="s">
        <v>236</v>
      </c>
    </row>
    <row r="1476" spans="3:16" s="29" customFormat="1">
      <c r="C1476" s="108"/>
      <c r="D1476" s="80"/>
      <c r="E1476" s="126"/>
      <c r="F1476" s="84"/>
      <c r="G1476" s="84"/>
      <c r="H1476" s="69" t="s">
        <v>242</v>
      </c>
      <c r="I1476" s="16">
        <v>0</v>
      </c>
      <c r="J1476" s="16" t="s">
        <v>236</v>
      </c>
      <c r="K1476" s="16" t="s">
        <v>236</v>
      </c>
      <c r="L1476" s="16">
        <v>0</v>
      </c>
      <c r="M1476" s="16">
        <v>0</v>
      </c>
      <c r="N1476" s="16">
        <v>0</v>
      </c>
      <c r="O1476" s="16" t="s">
        <v>236</v>
      </c>
      <c r="P1476" s="16" t="s">
        <v>236</v>
      </c>
    </row>
    <row r="1477" spans="3:16" s="29" customFormat="1" ht="15" customHeight="1">
      <c r="C1477" s="108" t="s">
        <v>228</v>
      </c>
      <c r="D1477" s="80" t="s">
        <v>492</v>
      </c>
      <c r="E1477" s="126" t="s">
        <v>13</v>
      </c>
      <c r="F1477" s="84">
        <v>2018</v>
      </c>
      <c r="G1477" s="119">
        <v>2020</v>
      </c>
      <c r="H1477" s="69" t="s">
        <v>96</v>
      </c>
      <c r="I1477" s="16">
        <f>I1478+I1480+I1482+I1483+I1479</f>
        <v>80</v>
      </c>
      <c r="J1477" s="16" t="s">
        <v>236</v>
      </c>
      <c r="K1477" s="16" t="s">
        <v>236</v>
      </c>
      <c r="L1477" s="16">
        <f>L1478+L1480+L1482+L1483</f>
        <v>80</v>
      </c>
      <c r="M1477" s="16">
        <f>M1478+M1480+M1482+M1483</f>
        <v>80</v>
      </c>
      <c r="N1477" s="16">
        <f>L1477/I1477*100</f>
        <v>100</v>
      </c>
      <c r="O1477" s="16" t="s">
        <v>236</v>
      </c>
      <c r="P1477" s="16" t="s">
        <v>236</v>
      </c>
    </row>
    <row r="1478" spans="3:16" s="29" customFormat="1">
      <c r="C1478" s="108"/>
      <c r="D1478" s="80"/>
      <c r="E1478" s="126"/>
      <c r="F1478" s="84"/>
      <c r="G1478" s="119"/>
      <c r="H1478" s="69" t="s">
        <v>97</v>
      </c>
      <c r="I1478" s="16">
        <v>80</v>
      </c>
      <c r="J1478" s="16">
        <v>80</v>
      </c>
      <c r="K1478" s="16">
        <v>80</v>
      </c>
      <c r="L1478" s="16">
        <v>80</v>
      </c>
      <c r="M1478" s="16">
        <v>80</v>
      </c>
      <c r="N1478" s="16">
        <f>L1478/I1478*100</f>
        <v>100</v>
      </c>
      <c r="O1478" s="16">
        <f>L1478/J1478*100</f>
        <v>100</v>
      </c>
      <c r="P1478" s="16">
        <f>L1478/K1478*100</f>
        <v>100</v>
      </c>
    </row>
    <row r="1479" spans="3:16" s="29" customFormat="1" ht="30">
      <c r="C1479" s="108"/>
      <c r="D1479" s="80"/>
      <c r="E1479" s="126"/>
      <c r="F1479" s="84"/>
      <c r="G1479" s="119"/>
      <c r="H1479" s="69" t="s">
        <v>19</v>
      </c>
      <c r="I1479" s="16"/>
      <c r="J1479" s="16">
        <v>0</v>
      </c>
      <c r="K1479" s="16">
        <v>0</v>
      </c>
      <c r="L1479" s="16">
        <v>0</v>
      </c>
      <c r="M1479" s="16">
        <v>0</v>
      </c>
      <c r="N1479" s="16">
        <v>0</v>
      </c>
      <c r="O1479" s="16">
        <v>0</v>
      </c>
      <c r="P1479" s="16">
        <v>0</v>
      </c>
    </row>
    <row r="1480" spans="3:16" s="29" customFormat="1">
      <c r="C1480" s="108"/>
      <c r="D1480" s="80"/>
      <c r="E1480" s="126"/>
      <c r="F1480" s="84"/>
      <c r="G1480" s="119"/>
      <c r="H1480" s="69" t="s">
        <v>238</v>
      </c>
      <c r="I1480" s="16">
        <v>0</v>
      </c>
      <c r="J1480" s="16">
        <v>0</v>
      </c>
      <c r="K1480" s="16">
        <v>0</v>
      </c>
      <c r="L1480" s="16">
        <v>0</v>
      </c>
      <c r="M1480" s="16">
        <v>0</v>
      </c>
      <c r="N1480" s="16">
        <v>0</v>
      </c>
      <c r="O1480" s="16">
        <v>0</v>
      </c>
      <c r="P1480" s="16">
        <v>0</v>
      </c>
    </row>
    <row r="1481" spans="3:16" s="40" customFormat="1" ht="34.5" customHeight="1">
      <c r="C1481" s="108"/>
      <c r="D1481" s="80"/>
      <c r="E1481" s="126"/>
      <c r="F1481" s="84"/>
      <c r="G1481" s="119"/>
      <c r="H1481" s="69" t="s">
        <v>20</v>
      </c>
      <c r="I1481" s="16">
        <v>0</v>
      </c>
      <c r="J1481" s="16">
        <v>0</v>
      </c>
      <c r="K1481" s="16">
        <v>0</v>
      </c>
      <c r="L1481" s="16">
        <v>0</v>
      </c>
      <c r="M1481" s="16">
        <v>0</v>
      </c>
      <c r="N1481" s="16">
        <v>0</v>
      </c>
      <c r="O1481" s="16">
        <v>0</v>
      </c>
      <c r="P1481" s="16">
        <v>0</v>
      </c>
    </row>
    <row r="1482" spans="3:16" s="40" customFormat="1" ht="15" customHeight="1">
      <c r="C1482" s="108"/>
      <c r="D1482" s="80"/>
      <c r="E1482" s="126"/>
      <c r="F1482" s="84"/>
      <c r="G1482" s="119"/>
      <c r="H1482" s="69" t="s">
        <v>239</v>
      </c>
      <c r="I1482" s="16">
        <v>0</v>
      </c>
      <c r="J1482" s="16" t="s">
        <v>236</v>
      </c>
      <c r="K1482" s="16" t="s">
        <v>236</v>
      </c>
      <c r="L1482" s="16">
        <v>0</v>
      </c>
      <c r="M1482" s="16">
        <v>0</v>
      </c>
      <c r="N1482" s="16">
        <v>0</v>
      </c>
      <c r="O1482" s="16" t="s">
        <v>236</v>
      </c>
      <c r="P1482" s="16" t="s">
        <v>236</v>
      </c>
    </row>
    <row r="1483" spans="3:16" s="29" customFormat="1" ht="17.25" customHeight="1">
      <c r="C1483" s="108"/>
      <c r="D1483" s="80"/>
      <c r="E1483" s="126"/>
      <c r="F1483" s="84"/>
      <c r="G1483" s="119"/>
      <c r="H1483" s="69" t="s">
        <v>242</v>
      </c>
      <c r="I1483" s="16">
        <v>0</v>
      </c>
      <c r="J1483" s="16" t="s">
        <v>236</v>
      </c>
      <c r="K1483" s="16" t="s">
        <v>236</v>
      </c>
      <c r="L1483" s="16">
        <v>0</v>
      </c>
      <c r="M1483" s="16">
        <v>0</v>
      </c>
      <c r="N1483" s="16">
        <v>0</v>
      </c>
      <c r="O1483" s="16" t="s">
        <v>236</v>
      </c>
      <c r="P1483" s="16" t="s">
        <v>236</v>
      </c>
    </row>
    <row r="1484" spans="3:16" s="40" customFormat="1" ht="15" customHeight="1">
      <c r="C1484" s="109" t="s">
        <v>229</v>
      </c>
      <c r="D1484" s="80" t="s">
        <v>126</v>
      </c>
      <c r="E1484" s="105" t="s">
        <v>9</v>
      </c>
      <c r="F1484" s="74">
        <v>2018</v>
      </c>
      <c r="G1484" s="74">
        <v>2020</v>
      </c>
      <c r="H1484" s="69" t="s">
        <v>96</v>
      </c>
      <c r="I1484" s="16">
        <f>I1485+I1487+I1489+I1490+I1486</f>
        <v>1500</v>
      </c>
      <c r="J1484" s="16" t="s">
        <v>236</v>
      </c>
      <c r="K1484" s="16" t="s">
        <v>236</v>
      </c>
      <c r="L1484" s="16">
        <f>L1485+L1487+L1489+L1490</f>
        <v>1380</v>
      </c>
      <c r="M1484" s="16">
        <f>M1485+M1487+M1489+M1490</f>
        <v>1380</v>
      </c>
      <c r="N1484" s="16">
        <f>L1484/I1484*100</f>
        <v>92</v>
      </c>
      <c r="O1484" s="16" t="s">
        <v>236</v>
      </c>
      <c r="P1484" s="16" t="s">
        <v>236</v>
      </c>
    </row>
    <row r="1485" spans="3:16" s="40" customFormat="1" ht="15.75" customHeight="1">
      <c r="C1485" s="109"/>
      <c r="D1485" s="80"/>
      <c r="E1485" s="106"/>
      <c r="F1485" s="75"/>
      <c r="G1485" s="75"/>
      <c r="H1485" s="69" t="s">
        <v>97</v>
      </c>
      <c r="I1485" s="16">
        <v>1500</v>
      </c>
      <c r="J1485" s="16">
        <v>1500</v>
      </c>
      <c r="K1485" s="16">
        <v>1380</v>
      </c>
      <c r="L1485" s="16">
        <v>1380</v>
      </c>
      <c r="M1485" s="16">
        <v>1380</v>
      </c>
      <c r="N1485" s="16">
        <f>L1485/I1485*100</f>
        <v>92</v>
      </c>
      <c r="O1485" s="16">
        <f>L1485/J1485*100</f>
        <v>92</v>
      </c>
      <c r="P1485" s="16">
        <f>L1485/K1485*100</f>
        <v>100</v>
      </c>
    </row>
    <row r="1486" spans="3:16" s="40" customFormat="1" ht="30">
      <c r="C1486" s="109"/>
      <c r="D1486" s="80"/>
      <c r="E1486" s="106"/>
      <c r="F1486" s="75"/>
      <c r="G1486" s="75"/>
      <c r="H1486" s="69" t="s">
        <v>19</v>
      </c>
      <c r="I1486" s="16"/>
      <c r="J1486" s="16">
        <v>0</v>
      </c>
      <c r="K1486" s="16">
        <v>0</v>
      </c>
      <c r="L1486" s="16">
        <v>0</v>
      </c>
      <c r="M1486" s="16">
        <v>0</v>
      </c>
      <c r="N1486" s="16">
        <v>0</v>
      </c>
      <c r="O1486" s="16">
        <v>0</v>
      </c>
      <c r="P1486" s="16">
        <v>0</v>
      </c>
    </row>
    <row r="1487" spans="3:16" s="40" customFormat="1">
      <c r="C1487" s="109"/>
      <c r="D1487" s="80"/>
      <c r="E1487" s="106"/>
      <c r="F1487" s="75"/>
      <c r="G1487" s="75"/>
      <c r="H1487" s="69" t="s">
        <v>238</v>
      </c>
      <c r="I1487" s="16">
        <v>0</v>
      </c>
      <c r="J1487" s="16">
        <v>0</v>
      </c>
      <c r="K1487" s="16">
        <v>0</v>
      </c>
      <c r="L1487" s="16">
        <v>0</v>
      </c>
      <c r="M1487" s="16">
        <v>0</v>
      </c>
      <c r="N1487" s="16">
        <v>0</v>
      </c>
      <c r="O1487" s="16">
        <v>0</v>
      </c>
      <c r="P1487" s="16">
        <v>0</v>
      </c>
    </row>
    <row r="1488" spans="3:16" s="40" customFormat="1" ht="18.75" customHeight="1">
      <c r="C1488" s="109"/>
      <c r="D1488" s="80"/>
      <c r="E1488" s="106"/>
      <c r="F1488" s="75"/>
      <c r="G1488" s="75"/>
      <c r="H1488" s="69" t="s">
        <v>20</v>
      </c>
      <c r="I1488" s="16">
        <v>0</v>
      </c>
      <c r="J1488" s="16">
        <v>0</v>
      </c>
      <c r="K1488" s="16">
        <v>0</v>
      </c>
      <c r="L1488" s="16">
        <v>0</v>
      </c>
      <c r="M1488" s="16">
        <v>0</v>
      </c>
      <c r="N1488" s="16">
        <v>0</v>
      </c>
      <c r="O1488" s="16">
        <v>0</v>
      </c>
      <c r="P1488" s="16">
        <v>0</v>
      </c>
    </row>
    <row r="1489" spans="3:16" s="40" customFormat="1" ht="20.25" customHeight="1">
      <c r="C1489" s="109"/>
      <c r="D1489" s="80"/>
      <c r="E1489" s="106"/>
      <c r="F1489" s="75"/>
      <c r="G1489" s="75"/>
      <c r="H1489" s="69" t="s">
        <v>239</v>
      </c>
      <c r="I1489" s="16">
        <v>0</v>
      </c>
      <c r="J1489" s="16" t="s">
        <v>236</v>
      </c>
      <c r="K1489" s="16" t="s">
        <v>236</v>
      </c>
      <c r="L1489" s="16">
        <v>0</v>
      </c>
      <c r="M1489" s="16">
        <v>0</v>
      </c>
      <c r="N1489" s="16">
        <v>0</v>
      </c>
      <c r="O1489" s="16" t="s">
        <v>236</v>
      </c>
      <c r="P1489" s="16" t="s">
        <v>236</v>
      </c>
    </row>
    <row r="1490" spans="3:16" s="40" customFormat="1" ht="19.5" customHeight="1">
      <c r="C1490" s="109"/>
      <c r="D1490" s="80"/>
      <c r="E1490" s="107"/>
      <c r="F1490" s="76"/>
      <c r="G1490" s="76"/>
      <c r="H1490" s="69" t="s">
        <v>242</v>
      </c>
      <c r="I1490" s="16">
        <v>0</v>
      </c>
      <c r="J1490" s="16" t="s">
        <v>236</v>
      </c>
      <c r="K1490" s="16" t="s">
        <v>236</v>
      </c>
      <c r="L1490" s="16">
        <v>0</v>
      </c>
      <c r="M1490" s="16">
        <v>0</v>
      </c>
      <c r="N1490" s="16">
        <v>0</v>
      </c>
      <c r="O1490" s="16" t="s">
        <v>236</v>
      </c>
      <c r="P1490" s="16" t="s">
        <v>236</v>
      </c>
    </row>
    <row r="1491" spans="3:16" s="40" customFormat="1" ht="15" customHeight="1">
      <c r="C1491" s="109" t="s">
        <v>230</v>
      </c>
      <c r="D1491" s="90" t="s">
        <v>127</v>
      </c>
      <c r="E1491" s="105" t="s">
        <v>9</v>
      </c>
      <c r="F1491" s="74">
        <v>2018</v>
      </c>
      <c r="G1491" s="74">
        <v>2020</v>
      </c>
      <c r="H1491" s="69" t="s">
        <v>96</v>
      </c>
      <c r="I1491" s="16">
        <f>I1492+I1494+I1496+I1497+I1493</f>
        <v>270</v>
      </c>
      <c r="J1491" s="16" t="s">
        <v>236</v>
      </c>
      <c r="K1491" s="16" t="s">
        <v>236</v>
      </c>
      <c r="L1491" s="16">
        <f>L1492+L1494+L1496+L1497</f>
        <v>270</v>
      </c>
      <c r="M1491" s="16">
        <f>M1492+M1494+M1496+M1497</f>
        <v>270</v>
      </c>
      <c r="N1491" s="16">
        <f>L1491/I1491*100</f>
        <v>100</v>
      </c>
      <c r="O1491" s="16" t="s">
        <v>236</v>
      </c>
      <c r="P1491" s="16" t="s">
        <v>236</v>
      </c>
    </row>
    <row r="1492" spans="3:16" s="40" customFormat="1">
      <c r="C1492" s="109"/>
      <c r="D1492" s="91"/>
      <c r="E1492" s="106"/>
      <c r="F1492" s="75"/>
      <c r="G1492" s="75"/>
      <c r="H1492" s="69" t="s">
        <v>97</v>
      </c>
      <c r="I1492" s="16">
        <v>270</v>
      </c>
      <c r="J1492" s="16">
        <v>270</v>
      </c>
      <c r="K1492" s="16">
        <v>270</v>
      </c>
      <c r="L1492" s="16">
        <v>270</v>
      </c>
      <c r="M1492" s="16">
        <v>270</v>
      </c>
      <c r="N1492" s="16">
        <f>L1492/I1492*100</f>
        <v>100</v>
      </c>
      <c r="O1492" s="16">
        <f>L1492/J1492*100</f>
        <v>100</v>
      </c>
      <c r="P1492" s="16">
        <f>L1492/K1492*100</f>
        <v>100</v>
      </c>
    </row>
    <row r="1493" spans="3:16" s="40" customFormat="1" ht="30">
      <c r="C1493" s="109"/>
      <c r="D1493" s="91"/>
      <c r="E1493" s="106"/>
      <c r="F1493" s="75"/>
      <c r="G1493" s="75"/>
      <c r="H1493" s="69" t="s">
        <v>19</v>
      </c>
      <c r="I1493" s="16"/>
      <c r="J1493" s="16">
        <v>0</v>
      </c>
      <c r="K1493" s="16">
        <v>0</v>
      </c>
      <c r="L1493" s="16">
        <v>0</v>
      </c>
      <c r="M1493" s="16">
        <v>0</v>
      </c>
      <c r="N1493" s="16">
        <v>0</v>
      </c>
      <c r="O1493" s="16">
        <v>0</v>
      </c>
      <c r="P1493" s="16">
        <v>0</v>
      </c>
    </row>
    <row r="1494" spans="3:16" s="40" customFormat="1">
      <c r="C1494" s="109"/>
      <c r="D1494" s="91"/>
      <c r="E1494" s="106"/>
      <c r="F1494" s="75"/>
      <c r="G1494" s="75"/>
      <c r="H1494" s="69" t="s">
        <v>238</v>
      </c>
      <c r="I1494" s="16">
        <v>0</v>
      </c>
      <c r="J1494" s="16">
        <v>0</v>
      </c>
      <c r="K1494" s="16">
        <v>0</v>
      </c>
      <c r="L1494" s="16">
        <v>0</v>
      </c>
      <c r="M1494" s="16">
        <v>0</v>
      </c>
      <c r="N1494" s="16">
        <v>0</v>
      </c>
      <c r="O1494" s="16">
        <v>0</v>
      </c>
      <c r="P1494" s="16">
        <v>0</v>
      </c>
    </row>
    <row r="1495" spans="3:16" s="40" customFormat="1" ht="12.75" customHeight="1">
      <c r="C1495" s="109"/>
      <c r="D1495" s="91"/>
      <c r="E1495" s="106"/>
      <c r="F1495" s="75"/>
      <c r="G1495" s="75"/>
      <c r="H1495" s="69" t="s">
        <v>20</v>
      </c>
      <c r="I1495" s="16">
        <v>0</v>
      </c>
      <c r="J1495" s="16">
        <v>0</v>
      </c>
      <c r="K1495" s="16">
        <v>0</v>
      </c>
      <c r="L1495" s="16">
        <v>0</v>
      </c>
      <c r="M1495" s="16">
        <v>0</v>
      </c>
      <c r="N1495" s="16">
        <v>0</v>
      </c>
      <c r="O1495" s="16">
        <v>0</v>
      </c>
      <c r="P1495" s="16">
        <v>0</v>
      </c>
    </row>
    <row r="1496" spans="3:16" s="40" customFormat="1" ht="15" customHeight="1">
      <c r="C1496" s="109"/>
      <c r="D1496" s="91"/>
      <c r="E1496" s="106"/>
      <c r="F1496" s="75"/>
      <c r="G1496" s="75"/>
      <c r="H1496" s="69" t="s">
        <v>239</v>
      </c>
      <c r="I1496" s="16">
        <v>0</v>
      </c>
      <c r="J1496" s="16" t="s">
        <v>236</v>
      </c>
      <c r="K1496" s="16" t="s">
        <v>236</v>
      </c>
      <c r="L1496" s="16">
        <v>0</v>
      </c>
      <c r="M1496" s="16">
        <v>0</v>
      </c>
      <c r="N1496" s="16">
        <v>0</v>
      </c>
      <c r="O1496" s="16" t="s">
        <v>236</v>
      </c>
      <c r="P1496" s="16" t="s">
        <v>236</v>
      </c>
    </row>
    <row r="1497" spans="3:16" s="40" customFormat="1">
      <c r="C1497" s="109"/>
      <c r="D1497" s="92"/>
      <c r="E1497" s="107"/>
      <c r="F1497" s="76"/>
      <c r="G1497" s="76"/>
      <c r="H1497" s="69" t="s">
        <v>242</v>
      </c>
      <c r="I1497" s="16">
        <v>0</v>
      </c>
      <c r="J1497" s="16" t="s">
        <v>236</v>
      </c>
      <c r="K1497" s="16" t="s">
        <v>236</v>
      </c>
      <c r="L1497" s="16">
        <v>0</v>
      </c>
      <c r="M1497" s="16">
        <v>0</v>
      </c>
      <c r="N1497" s="16">
        <v>0</v>
      </c>
      <c r="O1497" s="16" t="s">
        <v>236</v>
      </c>
      <c r="P1497" s="16" t="s">
        <v>236</v>
      </c>
    </row>
    <row r="1498" spans="3:16" s="40" customFormat="1" ht="17.25" customHeight="1">
      <c r="C1498" s="108" t="s">
        <v>232</v>
      </c>
      <c r="D1498" s="90" t="s">
        <v>493</v>
      </c>
      <c r="E1498" s="105" t="s">
        <v>9</v>
      </c>
      <c r="F1498" s="74">
        <v>2018</v>
      </c>
      <c r="G1498" s="74">
        <v>2020</v>
      </c>
      <c r="H1498" s="69" t="s">
        <v>96</v>
      </c>
      <c r="I1498" s="16">
        <f>I1499+I1501+I1503+I1504+I1500</f>
        <v>240</v>
      </c>
      <c r="J1498" s="16" t="s">
        <v>236</v>
      </c>
      <c r="K1498" s="16" t="s">
        <v>236</v>
      </c>
      <c r="L1498" s="16">
        <f>L1499+L1501+L1503+L1504</f>
        <v>240</v>
      </c>
      <c r="M1498" s="16">
        <f>M1499+M1501+M1503+M1504</f>
        <v>240</v>
      </c>
      <c r="N1498" s="16">
        <f>L1498/I1498*100</f>
        <v>100</v>
      </c>
      <c r="O1498" s="16" t="s">
        <v>236</v>
      </c>
      <c r="P1498" s="16" t="s">
        <v>236</v>
      </c>
    </row>
    <row r="1499" spans="3:16" s="40" customFormat="1" ht="22.5" customHeight="1">
      <c r="C1499" s="108"/>
      <c r="D1499" s="91"/>
      <c r="E1499" s="106"/>
      <c r="F1499" s="75"/>
      <c r="G1499" s="75"/>
      <c r="H1499" s="69" t="s">
        <v>97</v>
      </c>
      <c r="I1499" s="16">
        <v>240</v>
      </c>
      <c r="J1499" s="16">
        <v>240</v>
      </c>
      <c r="K1499" s="16">
        <v>240</v>
      </c>
      <c r="L1499" s="16">
        <v>240</v>
      </c>
      <c r="M1499" s="16">
        <v>240</v>
      </c>
      <c r="N1499" s="16">
        <f>L1499/I1499*100</f>
        <v>100</v>
      </c>
      <c r="O1499" s="16">
        <f>L1499/J1499*100</f>
        <v>100</v>
      </c>
      <c r="P1499" s="16">
        <f>L1499/K1499*100</f>
        <v>100</v>
      </c>
    </row>
    <row r="1500" spans="3:16" s="40" customFormat="1" ht="20.25" customHeight="1">
      <c r="C1500" s="108"/>
      <c r="D1500" s="91"/>
      <c r="E1500" s="106"/>
      <c r="F1500" s="75"/>
      <c r="G1500" s="75"/>
      <c r="H1500" s="69" t="s">
        <v>19</v>
      </c>
      <c r="I1500" s="16"/>
      <c r="J1500" s="16">
        <v>0</v>
      </c>
      <c r="K1500" s="16">
        <v>0</v>
      </c>
      <c r="L1500" s="16">
        <v>0</v>
      </c>
      <c r="M1500" s="16">
        <v>0</v>
      </c>
      <c r="N1500" s="16">
        <v>0</v>
      </c>
      <c r="O1500" s="16">
        <v>0</v>
      </c>
      <c r="P1500" s="16">
        <v>0</v>
      </c>
    </row>
    <row r="1501" spans="3:16" s="40" customFormat="1" ht="18.75" customHeight="1">
      <c r="C1501" s="108"/>
      <c r="D1501" s="91"/>
      <c r="E1501" s="106"/>
      <c r="F1501" s="75"/>
      <c r="G1501" s="75"/>
      <c r="H1501" s="69" t="s">
        <v>238</v>
      </c>
      <c r="I1501" s="16">
        <v>0</v>
      </c>
      <c r="J1501" s="16">
        <v>0</v>
      </c>
      <c r="K1501" s="16">
        <v>0</v>
      </c>
      <c r="L1501" s="16">
        <v>0</v>
      </c>
      <c r="M1501" s="16">
        <v>0</v>
      </c>
      <c r="N1501" s="16">
        <v>0</v>
      </c>
      <c r="O1501" s="16">
        <v>0</v>
      </c>
      <c r="P1501" s="16">
        <v>0</v>
      </c>
    </row>
    <row r="1502" spans="3:16" s="40" customFormat="1" ht="12.75" customHeight="1">
      <c r="C1502" s="108"/>
      <c r="D1502" s="91"/>
      <c r="E1502" s="106"/>
      <c r="F1502" s="75"/>
      <c r="G1502" s="75"/>
      <c r="H1502" s="69" t="s">
        <v>20</v>
      </c>
      <c r="I1502" s="16">
        <v>0</v>
      </c>
      <c r="J1502" s="16">
        <v>0</v>
      </c>
      <c r="K1502" s="16">
        <v>0</v>
      </c>
      <c r="L1502" s="16">
        <v>0</v>
      </c>
      <c r="M1502" s="16">
        <v>0</v>
      </c>
      <c r="N1502" s="16">
        <v>0</v>
      </c>
      <c r="O1502" s="16">
        <v>0</v>
      </c>
      <c r="P1502" s="16">
        <v>0</v>
      </c>
    </row>
    <row r="1503" spans="3:16" s="40" customFormat="1" ht="15" customHeight="1">
      <c r="C1503" s="108"/>
      <c r="D1503" s="91"/>
      <c r="E1503" s="106"/>
      <c r="F1503" s="75"/>
      <c r="G1503" s="75"/>
      <c r="H1503" s="69" t="s">
        <v>239</v>
      </c>
      <c r="I1503" s="16">
        <v>0</v>
      </c>
      <c r="J1503" s="16" t="s">
        <v>236</v>
      </c>
      <c r="K1503" s="16" t="s">
        <v>236</v>
      </c>
      <c r="L1503" s="16">
        <v>0</v>
      </c>
      <c r="M1503" s="16">
        <v>0</v>
      </c>
      <c r="N1503" s="16">
        <v>0</v>
      </c>
      <c r="O1503" s="16" t="s">
        <v>236</v>
      </c>
      <c r="P1503" s="16" t="s">
        <v>236</v>
      </c>
    </row>
    <row r="1504" spans="3:16" s="40" customFormat="1" ht="17.25" customHeight="1">
      <c r="C1504" s="108"/>
      <c r="D1504" s="92"/>
      <c r="E1504" s="107"/>
      <c r="F1504" s="76"/>
      <c r="G1504" s="76"/>
      <c r="H1504" s="69" t="s">
        <v>242</v>
      </c>
      <c r="I1504" s="16">
        <v>0</v>
      </c>
      <c r="J1504" s="16" t="s">
        <v>236</v>
      </c>
      <c r="K1504" s="16" t="s">
        <v>236</v>
      </c>
      <c r="L1504" s="16">
        <v>0</v>
      </c>
      <c r="M1504" s="16">
        <v>0</v>
      </c>
      <c r="N1504" s="16">
        <v>0</v>
      </c>
      <c r="O1504" s="16" t="s">
        <v>236</v>
      </c>
      <c r="P1504" s="16" t="s">
        <v>236</v>
      </c>
    </row>
    <row r="1505" spans="3:16" s="40" customFormat="1" ht="15" customHeight="1">
      <c r="C1505" s="108" t="s">
        <v>5</v>
      </c>
      <c r="D1505" s="113" t="s">
        <v>562</v>
      </c>
      <c r="E1505" s="129" t="s">
        <v>128</v>
      </c>
      <c r="F1505" s="74">
        <v>2018</v>
      </c>
      <c r="G1505" s="74">
        <v>2020</v>
      </c>
      <c r="H1505" s="69" t="s">
        <v>96</v>
      </c>
      <c r="I1505" s="16">
        <f>I1506+I1508+I1510+I1511+I1507</f>
        <v>2400</v>
      </c>
      <c r="J1505" s="16" t="s">
        <v>236</v>
      </c>
      <c r="K1505" s="16" t="s">
        <v>236</v>
      </c>
      <c r="L1505" s="16">
        <f>L1506+L1508+L1510+L1511</f>
        <v>2400</v>
      </c>
      <c r="M1505" s="16">
        <f>M1506+M1508+M1510+M1511</f>
        <v>2400</v>
      </c>
      <c r="N1505" s="16">
        <f>L1505/I1505*100</f>
        <v>100</v>
      </c>
      <c r="O1505" s="16" t="s">
        <v>236</v>
      </c>
      <c r="P1505" s="16" t="s">
        <v>236</v>
      </c>
    </row>
    <row r="1506" spans="3:16" s="40" customFormat="1" ht="15" customHeight="1">
      <c r="C1506" s="108"/>
      <c r="D1506" s="114"/>
      <c r="E1506" s="130"/>
      <c r="F1506" s="75"/>
      <c r="G1506" s="75"/>
      <c r="H1506" s="69" t="s">
        <v>97</v>
      </c>
      <c r="I1506" s="16">
        <v>0</v>
      </c>
      <c r="J1506" s="16">
        <v>0</v>
      </c>
      <c r="K1506" s="16">
        <v>0</v>
      </c>
      <c r="L1506" s="16">
        <v>0</v>
      </c>
      <c r="M1506" s="16">
        <v>0</v>
      </c>
      <c r="N1506" s="16">
        <v>0</v>
      </c>
      <c r="O1506" s="16">
        <v>0</v>
      </c>
      <c r="P1506" s="16">
        <v>0</v>
      </c>
    </row>
    <row r="1507" spans="3:16" s="40" customFormat="1" ht="30">
      <c r="C1507" s="108"/>
      <c r="D1507" s="114"/>
      <c r="E1507" s="130"/>
      <c r="F1507" s="75"/>
      <c r="G1507" s="75"/>
      <c r="H1507" s="69" t="s">
        <v>19</v>
      </c>
      <c r="I1507" s="16"/>
      <c r="J1507" s="16">
        <v>0</v>
      </c>
      <c r="K1507" s="16">
        <v>0</v>
      </c>
      <c r="L1507" s="16">
        <v>0</v>
      </c>
      <c r="M1507" s="16">
        <v>0</v>
      </c>
      <c r="N1507" s="16">
        <v>0</v>
      </c>
      <c r="O1507" s="16">
        <v>0</v>
      </c>
      <c r="P1507" s="16">
        <v>0</v>
      </c>
    </row>
    <row r="1508" spans="3:16" s="40" customFormat="1">
      <c r="C1508" s="108"/>
      <c r="D1508" s="114"/>
      <c r="E1508" s="130"/>
      <c r="F1508" s="75"/>
      <c r="G1508" s="75"/>
      <c r="H1508" s="69" t="s">
        <v>238</v>
      </c>
      <c r="I1508" s="16">
        <v>2400</v>
      </c>
      <c r="J1508" s="16">
        <v>2400</v>
      </c>
      <c r="K1508" s="16">
        <v>2400</v>
      </c>
      <c r="L1508" s="16">
        <v>2400</v>
      </c>
      <c r="M1508" s="16">
        <v>2400</v>
      </c>
      <c r="N1508" s="16">
        <f t="shared" ref="N1508:N1509" si="241">L1508/I1508*100</f>
        <v>100</v>
      </c>
      <c r="O1508" s="16">
        <f t="shared" ref="O1508:O1509" si="242">L1508/J1508*100</f>
        <v>100</v>
      </c>
      <c r="P1508" s="16">
        <f t="shared" ref="P1508:P1509" si="243">L1508/K1508*100</f>
        <v>100</v>
      </c>
    </row>
    <row r="1509" spans="3:16" s="40" customFormat="1" ht="27.75" customHeight="1">
      <c r="C1509" s="108"/>
      <c r="D1509" s="114"/>
      <c r="E1509" s="130"/>
      <c r="F1509" s="75"/>
      <c r="G1509" s="75"/>
      <c r="H1509" s="69" t="s">
        <v>20</v>
      </c>
      <c r="I1509" s="16">
        <v>2400</v>
      </c>
      <c r="J1509" s="16">
        <v>2400</v>
      </c>
      <c r="K1509" s="16">
        <v>2400</v>
      </c>
      <c r="L1509" s="16">
        <v>2400</v>
      </c>
      <c r="M1509" s="16">
        <v>2400</v>
      </c>
      <c r="N1509" s="16">
        <f t="shared" si="241"/>
        <v>100</v>
      </c>
      <c r="O1509" s="16">
        <f t="shared" si="242"/>
        <v>100</v>
      </c>
      <c r="P1509" s="16">
        <f t="shared" si="243"/>
        <v>100</v>
      </c>
    </row>
    <row r="1510" spans="3:16" s="40" customFormat="1" ht="15" customHeight="1">
      <c r="C1510" s="108"/>
      <c r="D1510" s="114"/>
      <c r="E1510" s="130"/>
      <c r="F1510" s="75"/>
      <c r="G1510" s="75"/>
      <c r="H1510" s="69" t="s">
        <v>239</v>
      </c>
      <c r="I1510" s="16">
        <v>0</v>
      </c>
      <c r="J1510" s="16" t="s">
        <v>236</v>
      </c>
      <c r="K1510" s="16" t="s">
        <v>236</v>
      </c>
      <c r="L1510" s="16">
        <v>0</v>
      </c>
      <c r="M1510" s="16">
        <v>0</v>
      </c>
      <c r="N1510" s="16">
        <v>0</v>
      </c>
      <c r="O1510" s="16" t="s">
        <v>236</v>
      </c>
      <c r="P1510" s="16" t="s">
        <v>236</v>
      </c>
    </row>
    <row r="1511" spans="3:16" s="40" customFormat="1">
      <c r="C1511" s="108"/>
      <c r="D1511" s="115"/>
      <c r="E1511" s="131"/>
      <c r="F1511" s="76"/>
      <c r="G1511" s="76"/>
      <c r="H1511" s="69" t="s">
        <v>242</v>
      </c>
      <c r="I1511" s="16">
        <v>0</v>
      </c>
      <c r="J1511" s="16" t="s">
        <v>236</v>
      </c>
      <c r="K1511" s="16" t="s">
        <v>236</v>
      </c>
      <c r="L1511" s="16">
        <v>0</v>
      </c>
      <c r="M1511" s="16">
        <v>0</v>
      </c>
      <c r="N1511" s="16">
        <v>0</v>
      </c>
      <c r="O1511" s="16" t="s">
        <v>236</v>
      </c>
      <c r="P1511" s="16" t="s">
        <v>236</v>
      </c>
    </row>
    <row r="1512" spans="3:16" s="40" customFormat="1" ht="18.75" customHeight="1">
      <c r="C1512" s="108" t="s">
        <v>6</v>
      </c>
      <c r="D1512" s="113" t="s">
        <v>563</v>
      </c>
      <c r="E1512" s="129" t="s">
        <v>607</v>
      </c>
      <c r="F1512" s="74">
        <v>2018</v>
      </c>
      <c r="G1512" s="74">
        <v>2020</v>
      </c>
      <c r="H1512" s="69" t="s">
        <v>96</v>
      </c>
      <c r="I1512" s="16">
        <f>I1513+I1515+I1517+I1518+I1514</f>
        <v>1050</v>
      </c>
      <c r="J1512" s="16" t="s">
        <v>236</v>
      </c>
      <c r="K1512" s="16" t="s">
        <v>236</v>
      </c>
      <c r="L1512" s="16">
        <f>L1513+L1515+L1517+L1518</f>
        <v>1050</v>
      </c>
      <c r="M1512" s="16">
        <f>M1513+M1515+M1517+M1518</f>
        <v>1050</v>
      </c>
      <c r="N1512" s="16">
        <f>L1512/I1512*100</f>
        <v>100</v>
      </c>
      <c r="O1512" s="16" t="s">
        <v>236</v>
      </c>
      <c r="P1512" s="16" t="s">
        <v>236</v>
      </c>
    </row>
    <row r="1513" spans="3:16" s="40" customFormat="1" ht="15" customHeight="1">
      <c r="C1513" s="108"/>
      <c r="D1513" s="114"/>
      <c r="E1513" s="130"/>
      <c r="F1513" s="75"/>
      <c r="G1513" s="75"/>
      <c r="H1513" s="69" t="s">
        <v>97</v>
      </c>
      <c r="I1513" s="16">
        <v>0</v>
      </c>
      <c r="J1513" s="16">
        <v>0</v>
      </c>
      <c r="K1513" s="16">
        <v>0</v>
      </c>
      <c r="L1513" s="16">
        <v>0</v>
      </c>
      <c r="M1513" s="16">
        <v>0</v>
      </c>
      <c r="N1513" s="16">
        <v>0</v>
      </c>
      <c r="O1513" s="16">
        <v>0</v>
      </c>
      <c r="P1513" s="16">
        <v>0</v>
      </c>
    </row>
    <row r="1514" spans="3:16" s="40" customFormat="1" ht="30">
      <c r="C1514" s="108"/>
      <c r="D1514" s="114"/>
      <c r="E1514" s="130"/>
      <c r="F1514" s="75"/>
      <c r="G1514" s="75"/>
      <c r="H1514" s="69" t="s">
        <v>19</v>
      </c>
      <c r="I1514" s="16"/>
      <c r="J1514" s="16">
        <v>0</v>
      </c>
      <c r="K1514" s="16">
        <v>0</v>
      </c>
      <c r="L1514" s="16">
        <v>0</v>
      </c>
      <c r="M1514" s="16">
        <v>0</v>
      </c>
      <c r="N1514" s="16">
        <v>0</v>
      </c>
      <c r="O1514" s="16">
        <v>0</v>
      </c>
      <c r="P1514" s="16">
        <v>0</v>
      </c>
    </row>
    <row r="1515" spans="3:16" s="40" customFormat="1" ht="17.25" customHeight="1">
      <c r="C1515" s="108"/>
      <c r="D1515" s="114"/>
      <c r="E1515" s="130"/>
      <c r="F1515" s="75"/>
      <c r="G1515" s="75"/>
      <c r="H1515" s="69" t="s">
        <v>238</v>
      </c>
      <c r="I1515" s="16">
        <v>1050</v>
      </c>
      <c r="J1515" s="16">
        <v>1050</v>
      </c>
      <c r="K1515" s="16">
        <v>1050</v>
      </c>
      <c r="L1515" s="16">
        <v>1050</v>
      </c>
      <c r="M1515" s="16">
        <v>1050</v>
      </c>
      <c r="N1515" s="16">
        <f t="shared" ref="N1515:N1516" si="244">L1515/I1515*100</f>
        <v>100</v>
      </c>
      <c r="O1515" s="16">
        <f t="shared" ref="O1515:O1516" si="245">L1515/J1515*100</f>
        <v>100</v>
      </c>
      <c r="P1515" s="16">
        <f t="shared" ref="P1515:P1516" si="246">L1515/K1515*100</f>
        <v>100</v>
      </c>
    </row>
    <row r="1516" spans="3:16" s="40" customFormat="1" ht="30.75" customHeight="1">
      <c r="C1516" s="108"/>
      <c r="D1516" s="114"/>
      <c r="E1516" s="130"/>
      <c r="F1516" s="75"/>
      <c r="G1516" s="75"/>
      <c r="H1516" s="69" t="s">
        <v>20</v>
      </c>
      <c r="I1516" s="16">
        <v>1050</v>
      </c>
      <c r="J1516" s="16">
        <v>1050</v>
      </c>
      <c r="K1516" s="16">
        <v>1050</v>
      </c>
      <c r="L1516" s="16">
        <v>1050</v>
      </c>
      <c r="M1516" s="16">
        <v>1050</v>
      </c>
      <c r="N1516" s="16">
        <f t="shared" si="244"/>
        <v>100</v>
      </c>
      <c r="O1516" s="16">
        <f t="shared" si="245"/>
        <v>100</v>
      </c>
      <c r="P1516" s="16">
        <f t="shared" si="246"/>
        <v>100</v>
      </c>
    </row>
    <row r="1517" spans="3:16" s="40" customFormat="1" ht="15" customHeight="1">
      <c r="C1517" s="108"/>
      <c r="D1517" s="114"/>
      <c r="E1517" s="130"/>
      <c r="F1517" s="75"/>
      <c r="G1517" s="75"/>
      <c r="H1517" s="69" t="s">
        <v>239</v>
      </c>
      <c r="I1517" s="16">
        <v>0</v>
      </c>
      <c r="J1517" s="16" t="s">
        <v>236</v>
      </c>
      <c r="K1517" s="16" t="s">
        <v>236</v>
      </c>
      <c r="L1517" s="16">
        <v>0</v>
      </c>
      <c r="M1517" s="16">
        <v>0</v>
      </c>
      <c r="N1517" s="16">
        <v>0</v>
      </c>
      <c r="O1517" s="16" t="s">
        <v>236</v>
      </c>
      <c r="P1517" s="16" t="s">
        <v>236</v>
      </c>
    </row>
    <row r="1518" spans="3:16" s="40" customFormat="1" ht="17.25" customHeight="1">
      <c r="C1518" s="108"/>
      <c r="D1518" s="115"/>
      <c r="E1518" s="131"/>
      <c r="F1518" s="76"/>
      <c r="G1518" s="76"/>
      <c r="H1518" s="69" t="s">
        <v>242</v>
      </c>
      <c r="I1518" s="16">
        <v>0</v>
      </c>
      <c r="J1518" s="16" t="s">
        <v>236</v>
      </c>
      <c r="K1518" s="16" t="s">
        <v>236</v>
      </c>
      <c r="L1518" s="16">
        <v>0</v>
      </c>
      <c r="M1518" s="16">
        <v>0</v>
      </c>
      <c r="N1518" s="16">
        <v>0</v>
      </c>
      <c r="O1518" s="16" t="s">
        <v>236</v>
      </c>
      <c r="P1518" s="16" t="s">
        <v>236</v>
      </c>
    </row>
    <row r="1519" spans="3:16" hidden="1">
      <c r="C1519" s="102" t="s">
        <v>231</v>
      </c>
      <c r="D1519" s="103"/>
      <c r="E1519" s="104"/>
      <c r="F1519" s="95">
        <v>2015</v>
      </c>
      <c r="G1519" s="95">
        <v>2017</v>
      </c>
      <c r="H1519" s="69" t="s">
        <v>96</v>
      </c>
      <c r="I1519" s="16">
        <f>I1520+I1522+I1524+I1525</f>
        <v>0</v>
      </c>
      <c r="J1519" s="16" t="s">
        <v>236</v>
      </c>
      <c r="K1519" s="16" t="s">
        <v>236</v>
      </c>
      <c r="L1519" s="16">
        <v>0</v>
      </c>
      <c r="M1519" s="16">
        <v>0</v>
      </c>
      <c r="N1519" s="16">
        <v>0</v>
      </c>
      <c r="O1519" s="16" t="s">
        <v>236</v>
      </c>
      <c r="P1519" s="16" t="s">
        <v>236</v>
      </c>
    </row>
    <row r="1520" spans="3:16" hidden="1">
      <c r="C1520" s="102"/>
      <c r="D1520" s="103"/>
      <c r="E1520" s="104"/>
      <c r="F1520" s="95"/>
      <c r="G1520" s="95"/>
      <c r="H1520" s="69" t="s">
        <v>97</v>
      </c>
      <c r="I1520" s="16">
        <v>0</v>
      </c>
      <c r="J1520" s="16">
        <v>0</v>
      </c>
      <c r="K1520" s="16">
        <v>0</v>
      </c>
      <c r="L1520" s="16">
        <v>0</v>
      </c>
      <c r="M1520" s="16">
        <v>0</v>
      </c>
      <c r="N1520" s="16">
        <v>0</v>
      </c>
      <c r="O1520" s="16">
        <v>0</v>
      </c>
      <c r="P1520" s="16">
        <v>0</v>
      </c>
    </row>
    <row r="1521" spans="3:16" ht="30" hidden="1">
      <c r="C1521" s="102"/>
      <c r="D1521" s="103"/>
      <c r="E1521" s="104"/>
      <c r="F1521" s="95"/>
      <c r="G1521" s="95"/>
      <c r="H1521" s="69" t="s">
        <v>19</v>
      </c>
      <c r="I1521" s="16">
        <v>0</v>
      </c>
      <c r="J1521" s="16">
        <v>0</v>
      </c>
      <c r="K1521" s="16">
        <v>0</v>
      </c>
      <c r="L1521" s="16">
        <v>0</v>
      </c>
      <c r="M1521" s="16">
        <v>0</v>
      </c>
      <c r="N1521" s="16">
        <v>0</v>
      </c>
      <c r="O1521" s="16">
        <v>0</v>
      </c>
      <c r="P1521" s="16">
        <v>0</v>
      </c>
    </row>
    <row r="1522" spans="3:16" hidden="1">
      <c r="C1522" s="102"/>
      <c r="D1522" s="103"/>
      <c r="E1522" s="104"/>
      <c r="F1522" s="95"/>
      <c r="G1522" s="95"/>
      <c r="H1522" s="69" t="s">
        <v>238</v>
      </c>
      <c r="I1522" s="16">
        <v>0</v>
      </c>
      <c r="J1522" s="16">
        <v>0</v>
      </c>
      <c r="K1522" s="16">
        <v>0</v>
      </c>
      <c r="L1522" s="16">
        <v>0</v>
      </c>
      <c r="M1522" s="16">
        <v>0</v>
      </c>
      <c r="N1522" s="16">
        <v>0</v>
      </c>
      <c r="O1522" s="16">
        <v>0</v>
      </c>
      <c r="P1522" s="16">
        <v>0</v>
      </c>
    </row>
    <row r="1523" spans="3:16" ht="30" hidden="1">
      <c r="C1523" s="102"/>
      <c r="D1523" s="103"/>
      <c r="E1523" s="104"/>
      <c r="F1523" s="95"/>
      <c r="G1523" s="95"/>
      <c r="H1523" s="69" t="s">
        <v>20</v>
      </c>
      <c r="I1523" s="16">
        <v>0</v>
      </c>
      <c r="J1523" s="16">
        <v>0</v>
      </c>
      <c r="K1523" s="16">
        <v>0</v>
      </c>
      <c r="L1523" s="16">
        <v>0</v>
      </c>
      <c r="M1523" s="16">
        <v>0</v>
      </c>
      <c r="N1523" s="3">
        <v>0</v>
      </c>
      <c r="O1523" s="16">
        <v>0</v>
      </c>
      <c r="P1523" s="16">
        <v>0</v>
      </c>
    </row>
    <row r="1524" spans="3:16" hidden="1">
      <c r="C1524" s="102"/>
      <c r="D1524" s="103"/>
      <c r="E1524" s="104"/>
      <c r="F1524" s="95"/>
      <c r="G1524" s="95"/>
      <c r="H1524" s="69" t="s">
        <v>239</v>
      </c>
      <c r="I1524" s="16">
        <v>0</v>
      </c>
      <c r="J1524" s="16" t="s">
        <v>236</v>
      </c>
      <c r="K1524" s="16" t="s">
        <v>236</v>
      </c>
      <c r="L1524" s="16">
        <v>0</v>
      </c>
      <c r="M1524" s="16">
        <v>0</v>
      </c>
      <c r="N1524" s="3">
        <v>0</v>
      </c>
      <c r="O1524" s="16" t="s">
        <v>236</v>
      </c>
      <c r="P1524" s="16" t="s">
        <v>236</v>
      </c>
    </row>
    <row r="1525" spans="3:16" hidden="1">
      <c r="C1525" s="102"/>
      <c r="D1525" s="103"/>
      <c r="E1525" s="104"/>
      <c r="F1525" s="95"/>
      <c r="G1525" s="95"/>
      <c r="H1525" s="69" t="s">
        <v>242</v>
      </c>
      <c r="I1525" s="16">
        <v>0</v>
      </c>
      <c r="J1525" s="16" t="s">
        <v>236</v>
      </c>
      <c r="K1525" s="16" t="s">
        <v>236</v>
      </c>
      <c r="L1525" s="16">
        <v>0</v>
      </c>
      <c r="M1525" s="16">
        <v>0</v>
      </c>
      <c r="N1525" s="3">
        <v>0</v>
      </c>
      <c r="O1525" s="16" t="s">
        <v>236</v>
      </c>
      <c r="P1525" s="16" t="s">
        <v>236</v>
      </c>
    </row>
    <row r="1526" spans="3:16" ht="15" customHeight="1">
      <c r="C1526" s="102" t="s">
        <v>233</v>
      </c>
      <c r="D1526" s="127" t="s">
        <v>188</v>
      </c>
      <c r="E1526" s="128" t="s">
        <v>9</v>
      </c>
      <c r="F1526" s="128">
        <v>2018</v>
      </c>
      <c r="G1526" s="128">
        <v>2020</v>
      </c>
      <c r="H1526" s="61" t="s">
        <v>96</v>
      </c>
      <c r="I1526" s="3">
        <f>I1527+I1529+I1531+I1532</f>
        <v>8510.3000000000011</v>
      </c>
      <c r="J1526" s="3" t="s">
        <v>236</v>
      </c>
      <c r="K1526" s="3" t="s">
        <v>236</v>
      </c>
      <c r="L1526" s="3">
        <f>L1527+L1529+L1531+L1532</f>
        <v>7815.1000000000013</v>
      </c>
      <c r="M1526" s="3">
        <f>M1527+M1529+M1531+M1532</f>
        <v>7811.7</v>
      </c>
      <c r="N1526" s="17">
        <f>L1526/I1526*100</f>
        <v>91.831075285242591</v>
      </c>
      <c r="O1526" s="17" t="s">
        <v>236</v>
      </c>
      <c r="P1526" s="17" t="s">
        <v>236</v>
      </c>
    </row>
    <row r="1527" spans="3:16">
      <c r="C1527" s="102"/>
      <c r="D1527" s="127"/>
      <c r="E1527" s="128"/>
      <c r="F1527" s="128"/>
      <c r="G1527" s="128"/>
      <c r="H1527" s="61" t="s">
        <v>97</v>
      </c>
      <c r="I1527" s="3">
        <f>I1534</f>
        <v>8510.3000000000011</v>
      </c>
      <c r="J1527" s="3">
        <f>J1534</f>
        <v>8510.3000000000011</v>
      </c>
      <c r="K1527" s="3">
        <f>K1534</f>
        <v>8102.2</v>
      </c>
      <c r="L1527" s="3">
        <f>L1534</f>
        <v>7815.1000000000013</v>
      </c>
      <c r="M1527" s="3">
        <f>M1534</f>
        <v>7811.7</v>
      </c>
      <c r="N1527" s="17">
        <f>L1527/I1527*100</f>
        <v>91.831075285242591</v>
      </c>
      <c r="O1527" s="17">
        <f>L1527/J1527*100</f>
        <v>91.831075285242591</v>
      </c>
      <c r="P1527" s="17">
        <f>L1527/K1527*100</f>
        <v>96.456517982770123</v>
      </c>
    </row>
    <row r="1528" spans="3:16" ht="42.75">
      <c r="C1528" s="102"/>
      <c r="D1528" s="127"/>
      <c r="E1528" s="128"/>
      <c r="F1528" s="128"/>
      <c r="G1528" s="128"/>
      <c r="H1528" s="61" t="s">
        <v>19</v>
      </c>
      <c r="I1528" s="3">
        <f>I1535</f>
        <v>0</v>
      </c>
      <c r="J1528" s="3">
        <f t="shared" ref="J1528:L1530" si="247">J1535</f>
        <v>0</v>
      </c>
      <c r="K1528" s="3">
        <f t="shared" si="247"/>
        <v>0</v>
      </c>
      <c r="L1528" s="3">
        <f t="shared" si="247"/>
        <v>0</v>
      </c>
      <c r="M1528" s="3">
        <f>M1535</f>
        <v>0</v>
      </c>
      <c r="N1528" s="17">
        <v>0</v>
      </c>
      <c r="O1528" s="17">
        <v>0</v>
      </c>
      <c r="P1528" s="17">
        <v>0</v>
      </c>
    </row>
    <row r="1529" spans="3:16">
      <c r="C1529" s="102"/>
      <c r="D1529" s="127"/>
      <c r="E1529" s="128"/>
      <c r="F1529" s="128"/>
      <c r="G1529" s="128"/>
      <c r="H1529" s="61" t="s">
        <v>238</v>
      </c>
      <c r="I1529" s="3">
        <f>I1536</f>
        <v>0</v>
      </c>
      <c r="J1529" s="3">
        <f t="shared" si="247"/>
        <v>0</v>
      </c>
      <c r="K1529" s="3">
        <f t="shared" si="247"/>
        <v>0</v>
      </c>
      <c r="L1529" s="3">
        <f t="shared" si="247"/>
        <v>0</v>
      </c>
      <c r="M1529" s="3">
        <f>M1536</f>
        <v>0</v>
      </c>
      <c r="N1529" s="17">
        <v>0</v>
      </c>
      <c r="O1529" s="17">
        <v>0</v>
      </c>
      <c r="P1529" s="17">
        <v>0</v>
      </c>
    </row>
    <row r="1530" spans="3:16" ht="42.75">
      <c r="C1530" s="102"/>
      <c r="D1530" s="127"/>
      <c r="E1530" s="128"/>
      <c r="F1530" s="128"/>
      <c r="G1530" s="128"/>
      <c r="H1530" s="61" t="s">
        <v>20</v>
      </c>
      <c r="I1530" s="3">
        <f>I1537</f>
        <v>0</v>
      </c>
      <c r="J1530" s="3">
        <f t="shared" si="247"/>
        <v>0</v>
      </c>
      <c r="K1530" s="3">
        <f t="shared" si="247"/>
        <v>0</v>
      </c>
      <c r="L1530" s="3">
        <f t="shared" si="247"/>
        <v>0</v>
      </c>
      <c r="M1530" s="3">
        <f>M1537</f>
        <v>0</v>
      </c>
      <c r="N1530" s="17">
        <v>0</v>
      </c>
      <c r="O1530" s="17">
        <v>0</v>
      </c>
      <c r="P1530" s="17">
        <v>0</v>
      </c>
    </row>
    <row r="1531" spans="3:16">
      <c r="C1531" s="102"/>
      <c r="D1531" s="127"/>
      <c r="E1531" s="128"/>
      <c r="F1531" s="128"/>
      <c r="G1531" s="128"/>
      <c r="H1531" s="61" t="s">
        <v>239</v>
      </c>
      <c r="I1531" s="3">
        <f>I1538</f>
        <v>0</v>
      </c>
      <c r="J1531" s="3" t="s">
        <v>236</v>
      </c>
      <c r="K1531" s="3" t="s">
        <v>236</v>
      </c>
      <c r="L1531" s="3">
        <f>L1538</f>
        <v>0</v>
      </c>
      <c r="M1531" s="3">
        <v>0</v>
      </c>
      <c r="N1531" s="17">
        <v>0</v>
      </c>
      <c r="O1531" s="17" t="s">
        <v>236</v>
      </c>
      <c r="P1531" s="17" t="s">
        <v>236</v>
      </c>
    </row>
    <row r="1532" spans="3:16">
      <c r="C1532" s="102"/>
      <c r="D1532" s="127"/>
      <c r="E1532" s="128"/>
      <c r="F1532" s="128"/>
      <c r="G1532" s="128"/>
      <c r="H1532" s="61" t="s">
        <v>242</v>
      </c>
      <c r="I1532" s="3">
        <f>I1539</f>
        <v>0</v>
      </c>
      <c r="J1532" s="3" t="s">
        <v>236</v>
      </c>
      <c r="K1532" s="3" t="s">
        <v>236</v>
      </c>
      <c r="L1532" s="3">
        <f>L1539</f>
        <v>0</v>
      </c>
      <c r="M1532" s="3">
        <v>0</v>
      </c>
      <c r="N1532" s="17">
        <v>0</v>
      </c>
      <c r="O1532" s="17" t="s">
        <v>236</v>
      </c>
      <c r="P1532" s="17" t="s">
        <v>236</v>
      </c>
    </row>
    <row r="1533" spans="3:16">
      <c r="C1533" s="102" t="s">
        <v>189</v>
      </c>
      <c r="D1533" s="103" t="s">
        <v>675</v>
      </c>
      <c r="E1533" s="104" t="s">
        <v>9</v>
      </c>
      <c r="F1533" s="95">
        <v>2018</v>
      </c>
      <c r="G1533" s="95">
        <v>2020</v>
      </c>
      <c r="H1533" s="69" t="s">
        <v>96</v>
      </c>
      <c r="I1533" s="16">
        <f>I1534+I1536+I1538+I1539</f>
        <v>8510.3000000000011</v>
      </c>
      <c r="J1533" s="16" t="s">
        <v>236</v>
      </c>
      <c r="K1533" s="16" t="s">
        <v>236</v>
      </c>
      <c r="L1533" s="16">
        <f>L1534+L1536+L1538+L1539</f>
        <v>7815.1000000000013</v>
      </c>
      <c r="M1533" s="16">
        <f>M1534+M1536+M1538+M1539</f>
        <v>7811.7</v>
      </c>
      <c r="N1533" s="16">
        <f>L1533/I1533*100</f>
        <v>91.831075285242591</v>
      </c>
      <c r="O1533" s="16" t="s">
        <v>236</v>
      </c>
      <c r="P1533" s="16" t="s">
        <v>236</v>
      </c>
    </row>
    <row r="1534" spans="3:16">
      <c r="C1534" s="102"/>
      <c r="D1534" s="103"/>
      <c r="E1534" s="104"/>
      <c r="F1534" s="95"/>
      <c r="G1534" s="95"/>
      <c r="H1534" s="69" t="s">
        <v>97</v>
      </c>
      <c r="I1534" s="16">
        <f>I1541+I1548+I1555+I1562+I1576+I1583+I1590+I1597+I1604+I1618+I1625+I1632+I1639+I1646+I1653+I1660+I1667</f>
        <v>8510.3000000000011</v>
      </c>
      <c r="J1534" s="16">
        <f t="shared" ref="J1534:M1534" si="248">J1541+J1548+J1555+J1562+J1576+J1583+J1590+J1597+J1604+J1618+J1625+J1632+J1639+J1646+J1653+J1660+J1667</f>
        <v>8510.3000000000011</v>
      </c>
      <c r="K1534" s="16">
        <f t="shared" si="248"/>
        <v>8102.2</v>
      </c>
      <c r="L1534" s="16">
        <f t="shared" si="248"/>
        <v>7815.1000000000013</v>
      </c>
      <c r="M1534" s="16">
        <f t="shared" si="248"/>
        <v>7811.7</v>
      </c>
      <c r="N1534" s="16">
        <f>L1534/I1534*100</f>
        <v>91.831075285242591</v>
      </c>
      <c r="O1534" s="16">
        <f>L1534/J1534*100</f>
        <v>91.831075285242591</v>
      </c>
      <c r="P1534" s="16">
        <f>L1534/K1534*100</f>
        <v>96.456517982770123</v>
      </c>
    </row>
    <row r="1535" spans="3:16" ht="30">
      <c r="C1535" s="102"/>
      <c r="D1535" s="103"/>
      <c r="E1535" s="104"/>
      <c r="F1535" s="95"/>
      <c r="G1535" s="95"/>
      <c r="H1535" s="69" t="s">
        <v>19</v>
      </c>
      <c r="I1535" s="16">
        <f t="shared" ref="I1535:M1539" si="249">I1542+I1549+I1556+I1563+I1577+I1584+I1591+I1598+I1605+I1619+I1626+I1633+I1640+I1647+I1654+I1661+I1668</f>
        <v>0</v>
      </c>
      <c r="J1535" s="16">
        <f t="shared" si="249"/>
        <v>0</v>
      </c>
      <c r="K1535" s="16">
        <f t="shared" si="249"/>
        <v>0</v>
      </c>
      <c r="L1535" s="16">
        <f t="shared" si="249"/>
        <v>0</v>
      </c>
      <c r="M1535" s="16">
        <f t="shared" si="249"/>
        <v>0</v>
      </c>
      <c r="N1535" s="16">
        <v>0</v>
      </c>
      <c r="O1535" s="16">
        <v>0</v>
      </c>
      <c r="P1535" s="16">
        <v>0</v>
      </c>
    </row>
    <row r="1536" spans="3:16">
      <c r="C1536" s="102"/>
      <c r="D1536" s="103"/>
      <c r="E1536" s="104"/>
      <c r="F1536" s="95"/>
      <c r="G1536" s="95"/>
      <c r="H1536" s="69" t="s">
        <v>238</v>
      </c>
      <c r="I1536" s="16">
        <f t="shared" si="249"/>
        <v>0</v>
      </c>
      <c r="J1536" s="16">
        <f t="shared" si="249"/>
        <v>0</v>
      </c>
      <c r="K1536" s="16">
        <f t="shared" si="249"/>
        <v>0</v>
      </c>
      <c r="L1536" s="16">
        <f t="shared" si="249"/>
        <v>0</v>
      </c>
      <c r="M1536" s="16">
        <f t="shared" si="249"/>
        <v>0</v>
      </c>
      <c r="N1536" s="16">
        <v>0</v>
      </c>
      <c r="O1536" s="16">
        <v>0</v>
      </c>
      <c r="P1536" s="16">
        <v>0</v>
      </c>
    </row>
    <row r="1537" spans="3:16" ht="30">
      <c r="C1537" s="102"/>
      <c r="D1537" s="103"/>
      <c r="E1537" s="104"/>
      <c r="F1537" s="95"/>
      <c r="G1537" s="95"/>
      <c r="H1537" s="69" t="s">
        <v>20</v>
      </c>
      <c r="I1537" s="16">
        <f t="shared" si="249"/>
        <v>0</v>
      </c>
      <c r="J1537" s="16">
        <f t="shared" si="249"/>
        <v>0</v>
      </c>
      <c r="K1537" s="16">
        <f t="shared" si="249"/>
        <v>0</v>
      </c>
      <c r="L1537" s="16">
        <f t="shared" si="249"/>
        <v>0</v>
      </c>
      <c r="M1537" s="16">
        <f t="shared" si="249"/>
        <v>0</v>
      </c>
      <c r="N1537" s="16">
        <v>0</v>
      </c>
      <c r="O1537" s="16">
        <v>0</v>
      </c>
      <c r="P1537" s="16">
        <v>0</v>
      </c>
    </row>
    <row r="1538" spans="3:16">
      <c r="C1538" s="102"/>
      <c r="D1538" s="103"/>
      <c r="E1538" s="104"/>
      <c r="F1538" s="95"/>
      <c r="G1538" s="95"/>
      <c r="H1538" s="69" t="s">
        <v>239</v>
      </c>
      <c r="I1538" s="16">
        <f t="shared" si="249"/>
        <v>0</v>
      </c>
      <c r="J1538" s="16" t="s">
        <v>236</v>
      </c>
      <c r="K1538" s="16" t="s">
        <v>236</v>
      </c>
      <c r="L1538" s="16">
        <f t="shared" si="249"/>
        <v>0</v>
      </c>
      <c r="M1538" s="16">
        <f t="shared" si="249"/>
        <v>0</v>
      </c>
      <c r="N1538" s="16">
        <v>0</v>
      </c>
      <c r="O1538" s="16" t="s">
        <v>236</v>
      </c>
      <c r="P1538" s="16" t="s">
        <v>236</v>
      </c>
    </row>
    <row r="1539" spans="3:16">
      <c r="C1539" s="102"/>
      <c r="D1539" s="103"/>
      <c r="E1539" s="104"/>
      <c r="F1539" s="95"/>
      <c r="G1539" s="95"/>
      <c r="H1539" s="69" t="s">
        <v>242</v>
      </c>
      <c r="I1539" s="16">
        <f t="shared" si="249"/>
        <v>0</v>
      </c>
      <c r="J1539" s="16" t="s">
        <v>236</v>
      </c>
      <c r="K1539" s="16" t="s">
        <v>236</v>
      </c>
      <c r="L1539" s="16">
        <f t="shared" si="249"/>
        <v>0</v>
      </c>
      <c r="M1539" s="16">
        <f t="shared" si="249"/>
        <v>0</v>
      </c>
      <c r="N1539" s="16">
        <v>0</v>
      </c>
      <c r="O1539" s="16" t="s">
        <v>236</v>
      </c>
      <c r="P1539" s="16" t="s">
        <v>236</v>
      </c>
    </row>
    <row r="1540" spans="3:16" ht="43.5" customHeight="1">
      <c r="C1540" s="102" t="s">
        <v>190</v>
      </c>
      <c r="D1540" s="103" t="s">
        <v>129</v>
      </c>
      <c r="E1540" s="73" t="s">
        <v>661</v>
      </c>
      <c r="F1540" s="95">
        <v>2018</v>
      </c>
      <c r="G1540" s="95">
        <v>2020</v>
      </c>
      <c r="H1540" s="69" t="s">
        <v>96</v>
      </c>
      <c r="I1540" s="16">
        <f>I1541+I1543+I1545+I1546</f>
        <v>550</v>
      </c>
      <c r="J1540" s="16" t="s">
        <v>236</v>
      </c>
      <c r="K1540" s="16" t="s">
        <v>236</v>
      </c>
      <c r="L1540" s="16">
        <f>L1541+L1543+L1545+L1546</f>
        <v>539.5</v>
      </c>
      <c r="M1540" s="16">
        <f>M1541+M1543+M1545+M1546</f>
        <v>539.5</v>
      </c>
      <c r="N1540" s="16">
        <f>N1541+N1543+N1545+N1546</f>
        <v>98.090909090909093</v>
      </c>
      <c r="O1540" s="16" t="s">
        <v>236</v>
      </c>
      <c r="P1540" s="16" t="s">
        <v>236</v>
      </c>
    </row>
    <row r="1541" spans="3:16" ht="51" customHeight="1">
      <c r="C1541" s="102"/>
      <c r="D1541" s="103"/>
      <c r="E1541" s="73"/>
      <c r="F1541" s="95"/>
      <c r="G1541" s="95"/>
      <c r="H1541" s="69" t="s">
        <v>97</v>
      </c>
      <c r="I1541" s="16">
        <v>550</v>
      </c>
      <c r="J1541" s="16">
        <v>550</v>
      </c>
      <c r="K1541" s="16">
        <v>550</v>
      </c>
      <c r="L1541" s="16">
        <v>539.5</v>
      </c>
      <c r="M1541" s="16">
        <v>539.5</v>
      </c>
      <c r="N1541" s="16">
        <f>L1541/I1541*100</f>
        <v>98.090909090909093</v>
      </c>
      <c r="O1541" s="16">
        <f>L1541/J1541*100</f>
        <v>98.090909090909093</v>
      </c>
      <c r="P1541" s="16">
        <f>L1541/K1541*100</f>
        <v>98.090909090909093</v>
      </c>
    </row>
    <row r="1542" spans="3:16" ht="55.5" customHeight="1">
      <c r="C1542" s="102"/>
      <c r="D1542" s="103"/>
      <c r="E1542" s="73"/>
      <c r="F1542" s="95"/>
      <c r="G1542" s="95"/>
      <c r="H1542" s="69" t="s">
        <v>19</v>
      </c>
      <c r="I1542" s="16">
        <v>0</v>
      </c>
      <c r="J1542" s="16">
        <v>0</v>
      </c>
      <c r="K1542" s="16">
        <v>0</v>
      </c>
      <c r="L1542" s="16">
        <v>0</v>
      </c>
      <c r="M1542" s="16">
        <v>0</v>
      </c>
      <c r="N1542" s="16">
        <v>0</v>
      </c>
      <c r="O1542" s="16">
        <v>0</v>
      </c>
      <c r="P1542" s="16">
        <v>0</v>
      </c>
    </row>
    <row r="1543" spans="3:16" ht="48.75" customHeight="1">
      <c r="C1543" s="102"/>
      <c r="D1543" s="103"/>
      <c r="E1543" s="73"/>
      <c r="F1543" s="95"/>
      <c r="G1543" s="95"/>
      <c r="H1543" s="69" t="s">
        <v>238</v>
      </c>
      <c r="I1543" s="16">
        <v>0</v>
      </c>
      <c r="J1543" s="16">
        <v>0</v>
      </c>
      <c r="K1543" s="16">
        <v>0</v>
      </c>
      <c r="L1543" s="16">
        <v>0</v>
      </c>
      <c r="M1543" s="16">
        <v>0</v>
      </c>
      <c r="N1543" s="16">
        <v>0</v>
      </c>
      <c r="O1543" s="16">
        <v>0</v>
      </c>
      <c r="P1543" s="16">
        <v>0</v>
      </c>
    </row>
    <row r="1544" spans="3:16" ht="65.25" customHeight="1">
      <c r="C1544" s="102"/>
      <c r="D1544" s="103"/>
      <c r="E1544" s="73"/>
      <c r="F1544" s="95"/>
      <c r="G1544" s="95"/>
      <c r="H1544" s="69" t="s">
        <v>20</v>
      </c>
      <c r="I1544" s="16">
        <v>0</v>
      </c>
      <c r="J1544" s="16">
        <v>0</v>
      </c>
      <c r="K1544" s="16">
        <v>0</v>
      </c>
      <c r="L1544" s="16">
        <v>0</v>
      </c>
      <c r="M1544" s="16">
        <v>0</v>
      </c>
      <c r="N1544" s="16">
        <v>0</v>
      </c>
      <c r="O1544" s="16">
        <v>0</v>
      </c>
      <c r="P1544" s="16">
        <v>0</v>
      </c>
    </row>
    <row r="1545" spans="3:16" ht="33" customHeight="1">
      <c r="C1545" s="102"/>
      <c r="D1545" s="103"/>
      <c r="E1545" s="73"/>
      <c r="F1545" s="95"/>
      <c r="G1545" s="95"/>
      <c r="H1545" s="69" t="s">
        <v>239</v>
      </c>
      <c r="I1545" s="16">
        <v>0</v>
      </c>
      <c r="J1545" s="16" t="s">
        <v>236</v>
      </c>
      <c r="K1545" s="16" t="s">
        <v>236</v>
      </c>
      <c r="L1545" s="16">
        <v>0</v>
      </c>
      <c r="M1545" s="16">
        <v>0</v>
      </c>
      <c r="N1545" s="16">
        <v>0</v>
      </c>
      <c r="O1545" s="16" t="s">
        <v>236</v>
      </c>
      <c r="P1545" s="16" t="s">
        <v>236</v>
      </c>
    </row>
    <row r="1546" spans="3:16" ht="24.75" customHeight="1">
      <c r="C1546" s="102"/>
      <c r="D1546" s="103"/>
      <c r="E1546" s="73"/>
      <c r="F1546" s="95"/>
      <c r="G1546" s="95"/>
      <c r="H1546" s="69" t="s">
        <v>242</v>
      </c>
      <c r="I1546" s="16">
        <v>0</v>
      </c>
      <c r="J1546" s="16" t="s">
        <v>236</v>
      </c>
      <c r="K1546" s="16" t="s">
        <v>236</v>
      </c>
      <c r="L1546" s="16">
        <v>0</v>
      </c>
      <c r="M1546" s="16">
        <v>0</v>
      </c>
      <c r="N1546" s="16">
        <v>0</v>
      </c>
      <c r="O1546" s="16" t="s">
        <v>236</v>
      </c>
      <c r="P1546" s="16" t="s">
        <v>236</v>
      </c>
    </row>
    <row r="1547" spans="3:16" ht="15" customHeight="1">
      <c r="C1547" s="102" t="s">
        <v>193</v>
      </c>
      <c r="D1547" s="103" t="s">
        <v>192</v>
      </c>
      <c r="E1547" s="73" t="s">
        <v>662</v>
      </c>
      <c r="F1547" s="95" t="s">
        <v>587</v>
      </c>
      <c r="G1547" s="95" t="s">
        <v>594</v>
      </c>
      <c r="H1547" s="69" t="s">
        <v>96</v>
      </c>
      <c r="I1547" s="16">
        <f>I1548+I1550+I1552+I1553</f>
        <v>798.8</v>
      </c>
      <c r="J1547" s="16" t="s">
        <v>236</v>
      </c>
      <c r="K1547" s="16" t="s">
        <v>236</v>
      </c>
      <c r="L1547" s="16">
        <f>L1548+L1550+L1552+L1553</f>
        <v>798.8</v>
      </c>
      <c r="M1547" s="16">
        <f>M1548+M1550+M1552+M1553</f>
        <v>798.8</v>
      </c>
      <c r="N1547" s="16">
        <f>N1548+N1550+N1552+N1553</f>
        <v>100</v>
      </c>
      <c r="O1547" s="16" t="s">
        <v>236</v>
      </c>
      <c r="P1547" s="16" t="s">
        <v>236</v>
      </c>
    </row>
    <row r="1548" spans="3:16">
      <c r="C1548" s="102"/>
      <c r="D1548" s="103"/>
      <c r="E1548" s="73"/>
      <c r="F1548" s="95"/>
      <c r="G1548" s="95"/>
      <c r="H1548" s="69" t="s">
        <v>97</v>
      </c>
      <c r="I1548" s="16">
        <v>798.8</v>
      </c>
      <c r="J1548" s="16">
        <v>798.8</v>
      </c>
      <c r="K1548" s="16">
        <v>798.8</v>
      </c>
      <c r="L1548" s="16">
        <v>798.8</v>
      </c>
      <c r="M1548" s="16">
        <v>798.8</v>
      </c>
      <c r="N1548" s="16">
        <f>L1548/I1548*100</f>
        <v>100</v>
      </c>
      <c r="O1548" s="16">
        <f>L1548/J1548*100</f>
        <v>100</v>
      </c>
      <c r="P1548" s="16">
        <f>L1548/K1548*100</f>
        <v>100</v>
      </c>
    </row>
    <row r="1549" spans="3:16" ht="30">
      <c r="C1549" s="102"/>
      <c r="D1549" s="103"/>
      <c r="E1549" s="73"/>
      <c r="F1549" s="95"/>
      <c r="G1549" s="95"/>
      <c r="H1549" s="69" t="s">
        <v>19</v>
      </c>
      <c r="I1549" s="16">
        <v>0</v>
      </c>
      <c r="J1549" s="16">
        <v>0</v>
      </c>
      <c r="K1549" s="16">
        <v>0</v>
      </c>
      <c r="L1549" s="16">
        <v>0</v>
      </c>
      <c r="M1549" s="16">
        <v>0</v>
      </c>
      <c r="N1549" s="16">
        <v>0</v>
      </c>
      <c r="O1549" s="16">
        <v>0</v>
      </c>
      <c r="P1549" s="16">
        <v>0</v>
      </c>
    </row>
    <row r="1550" spans="3:16" ht="18" customHeight="1">
      <c r="C1550" s="102"/>
      <c r="D1550" s="103"/>
      <c r="E1550" s="73"/>
      <c r="F1550" s="95"/>
      <c r="G1550" s="95"/>
      <c r="H1550" s="69" t="s">
        <v>238</v>
      </c>
      <c r="I1550" s="16">
        <v>0</v>
      </c>
      <c r="J1550" s="16">
        <v>0</v>
      </c>
      <c r="K1550" s="16">
        <v>0</v>
      </c>
      <c r="L1550" s="16">
        <v>0</v>
      </c>
      <c r="M1550" s="16">
        <v>0</v>
      </c>
      <c r="N1550" s="16">
        <v>0</v>
      </c>
      <c r="O1550" s="16">
        <v>0</v>
      </c>
      <c r="P1550" s="16">
        <v>0</v>
      </c>
    </row>
    <row r="1551" spans="3:16" ht="33" customHeight="1">
      <c r="C1551" s="102"/>
      <c r="D1551" s="103"/>
      <c r="E1551" s="73"/>
      <c r="F1551" s="95"/>
      <c r="G1551" s="95"/>
      <c r="H1551" s="69" t="s">
        <v>20</v>
      </c>
      <c r="I1551" s="16">
        <v>0</v>
      </c>
      <c r="J1551" s="16">
        <v>0</v>
      </c>
      <c r="K1551" s="16">
        <v>0</v>
      </c>
      <c r="L1551" s="16">
        <v>0</v>
      </c>
      <c r="M1551" s="16">
        <v>0</v>
      </c>
      <c r="N1551" s="16">
        <v>0</v>
      </c>
      <c r="O1551" s="16">
        <v>0</v>
      </c>
      <c r="P1551" s="16">
        <v>0</v>
      </c>
    </row>
    <row r="1552" spans="3:16">
      <c r="C1552" s="102"/>
      <c r="D1552" s="103"/>
      <c r="E1552" s="73"/>
      <c r="F1552" s="95"/>
      <c r="G1552" s="95"/>
      <c r="H1552" s="69" t="s">
        <v>239</v>
      </c>
      <c r="I1552" s="16">
        <v>0</v>
      </c>
      <c r="J1552" s="16" t="s">
        <v>236</v>
      </c>
      <c r="K1552" s="16" t="s">
        <v>236</v>
      </c>
      <c r="L1552" s="16">
        <v>0</v>
      </c>
      <c r="M1552" s="16">
        <v>0</v>
      </c>
      <c r="N1552" s="16">
        <v>0</v>
      </c>
      <c r="O1552" s="16" t="s">
        <v>236</v>
      </c>
      <c r="P1552" s="16" t="s">
        <v>236</v>
      </c>
    </row>
    <row r="1553" spans="3:16">
      <c r="C1553" s="102"/>
      <c r="D1553" s="103"/>
      <c r="E1553" s="73"/>
      <c r="F1553" s="95"/>
      <c r="G1553" s="95"/>
      <c r="H1553" s="69" t="s">
        <v>242</v>
      </c>
      <c r="I1553" s="16">
        <v>0</v>
      </c>
      <c r="J1553" s="16" t="s">
        <v>236</v>
      </c>
      <c r="K1553" s="16" t="s">
        <v>236</v>
      </c>
      <c r="L1553" s="16">
        <v>0</v>
      </c>
      <c r="M1553" s="16">
        <v>0</v>
      </c>
      <c r="N1553" s="16">
        <v>0</v>
      </c>
      <c r="O1553" s="16" t="s">
        <v>236</v>
      </c>
      <c r="P1553" s="16" t="s">
        <v>236</v>
      </c>
    </row>
    <row r="1554" spans="3:16">
      <c r="C1554" s="102" t="s">
        <v>194</v>
      </c>
      <c r="D1554" s="103" t="s">
        <v>130</v>
      </c>
      <c r="E1554" s="73" t="s">
        <v>663</v>
      </c>
      <c r="F1554" s="95" t="s">
        <v>588</v>
      </c>
      <c r="G1554" s="95" t="s">
        <v>594</v>
      </c>
      <c r="H1554" s="69" t="s">
        <v>96</v>
      </c>
      <c r="I1554" s="16">
        <f>I1555+I1557+I1559+I1560</f>
        <v>705</v>
      </c>
      <c r="J1554" s="16" t="s">
        <v>236</v>
      </c>
      <c r="K1554" s="16" t="s">
        <v>236</v>
      </c>
      <c r="L1554" s="16">
        <f>L1555+L1557+L1559+L1560</f>
        <v>705</v>
      </c>
      <c r="M1554" s="16">
        <f>M1555+M1557+M1559+M1560</f>
        <v>705</v>
      </c>
      <c r="N1554" s="16">
        <f>N1555+N1557+N1559+N1560</f>
        <v>100</v>
      </c>
      <c r="O1554" s="16" t="s">
        <v>236</v>
      </c>
      <c r="P1554" s="16" t="s">
        <v>236</v>
      </c>
    </row>
    <row r="1555" spans="3:16" ht="33" customHeight="1">
      <c r="C1555" s="102"/>
      <c r="D1555" s="103"/>
      <c r="E1555" s="73"/>
      <c r="F1555" s="95"/>
      <c r="G1555" s="95"/>
      <c r="H1555" s="69" t="s">
        <v>97</v>
      </c>
      <c r="I1555" s="16">
        <v>705</v>
      </c>
      <c r="J1555" s="16">
        <v>705</v>
      </c>
      <c r="K1555" s="16">
        <v>705</v>
      </c>
      <c r="L1555" s="16">
        <v>705</v>
      </c>
      <c r="M1555" s="16">
        <v>705</v>
      </c>
      <c r="N1555" s="16">
        <f>L1555/I1555*100</f>
        <v>100</v>
      </c>
      <c r="O1555" s="16">
        <f>L1555/J1555*100</f>
        <v>100</v>
      </c>
      <c r="P1555" s="16">
        <f>L1555/K1555*100</f>
        <v>100</v>
      </c>
    </row>
    <row r="1556" spans="3:16" ht="48.75" customHeight="1">
      <c r="C1556" s="102"/>
      <c r="D1556" s="103"/>
      <c r="E1556" s="73"/>
      <c r="F1556" s="95"/>
      <c r="G1556" s="95"/>
      <c r="H1556" s="69" t="s">
        <v>19</v>
      </c>
      <c r="I1556" s="16">
        <v>0</v>
      </c>
      <c r="J1556" s="16">
        <v>0</v>
      </c>
      <c r="K1556" s="16">
        <v>0</v>
      </c>
      <c r="L1556" s="16">
        <v>0</v>
      </c>
      <c r="M1556" s="16">
        <v>0</v>
      </c>
      <c r="N1556" s="16">
        <v>0</v>
      </c>
      <c r="O1556" s="16">
        <v>0</v>
      </c>
      <c r="P1556" s="16">
        <v>0</v>
      </c>
    </row>
    <row r="1557" spans="3:16" ht="38.25" customHeight="1">
      <c r="C1557" s="102"/>
      <c r="D1557" s="103"/>
      <c r="E1557" s="73"/>
      <c r="F1557" s="95"/>
      <c r="G1557" s="95"/>
      <c r="H1557" s="69" t="s">
        <v>238</v>
      </c>
      <c r="I1557" s="16">
        <v>0</v>
      </c>
      <c r="J1557" s="16">
        <v>0</v>
      </c>
      <c r="K1557" s="16">
        <v>0</v>
      </c>
      <c r="L1557" s="16">
        <v>0</v>
      </c>
      <c r="M1557" s="16">
        <v>0</v>
      </c>
      <c r="N1557" s="16">
        <v>0</v>
      </c>
      <c r="O1557" s="16">
        <v>0</v>
      </c>
      <c r="P1557" s="16">
        <v>0</v>
      </c>
    </row>
    <row r="1558" spans="3:16" ht="30">
      <c r="C1558" s="102"/>
      <c r="D1558" s="103"/>
      <c r="E1558" s="73"/>
      <c r="F1558" s="95"/>
      <c r="G1558" s="95"/>
      <c r="H1558" s="69" t="s">
        <v>20</v>
      </c>
      <c r="I1558" s="16">
        <v>0</v>
      </c>
      <c r="J1558" s="16">
        <v>0</v>
      </c>
      <c r="K1558" s="16">
        <v>0</v>
      </c>
      <c r="L1558" s="16">
        <v>0</v>
      </c>
      <c r="M1558" s="16">
        <v>0</v>
      </c>
      <c r="N1558" s="16">
        <v>0</v>
      </c>
      <c r="O1558" s="16">
        <v>0</v>
      </c>
      <c r="P1558" s="16">
        <v>0</v>
      </c>
    </row>
    <row r="1559" spans="3:16" ht="23.25" customHeight="1">
      <c r="C1559" s="102"/>
      <c r="D1559" s="103"/>
      <c r="E1559" s="73"/>
      <c r="F1559" s="95"/>
      <c r="G1559" s="95"/>
      <c r="H1559" s="69" t="s">
        <v>239</v>
      </c>
      <c r="I1559" s="16">
        <v>0</v>
      </c>
      <c r="J1559" s="16" t="s">
        <v>236</v>
      </c>
      <c r="K1559" s="16" t="s">
        <v>236</v>
      </c>
      <c r="L1559" s="16">
        <v>0</v>
      </c>
      <c r="M1559" s="16">
        <v>0</v>
      </c>
      <c r="N1559" s="16">
        <v>0</v>
      </c>
      <c r="O1559" s="16" t="s">
        <v>236</v>
      </c>
      <c r="P1559" s="16" t="s">
        <v>236</v>
      </c>
    </row>
    <row r="1560" spans="3:16" ht="24" customHeight="1">
      <c r="C1560" s="102"/>
      <c r="D1560" s="103"/>
      <c r="E1560" s="73"/>
      <c r="F1560" s="95"/>
      <c r="G1560" s="95"/>
      <c r="H1560" s="69" t="s">
        <v>242</v>
      </c>
      <c r="I1560" s="16">
        <v>0</v>
      </c>
      <c r="J1560" s="16" t="s">
        <v>236</v>
      </c>
      <c r="K1560" s="16" t="s">
        <v>236</v>
      </c>
      <c r="L1560" s="16">
        <v>0</v>
      </c>
      <c r="M1560" s="16">
        <v>0</v>
      </c>
      <c r="N1560" s="16">
        <v>0</v>
      </c>
      <c r="O1560" s="16" t="s">
        <v>236</v>
      </c>
      <c r="P1560" s="16" t="s">
        <v>236</v>
      </c>
    </row>
    <row r="1561" spans="3:16">
      <c r="C1561" s="102" t="s">
        <v>195</v>
      </c>
      <c r="D1561" s="103" t="s">
        <v>131</v>
      </c>
      <c r="E1561" s="73" t="s">
        <v>506</v>
      </c>
      <c r="F1561" s="95" t="s">
        <v>589</v>
      </c>
      <c r="G1561" s="95" t="s">
        <v>688</v>
      </c>
      <c r="H1561" s="69" t="s">
        <v>96</v>
      </c>
      <c r="I1561" s="16">
        <f>I1562+I1566+I1567+I1564</f>
        <v>306.60000000000002</v>
      </c>
      <c r="J1561" s="16" t="s">
        <v>236</v>
      </c>
      <c r="K1561" s="16" t="s">
        <v>236</v>
      </c>
      <c r="L1561" s="16">
        <f>L1562+L1566+L1567+L1564</f>
        <v>306.60000000000002</v>
      </c>
      <c r="M1561" s="16">
        <f>M1562+M1566+M1567+M1564</f>
        <v>306.60000000000002</v>
      </c>
      <c r="N1561" s="16">
        <f>N1562+N1564+N1566+N1567</f>
        <v>100</v>
      </c>
      <c r="O1561" s="16" t="s">
        <v>236</v>
      </c>
      <c r="P1561" s="16" t="s">
        <v>236</v>
      </c>
    </row>
    <row r="1562" spans="3:16">
      <c r="C1562" s="102"/>
      <c r="D1562" s="103"/>
      <c r="E1562" s="73"/>
      <c r="F1562" s="95"/>
      <c r="G1562" s="95"/>
      <c r="H1562" s="69" t="s">
        <v>97</v>
      </c>
      <c r="I1562" s="16">
        <v>306.60000000000002</v>
      </c>
      <c r="J1562" s="16">
        <v>306.60000000000002</v>
      </c>
      <c r="K1562" s="16">
        <v>306.60000000000002</v>
      </c>
      <c r="L1562" s="16">
        <v>306.60000000000002</v>
      </c>
      <c r="M1562" s="16">
        <v>306.60000000000002</v>
      </c>
      <c r="N1562" s="16">
        <f>L1562/I1562*100</f>
        <v>100</v>
      </c>
      <c r="O1562" s="16">
        <f>L1562/J1562*100</f>
        <v>100</v>
      </c>
      <c r="P1562" s="16">
        <f>L1562/K1562*100</f>
        <v>100</v>
      </c>
    </row>
    <row r="1563" spans="3:16" ht="30" customHeight="1">
      <c r="C1563" s="102"/>
      <c r="D1563" s="103"/>
      <c r="E1563" s="73"/>
      <c r="F1563" s="95"/>
      <c r="G1563" s="95"/>
      <c r="H1563" s="69" t="s">
        <v>19</v>
      </c>
      <c r="I1563" s="16">
        <v>0</v>
      </c>
      <c r="J1563" s="16">
        <v>0</v>
      </c>
      <c r="K1563" s="16">
        <v>0</v>
      </c>
      <c r="L1563" s="16">
        <v>0</v>
      </c>
      <c r="M1563" s="16">
        <v>0</v>
      </c>
      <c r="N1563" s="16">
        <v>0</v>
      </c>
      <c r="O1563" s="16">
        <v>0</v>
      </c>
      <c r="P1563" s="16">
        <v>0</v>
      </c>
    </row>
    <row r="1564" spans="3:16" ht="28.5" customHeight="1">
      <c r="C1564" s="102"/>
      <c r="D1564" s="103"/>
      <c r="E1564" s="73"/>
      <c r="F1564" s="95"/>
      <c r="G1564" s="95"/>
      <c r="H1564" s="69" t="s">
        <v>238</v>
      </c>
      <c r="I1564" s="16">
        <v>0</v>
      </c>
      <c r="J1564" s="16">
        <v>0</v>
      </c>
      <c r="K1564" s="16">
        <v>0</v>
      </c>
      <c r="L1564" s="16">
        <v>0</v>
      </c>
      <c r="M1564" s="16">
        <v>0</v>
      </c>
      <c r="N1564" s="16">
        <v>0</v>
      </c>
      <c r="O1564" s="16">
        <v>0</v>
      </c>
      <c r="P1564" s="16">
        <v>0</v>
      </c>
    </row>
    <row r="1565" spans="3:16" ht="30">
      <c r="C1565" s="102"/>
      <c r="D1565" s="103"/>
      <c r="E1565" s="73"/>
      <c r="F1565" s="95"/>
      <c r="G1565" s="95"/>
      <c r="H1565" s="69" t="s">
        <v>20</v>
      </c>
      <c r="I1565" s="16">
        <v>0</v>
      </c>
      <c r="J1565" s="16">
        <v>0</v>
      </c>
      <c r="K1565" s="16">
        <v>0</v>
      </c>
      <c r="L1565" s="16">
        <v>0</v>
      </c>
      <c r="M1565" s="16">
        <v>0</v>
      </c>
      <c r="N1565" s="16">
        <v>0</v>
      </c>
      <c r="O1565" s="16">
        <v>0</v>
      </c>
      <c r="P1565" s="16">
        <v>0</v>
      </c>
    </row>
    <row r="1566" spans="3:16" ht="16.5" customHeight="1">
      <c r="C1566" s="102"/>
      <c r="D1566" s="103"/>
      <c r="E1566" s="73"/>
      <c r="F1566" s="95"/>
      <c r="G1566" s="95"/>
      <c r="H1566" s="69" t="s">
        <v>239</v>
      </c>
      <c r="I1566" s="16">
        <v>0</v>
      </c>
      <c r="J1566" s="16" t="s">
        <v>236</v>
      </c>
      <c r="K1566" s="16" t="s">
        <v>236</v>
      </c>
      <c r="L1566" s="16">
        <v>0</v>
      </c>
      <c r="M1566" s="16">
        <v>0</v>
      </c>
      <c r="N1566" s="16">
        <v>0</v>
      </c>
      <c r="O1566" s="16" t="s">
        <v>236</v>
      </c>
      <c r="P1566" s="16" t="s">
        <v>236</v>
      </c>
    </row>
    <row r="1567" spans="3:16" ht="19.5" customHeight="1">
      <c r="C1567" s="102"/>
      <c r="D1567" s="103"/>
      <c r="E1567" s="73"/>
      <c r="F1567" s="95"/>
      <c r="G1567" s="95"/>
      <c r="H1567" s="69" t="s">
        <v>242</v>
      </c>
      <c r="I1567" s="16">
        <v>0</v>
      </c>
      <c r="J1567" s="16" t="s">
        <v>236</v>
      </c>
      <c r="K1567" s="16" t="s">
        <v>236</v>
      </c>
      <c r="L1567" s="16">
        <v>0</v>
      </c>
      <c r="M1567" s="16">
        <v>0</v>
      </c>
      <c r="N1567" s="16">
        <v>0</v>
      </c>
      <c r="O1567" s="16" t="s">
        <v>236</v>
      </c>
      <c r="P1567" s="16" t="s">
        <v>236</v>
      </c>
    </row>
    <row r="1568" spans="3:16" hidden="1">
      <c r="C1568" s="102" t="s">
        <v>68</v>
      </c>
      <c r="D1568" s="103" t="s">
        <v>132</v>
      </c>
      <c r="E1568" s="73" t="s">
        <v>257</v>
      </c>
      <c r="F1568" s="95" t="s">
        <v>69</v>
      </c>
      <c r="G1568" s="95" t="s">
        <v>70</v>
      </c>
      <c r="H1568" s="69" t="s">
        <v>96</v>
      </c>
      <c r="I1568" s="16">
        <f>I1569+I1571+I1573+I1574</f>
        <v>0</v>
      </c>
      <c r="J1568" s="16" t="s">
        <v>236</v>
      </c>
      <c r="K1568" s="16" t="s">
        <v>236</v>
      </c>
      <c r="L1568" s="16">
        <f>L1569+L1571+L1573+L1574</f>
        <v>0</v>
      </c>
      <c r="M1568" s="16">
        <f>M1569+M1571+M1573+M1574</f>
        <v>0</v>
      </c>
      <c r="N1568" s="16">
        <f>N1569+N1571+N1573+N1574</f>
        <v>0</v>
      </c>
      <c r="O1568" s="16" t="s">
        <v>236</v>
      </c>
      <c r="P1568" s="16" t="s">
        <v>236</v>
      </c>
    </row>
    <row r="1569" spans="3:16" hidden="1">
      <c r="C1569" s="102"/>
      <c r="D1569" s="103"/>
      <c r="E1569" s="73"/>
      <c r="F1569" s="95"/>
      <c r="G1569" s="95"/>
      <c r="H1569" s="69" t="s">
        <v>97</v>
      </c>
      <c r="I1569" s="16">
        <v>0</v>
      </c>
      <c r="J1569" s="16">
        <v>100</v>
      </c>
      <c r="K1569" s="16">
        <v>0</v>
      </c>
      <c r="L1569" s="16">
        <v>0</v>
      </c>
      <c r="M1569" s="16">
        <v>0</v>
      </c>
      <c r="N1569" s="16">
        <v>0</v>
      </c>
      <c r="O1569" s="16">
        <v>0</v>
      </c>
      <c r="P1569" s="16">
        <v>0</v>
      </c>
    </row>
    <row r="1570" spans="3:16" ht="30" hidden="1">
      <c r="C1570" s="102"/>
      <c r="D1570" s="103"/>
      <c r="E1570" s="73"/>
      <c r="F1570" s="95"/>
      <c r="G1570" s="95"/>
      <c r="H1570" s="69" t="s">
        <v>19</v>
      </c>
      <c r="I1570" s="16">
        <v>0</v>
      </c>
      <c r="J1570" s="16">
        <v>0</v>
      </c>
      <c r="K1570" s="16">
        <v>0</v>
      </c>
      <c r="L1570" s="16">
        <v>0</v>
      </c>
      <c r="M1570" s="16">
        <v>0</v>
      </c>
      <c r="N1570" s="16">
        <v>0</v>
      </c>
      <c r="O1570" s="16">
        <v>0</v>
      </c>
      <c r="P1570" s="16">
        <v>0</v>
      </c>
    </row>
    <row r="1571" spans="3:16" hidden="1">
      <c r="C1571" s="102"/>
      <c r="D1571" s="103"/>
      <c r="E1571" s="73"/>
      <c r="F1571" s="95"/>
      <c r="G1571" s="95"/>
      <c r="H1571" s="69" t="s">
        <v>238</v>
      </c>
      <c r="I1571" s="16">
        <v>0</v>
      </c>
      <c r="J1571" s="16">
        <v>0</v>
      </c>
      <c r="K1571" s="16">
        <v>0</v>
      </c>
      <c r="L1571" s="16">
        <v>0</v>
      </c>
      <c r="M1571" s="16">
        <v>0</v>
      </c>
      <c r="N1571" s="16">
        <v>0</v>
      </c>
      <c r="O1571" s="16">
        <v>0</v>
      </c>
      <c r="P1571" s="16">
        <v>0</v>
      </c>
    </row>
    <row r="1572" spans="3:16" ht="30" hidden="1">
      <c r="C1572" s="102"/>
      <c r="D1572" s="103"/>
      <c r="E1572" s="73"/>
      <c r="F1572" s="95"/>
      <c r="G1572" s="95"/>
      <c r="H1572" s="69" t="s">
        <v>20</v>
      </c>
      <c r="I1572" s="16">
        <v>0</v>
      </c>
      <c r="J1572" s="16">
        <v>0</v>
      </c>
      <c r="K1572" s="16">
        <v>0</v>
      </c>
      <c r="L1572" s="16">
        <v>0</v>
      </c>
      <c r="M1572" s="16">
        <v>0</v>
      </c>
      <c r="N1572" s="16">
        <v>0</v>
      </c>
      <c r="O1572" s="16" t="e">
        <f>O1586+O1593+O1600+O1607+O1614+O1621+O1628+#REF!+O1635+O1642+#REF!+O1649+O1677+#REF!+#REF!+#REF!+#REF!</f>
        <v>#REF!</v>
      </c>
      <c r="P1572" s="16" t="e">
        <f>P1586+P1593+P1600+P1607+P1614+P1621+P1628+#REF!+P1635+P1642+#REF!+P1649+P1677+#REF!+#REF!+#REF!+#REF!</f>
        <v>#REF!</v>
      </c>
    </row>
    <row r="1573" spans="3:16" hidden="1">
      <c r="C1573" s="102"/>
      <c r="D1573" s="103"/>
      <c r="E1573" s="73"/>
      <c r="F1573" s="95"/>
      <c r="G1573" s="95"/>
      <c r="H1573" s="69" t="s">
        <v>239</v>
      </c>
      <c r="I1573" s="16">
        <v>0</v>
      </c>
      <c r="J1573" s="16" t="s">
        <v>236</v>
      </c>
      <c r="K1573" s="16" t="s">
        <v>236</v>
      </c>
      <c r="L1573" s="16">
        <v>0</v>
      </c>
      <c r="M1573" s="16">
        <v>0</v>
      </c>
      <c r="N1573" s="16">
        <v>0</v>
      </c>
      <c r="O1573" s="16" t="s">
        <v>236</v>
      </c>
      <c r="P1573" s="16" t="s">
        <v>236</v>
      </c>
    </row>
    <row r="1574" spans="3:16" hidden="1">
      <c r="C1574" s="102"/>
      <c r="D1574" s="103"/>
      <c r="E1574" s="73"/>
      <c r="F1574" s="95"/>
      <c r="G1574" s="95"/>
      <c r="H1574" s="69" t="s">
        <v>242</v>
      </c>
      <c r="I1574" s="16">
        <v>0</v>
      </c>
      <c r="J1574" s="16" t="s">
        <v>236</v>
      </c>
      <c r="K1574" s="16" t="s">
        <v>236</v>
      </c>
      <c r="L1574" s="16">
        <v>0</v>
      </c>
      <c r="M1574" s="16">
        <v>0</v>
      </c>
      <c r="N1574" s="16">
        <v>0</v>
      </c>
      <c r="O1574" s="16" t="s">
        <v>236</v>
      </c>
      <c r="P1574" s="16" t="s">
        <v>236</v>
      </c>
    </row>
    <row r="1575" spans="3:16" hidden="1">
      <c r="C1575" s="102" t="s">
        <v>195</v>
      </c>
      <c r="D1575" s="103" t="s">
        <v>132</v>
      </c>
      <c r="E1575" s="73" t="s">
        <v>256</v>
      </c>
      <c r="F1575" s="95" t="s">
        <v>71</v>
      </c>
      <c r="G1575" s="95" t="s">
        <v>72</v>
      </c>
      <c r="H1575" s="69" t="s">
        <v>96</v>
      </c>
      <c r="I1575" s="16">
        <f>I1576+I1580+I1581+I1578</f>
        <v>0</v>
      </c>
      <c r="J1575" s="16" t="s">
        <v>236</v>
      </c>
      <c r="K1575" s="16" t="s">
        <v>236</v>
      </c>
      <c r="L1575" s="16">
        <f>L1576+L1580+L1581+L1578</f>
        <v>0</v>
      </c>
      <c r="M1575" s="16">
        <f>M1576+M1580+M1581+M1578</f>
        <v>0</v>
      </c>
      <c r="N1575" s="16" t="e">
        <f>N1576+N1578+N1580+N1581</f>
        <v>#DIV/0!</v>
      </c>
      <c r="O1575" s="16" t="s">
        <v>236</v>
      </c>
      <c r="P1575" s="16" t="s">
        <v>236</v>
      </c>
    </row>
    <row r="1576" spans="3:16" hidden="1">
      <c r="C1576" s="102"/>
      <c r="D1576" s="103"/>
      <c r="E1576" s="73"/>
      <c r="F1576" s="95"/>
      <c r="G1576" s="95"/>
      <c r="H1576" s="69" t="s">
        <v>97</v>
      </c>
      <c r="I1576" s="16">
        <v>0</v>
      </c>
      <c r="J1576" s="16">
        <v>0</v>
      </c>
      <c r="K1576" s="16"/>
      <c r="L1576" s="16">
        <v>0</v>
      </c>
      <c r="M1576" s="16">
        <v>0</v>
      </c>
      <c r="N1576" s="16" t="e">
        <f>L1576/I1576*100</f>
        <v>#DIV/0!</v>
      </c>
      <c r="O1576" s="16" t="e">
        <f>L1576/J1576*100</f>
        <v>#DIV/0!</v>
      </c>
      <c r="P1576" s="16" t="e">
        <f>L1576/K1576*100</f>
        <v>#DIV/0!</v>
      </c>
    </row>
    <row r="1577" spans="3:16" ht="30" hidden="1">
      <c r="C1577" s="102"/>
      <c r="D1577" s="103"/>
      <c r="E1577" s="73"/>
      <c r="F1577" s="95"/>
      <c r="G1577" s="95"/>
      <c r="H1577" s="69" t="s">
        <v>19</v>
      </c>
      <c r="I1577" s="16">
        <v>0</v>
      </c>
      <c r="J1577" s="16">
        <v>0</v>
      </c>
      <c r="K1577" s="16">
        <v>0</v>
      </c>
      <c r="L1577" s="16">
        <v>0</v>
      </c>
      <c r="M1577" s="16">
        <v>0</v>
      </c>
      <c r="N1577" s="16">
        <v>0</v>
      </c>
      <c r="O1577" s="16">
        <v>0</v>
      </c>
      <c r="P1577" s="16">
        <v>0</v>
      </c>
    </row>
    <row r="1578" spans="3:16" hidden="1">
      <c r="C1578" s="102"/>
      <c r="D1578" s="103"/>
      <c r="E1578" s="73"/>
      <c r="F1578" s="95"/>
      <c r="G1578" s="95"/>
      <c r="H1578" s="69" t="s">
        <v>238</v>
      </c>
      <c r="I1578" s="16">
        <v>0</v>
      </c>
      <c r="J1578" s="16">
        <v>0</v>
      </c>
      <c r="K1578" s="16">
        <v>0</v>
      </c>
      <c r="L1578" s="16">
        <v>0</v>
      </c>
      <c r="M1578" s="16">
        <v>0</v>
      </c>
      <c r="N1578" s="16">
        <v>0</v>
      </c>
      <c r="O1578" s="16">
        <v>0</v>
      </c>
      <c r="P1578" s="16">
        <v>0</v>
      </c>
    </row>
    <row r="1579" spans="3:16" ht="30" hidden="1">
      <c r="C1579" s="102"/>
      <c r="D1579" s="103"/>
      <c r="E1579" s="73"/>
      <c r="F1579" s="95"/>
      <c r="G1579" s="95"/>
      <c r="H1579" s="69" t="s">
        <v>20</v>
      </c>
      <c r="I1579" s="16">
        <v>0</v>
      </c>
      <c r="J1579" s="16">
        <v>0</v>
      </c>
      <c r="K1579" s="16">
        <v>0</v>
      </c>
      <c r="L1579" s="16">
        <v>0</v>
      </c>
      <c r="M1579" s="16">
        <v>0</v>
      </c>
      <c r="N1579" s="16">
        <v>0</v>
      </c>
      <c r="O1579" s="16">
        <v>0</v>
      </c>
      <c r="P1579" s="16">
        <v>0</v>
      </c>
    </row>
    <row r="1580" spans="3:16" hidden="1">
      <c r="C1580" s="102"/>
      <c r="D1580" s="103"/>
      <c r="E1580" s="73"/>
      <c r="F1580" s="95"/>
      <c r="G1580" s="95"/>
      <c r="H1580" s="69" t="s">
        <v>239</v>
      </c>
      <c r="I1580" s="16">
        <v>0</v>
      </c>
      <c r="J1580" s="16" t="s">
        <v>236</v>
      </c>
      <c r="K1580" s="16" t="s">
        <v>236</v>
      </c>
      <c r="L1580" s="16">
        <v>0</v>
      </c>
      <c r="M1580" s="16">
        <v>0</v>
      </c>
      <c r="N1580" s="16">
        <v>0</v>
      </c>
      <c r="O1580" s="16" t="s">
        <v>236</v>
      </c>
      <c r="P1580" s="16" t="s">
        <v>236</v>
      </c>
    </row>
    <row r="1581" spans="3:16" ht="28.5" hidden="1" customHeight="1">
      <c r="C1581" s="102"/>
      <c r="D1581" s="103"/>
      <c r="E1581" s="73"/>
      <c r="F1581" s="95"/>
      <c r="G1581" s="95"/>
      <c r="H1581" s="69" t="s">
        <v>242</v>
      </c>
      <c r="I1581" s="16">
        <v>0</v>
      </c>
      <c r="J1581" s="16" t="s">
        <v>236</v>
      </c>
      <c r="K1581" s="16" t="s">
        <v>236</v>
      </c>
      <c r="L1581" s="16">
        <v>0</v>
      </c>
      <c r="M1581" s="16">
        <v>0</v>
      </c>
      <c r="N1581" s="16">
        <v>0</v>
      </c>
      <c r="O1581" s="16" t="s">
        <v>236</v>
      </c>
      <c r="P1581" s="16" t="s">
        <v>236</v>
      </c>
    </row>
    <row r="1582" spans="3:16" ht="36.75" customHeight="1">
      <c r="C1582" s="102" t="s">
        <v>67</v>
      </c>
      <c r="D1582" s="103" t="s">
        <v>133</v>
      </c>
      <c r="E1582" s="73" t="s">
        <v>505</v>
      </c>
      <c r="F1582" s="95" t="s">
        <v>590</v>
      </c>
      <c r="G1582" s="95" t="s">
        <v>491</v>
      </c>
      <c r="H1582" s="69" t="s">
        <v>96</v>
      </c>
      <c r="I1582" s="16">
        <f>I1583+I1585+I1587+I1588</f>
        <v>947.6</v>
      </c>
      <c r="J1582" s="16" t="s">
        <v>236</v>
      </c>
      <c r="K1582" s="16" t="s">
        <v>236</v>
      </c>
      <c r="L1582" s="16">
        <f>L1583+L1585+L1587+L1588</f>
        <v>947.6</v>
      </c>
      <c r="M1582" s="16">
        <f>M1583+M1585+M1587+M1588</f>
        <v>947.6</v>
      </c>
      <c r="N1582" s="16">
        <f>N1583+N1585+N1587+N1588</f>
        <v>100</v>
      </c>
      <c r="O1582" s="16" t="s">
        <v>236</v>
      </c>
      <c r="P1582" s="16" t="s">
        <v>236</v>
      </c>
    </row>
    <row r="1583" spans="3:16" ht="43.5" customHeight="1">
      <c r="C1583" s="102"/>
      <c r="D1583" s="103"/>
      <c r="E1583" s="73"/>
      <c r="F1583" s="95"/>
      <c r="G1583" s="95"/>
      <c r="H1583" s="69" t="s">
        <v>97</v>
      </c>
      <c r="I1583" s="16">
        <v>947.6</v>
      </c>
      <c r="J1583" s="16">
        <v>947.6</v>
      </c>
      <c r="K1583" s="16">
        <v>947.6</v>
      </c>
      <c r="L1583" s="16">
        <v>947.6</v>
      </c>
      <c r="M1583" s="16">
        <v>947.6</v>
      </c>
      <c r="N1583" s="16">
        <f>L1583/I1583*100</f>
        <v>100</v>
      </c>
      <c r="O1583" s="16">
        <f>L1583/J1583*100</f>
        <v>100</v>
      </c>
      <c r="P1583" s="16">
        <f>L1583/K1583*100</f>
        <v>100</v>
      </c>
    </row>
    <row r="1584" spans="3:16" ht="30">
      <c r="C1584" s="102"/>
      <c r="D1584" s="103"/>
      <c r="E1584" s="73"/>
      <c r="F1584" s="95"/>
      <c r="G1584" s="95"/>
      <c r="H1584" s="69" t="s">
        <v>19</v>
      </c>
      <c r="I1584" s="16">
        <v>0</v>
      </c>
      <c r="J1584" s="16">
        <v>0</v>
      </c>
      <c r="K1584" s="16">
        <v>0</v>
      </c>
      <c r="L1584" s="16">
        <v>0</v>
      </c>
      <c r="M1584" s="16">
        <v>0</v>
      </c>
      <c r="N1584" s="16">
        <v>0</v>
      </c>
      <c r="O1584" s="16">
        <v>0</v>
      </c>
      <c r="P1584" s="16">
        <v>0</v>
      </c>
    </row>
    <row r="1585" spans="3:16" ht="16.5" customHeight="1">
      <c r="C1585" s="102"/>
      <c r="D1585" s="103"/>
      <c r="E1585" s="73"/>
      <c r="F1585" s="95"/>
      <c r="G1585" s="95"/>
      <c r="H1585" s="69" t="s">
        <v>238</v>
      </c>
      <c r="I1585" s="16">
        <v>0</v>
      </c>
      <c r="J1585" s="16">
        <v>0</v>
      </c>
      <c r="K1585" s="16">
        <v>0</v>
      </c>
      <c r="L1585" s="16">
        <v>0</v>
      </c>
      <c r="M1585" s="16">
        <v>0</v>
      </c>
      <c r="N1585" s="16">
        <v>0</v>
      </c>
      <c r="O1585" s="16">
        <v>0</v>
      </c>
      <c r="P1585" s="16">
        <v>0</v>
      </c>
    </row>
    <row r="1586" spans="3:16" ht="30">
      <c r="C1586" s="102"/>
      <c r="D1586" s="103"/>
      <c r="E1586" s="73"/>
      <c r="F1586" s="95"/>
      <c r="G1586" s="95"/>
      <c r="H1586" s="69" t="s">
        <v>20</v>
      </c>
      <c r="I1586" s="16">
        <v>0</v>
      </c>
      <c r="J1586" s="16">
        <v>0</v>
      </c>
      <c r="K1586" s="16">
        <v>0</v>
      </c>
      <c r="L1586" s="16">
        <v>0</v>
      </c>
      <c r="M1586" s="16">
        <v>0</v>
      </c>
      <c r="N1586" s="16">
        <v>0</v>
      </c>
      <c r="O1586" s="16">
        <v>0</v>
      </c>
      <c r="P1586" s="16">
        <v>0</v>
      </c>
    </row>
    <row r="1587" spans="3:16" ht="15.75" customHeight="1">
      <c r="C1587" s="102"/>
      <c r="D1587" s="103"/>
      <c r="E1587" s="73"/>
      <c r="F1587" s="95"/>
      <c r="G1587" s="95"/>
      <c r="H1587" s="69" t="s">
        <v>239</v>
      </c>
      <c r="I1587" s="16">
        <v>0</v>
      </c>
      <c r="J1587" s="16" t="s">
        <v>236</v>
      </c>
      <c r="K1587" s="16" t="s">
        <v>236</v>
      </c>
      <c r="L1587" s="16">
        <v>0</v>
      </c>
      <c r="M1587" s="16">
        <v>0</v>
      </c>
      <c r="N1587" s="16">
        <v>0</v>
      </c>
      <c r="O1587" s="16" t="s">
        <v>236</v>
      </c>
      <c r="P1587" s="16" t="s">
        <v>236</v>
      </c>
    </row>
    <row r="1588" spans="3:16" ht="19.5" customHeight="1">
      <c r="C1588" s="102"/>
      <c r="D1588" s="103"/>
      <c r="E1588" s="73"/>
      <c r="F1588" s="95"/>
      <c r="G1588" s="95"/>
      <c r="H1588" s="69" t="s">
        <v>242</v>
      </c>
      <c r="I1588" s="16">
        <v>0</v>
      </c>
      <c r="J1588" s="16" t="s">
        <v>236</v>
      </c>
      <c r="K1588" s="16" t="s">
        <v>236</v>
      </c>
      <c r="L1588" s="16">
        <v>0</v>
      </c>
      <c r="M1588" s="16">
        <v>0</v>
      </c>
      <c r="N1588" s="16">
        <v>0</v>
      </c>
      <c r="O1588" s="16" t="s">
        <v>236</v>
      </c>
      <c r="P1588" s="16" t="s">
        <v>236</v>
      </c>
    </row>
    <row r="1589" spans="3:16" ht="27" customHeight="1">
      <c r="C1589" s="102" t="s">
        <v>73</v>
      </c>
      <c r="D1589" s="103" t="s">
        <v>134</v>
      </c>
      <c r="E1589" s="73" t="s">
        <v>665</v>
      </c>
      <c r="F1589" s="95" t="s">
        <v>490</v>
      </c>
      <c r="G1589" s="95" t="s">
        <v>491</v>
      </c>
      <c r="H1589" s="69" t="s">
        <v>96</v>
      </c>
      <c r="I1589" s="16">
        <f>I1590+I1592+I1594+I1595</f>
        <v>45.3</v>
      </c>
      <c r="J1589" s="16" t="s">
        <v>236</v>
      </c>
      <c r="K1589" s="16" t="s">
        <v>236</v>
      </c>
      <c r="L1589" s="16">
        <f>L1590+L1592+L1594+L1595</f>
        <v>45.3</v>
      </c>
      <c r="M1589" s="16">
        <f>M1590+M1592+M1594+M1595</f>
        <v>45.3</v>
      </c>
      <c r="N1589" s="16">
        <f>N1590+N1592+N1594+N1595</f>
        <v>100</v>
      </c>
      <c r="O1589" s="16" t="s">
        <v>236</v>
      </c>
      <c r="P1589" s="16" t="s">
        <v>236</v>
      </c>
    </row>
    <row r="1590" spans="3:16" ht="36" customHeight="1">
      <c r="C1590" s="102"/>
      <c r="D1590" s="103"/>
      <c r="E1590" s="73"/>
      <c r="F1590" s="95"/>
      <c r="G1590" s="95"/>
      <c r="H1590" s="69" t="s">
        <v>97</v>
      </c>
      <c r="I1590" s="16">
        <v>45.3</v>
      </c>
      <c r="J1590" s="16">
        <v>45.3</v>
      </c>
      <c r="K1590" s="16">
        <v>45.3</v>
      </c>
      <c r="L1590" s="16">
        <v>45.3</v>
      </c>
      <c r="M1590" s="16">
        <v>45.3</v>
      </c>
      <c r="N1590" s="16">
        <f>L1590/I1590*100</f>
        <v>100</v>
      </c>
      <c r="O1590" s="16">
        <f>L1590/J1590*100</f>
        <v>100</v>
      </c>
      <c r="P1590" s="16">
        <f>L1590/K1590*100</f>
        <v>100</v>
      </c>
    </row>
    <row r="1591" spans="3:16" ht="59.25" customHeight="1">
      <c r="C1591" s="102"/>
      <c r="D1591" s="103"/>
      <c r="E1591" s="73"/>
      <c r="F1591" s="95"/>
      <c r="G1591" s="95"/>
      <c r="H1591" s="69" t="s">
        <v>19</v>
      </c>
      <c r="I1591" s="16">
        <v>0</v>
      </c>
      <c r="J1591" s="16">
        <v>0</v>
      </c>
      <c r="K1591" s="16">
        <v>0</v>
      </c>
      <c r="L1591" s="16">
        <v>0</v>
      </c>
      <c r="M1591" s="16">
        <v>0</v>
      </c>
      <c r="N1591" s="16">
        <v>0</v>
      </c>
      <c r="O1591" s="16">
        <v>0</v>
      </c>
      <c r="P1591" s="16">
        <v>0</v>
      </c>
    </row>
    <row r="1592" spans="3:16">
      <c r="C1592" s="102"/>
      <c r="D1592" s="103"/>
      <c r="E1592" s="73"/>
      <c r="F1592" s="95"/>
      <c r="G1592" s="95"/>
      <c r="H1592" s="69" t="s">
        <v>238</v>
      </c>
      <c r="I1592" s="16">
        <v>0</v>
      </c>
      <c r="J1592" s="16">
        <v>0</v>
      </c>
      <c r="K1592" s="16">
        <v>0</v>
      </c>
      <c r="L1592" s="16">
        <v>0</v>
      </c>
      <c r="M1592" s="16">
        <v>0</v>
      </c>
      <c r="N1592" s="16">
        <v>0</v>
      </c>
      <c r="O1592" s="16">
        <v>0</v>
      </c>
      <c r="P1592" s="16">
        <v>0</v>
      </c>
    </row>
    <row r="1593" spans="3:16" ht="30">
      <c r="C1593" s="102"/>
      <c r="D1593" s="103"/>
      <c r="E1593" s="73"/>
      <c r="F1593" s="95"/>
      <c r="G1593" s="95"/>
      <c r="H1593" s="69" t="s">
        <v>20</v>
      </c>
      <c r="I1593" s="16">
        <v>0</v>
      </c>
      <c r="J1593" s="16">
        <v>0</v>
      </c>
      <c r="K1593" s="16">
        <v>0</v>
      </c>
      <c r="L1593" s="16">
        <v>0</v>
      </c>
      <c r="M1593" s="16">
        <v>0</v>
      </c>
      <c r="N1593" s="16">
        <v>0</v>
      </c>
      <c r="O1593" s="16">
        <v>0</v>
      </c>
      <c r="P1593" s="16">
        <v>0</v>
      </c>
    </row>
    <row r="1594" spans="3:16">
      <c r="C1594" s="102"/>
      <c r="D1594" s="103"/>
      <c r="E1594" s="73"/>
      <c r="F1594" s="95"/>
      <c r="G1594" s="95"/>
      <c r="H1594" s="69" t="s">
        <v>239</v>
      </c>
      <c r="I1594" s="16">
        <v>0</v>
      </c>
      <c r="J1594" s="16" t="s">
        <v>236</v>
      </c>
      <c r="K1594" s="16" t="s">
        <v>236</v>
      </c>
      <c r="L1594" s="16">
        <v>0</v>
      </c>
      <c r="M1594" s="16">
        <v>0</v>
      </c>
      <c r="N1594" s="16">
        <v>0</v>
      </c>
      <c r="O1594" s="16" t="s">
        <v>236</v>
      </c>
      <c r="P1594" s="16" t="s">
        <v>236</v>
      </c>
    </row>
    <row r="1595" spans="3:16" ht="18" customHeight="1">
      <c r="C1595" s="102"/>
      <c r="D1595" s="103"/>
      <c r="E1595" s="73"/>
      <c r="F1595" s="95"/>
      <c r="G1595" s="95"/>
      <c r="H1595" s="69" t="s">
        <v>242</v>
      </c>
      <c r="I1595" s="16">
        <v>0</v>
      </c>
      <c r="J1595" s="16" t="s">
        <v>236</v>
      </c>
      <c r="K1595" s="16" t="s">
        <v>236</v>
      </c>
      <c r="L1595" s="16">
        <v>0</v>
      </c>
      <c r="M1595" s="16">
        <v>0</v>
      </c>
      <c r="N1595" s="16">
        <v>0</v>
      </c>
      <c r="O1595" s="16" t="s">
        <v>236</v>
      </c>
      <c r="P1595" s="16" t="s">
        <v>236</v>
      </c>
    </row>
    <row r="1596" spans="3:16" ht="17.25" customHeight="1">
      <c r="C1596" s="102" t="s">
        <v>74</v>
      </c>
      <c r="D1596" s="103" t="s">
        <v>135</v>
      </c>
      <c r="E1596" s="73" t="s">
        <v>664</v>
      </c>
      <c r="F1596" s="95" t="s">
        <v>591</v>
      </c>
      <c r="G1596" s="95" t="s">
        <v>593</v>
      </c>
      <c r="H1596" s="69" t="s">
        <v>96</v>
      </c>
      <c r="I1596" s="16">
        <f>I1597+I1599+I1601+I1602</f>
        <v>169.8</v>
      </c>
      <c r="J1596" s="16" t="s">
        <v>236</v>
      </c>
      <c r="K1596" s="16" t="s">
        <v>236</v>
      </c>
      <c r="L1596" s="16">
        <f>L1597+L1599+L1601+L1602</f>
        <v>169.8</v>
      </c>
      <c r="M1596" s="16">
        <f>M1597+M1599+M1601+M1602</f>
        <v>169.8</v>
      </c>
      <c r="N1596" s="16">
        <f>N1597+N1599+N1601+N1602</f>
        <v>100</v>
      </c>
      <c r="O1596" s="16" t="s">
        <v>236</v>
      </c>
      <c r="P1596" s="16" t="s">
        <v>236</v>
      </c>
    </row>
    <row r="1597" spans="3:16" ht="22.5" customHeight="1">
      <c r="C1597" s="102"/>
      <c r="D1597" s="103"/>
      <c r="E1597" s="73"/>
      <c r="F1597" s="95"/>
      <c r="G1597" s="95"/>
      <c r="H1597" s="69" t="s">
        <v>97</v>
      </c>
      <c r="I1597" s="16">
        <v>169.8</v>
      </c>
      <c r="J1597" s="16">
        <v>169.8</v>
      </c>
      <c r="K1597" s="16">
        <v>169.8</v>
      </c>
      <c r="L1597" s="16">
        <v>169.8</v>
      </c>
      <c r="M1597" s="16">
        <v>169.8</v>
      </c>
      <c r="N1597" s="16">
        <f>L1597/I1597*100</f>
        <v>100</v>
      </c>
      <c r="O1597" s="16">
        <f>L1597/J1597*100</f>
        <v>100</v>
      </c>
      <c r="P1597" s="16">
        <f>L1597/K1597*100</f>
        <v>100</v>
      </c>
    </row>
    <row r="1598" spans="3:16" ht="30">
      <c r="C1598" s="102"/>
      <c r="D1598" s="103"/>
      <c r="E1598" s="73"/>
      <c r="F1598" s="95"/>
      <c r="G1598" s="95"/>
      <c r="H1598" s="69" t="s">
        <v>19</v>
      </c>
      <c r="I1598" s="16">
        <v>0</v>
      </c>
      <c r="J1598" s="16">
        <v>0</v>
      </c>
      <c r="K1598" s="16">
        <v>0</v>
      </c>
      <c r="L1598" s="16">
        <v>0</v>
      </c>
      <c r="M1598" s="16">
        <v>0</v>
      </c>
      <c r="N1598" s="16">
        <v>0</v>
      </c>
      <c r="O1598" s="16">
        <v>0</v>
      </c>
      <c r="P1598" s="16">
        <v>0</v>
      </c>
    </row>
    <row r="1599" spans="3:16" ht="16.5" customHeight="1">
      <c r="C1599" s="102"/>
      <c r="D1599" s="103"/>
      <c r="E1599" s="73"/>
      <c r="F1599" s="95"/>
      <c r="G1599" s="95"/>
      <c r="H1599" s="69" t="s">
        <v>238</v>
      </c>
      <c r="I1599" s="16">
        <v>0</v>
      </c>
      <c r="J1599" s="16">
        <v>0</v>
      </c>
      <c r="K1599" s="16">
        <v>0</v>
      </c>
      <c r="L1599" s="16">
        <v>0</v>
      </c>
      <c r="M1599" s="16">
        <v>0</v>
      </c>
      <c r="N1599" s="16">
        <v>0</v>
      </c>
      <c r="O1599" s="16">
        <v>0</v>
      </c>
      <c r="P1599" s="16">
        <v>0</v>
      </c>
    </row>
    <row r="1600" spans="3:16" ht="78.75" customHeight="1">
      <c r="C1600" s="102"/>
      <c r="D1600" s="103"/>
      <c r="E1600" s="73"/>
      <c r="F1600" s="95"/>
      <c r="G1600" s="95"/>
      <c r="H1600" s="69" t="s">
        <v>20</v>
      </c>
      <c r="I1600" s="16">
        <v>0</v>
      </c>
      <c r="J1600" s="16">
        <v>0</v>
      </c>
      <c r="K1600" s="16">
        <v>0</v>
      </c>
      <c r="L1600" s="16">
        <v>0</v>
      </c>
      <c r="M1600" s="16">
        <v>0</v>
      </c>
      <c r="N1600" s="16">
        <v>0</v>
      </c>
      <c r="O1600" s="16">
        <v>0</v>
      </c>
      <c r="P1600" s="16">
        <v>0</v>
      </c>
    </row>
    <row r="1601" spans="3:16" ht="15.75" customHeight="1">
      <c r="C1601" s="102"/>
      <c r="D1601" s="103"/>
      <c r="E1601" s="73"/>
      <c r="F1601" s="95"/>
      <c r="G1601" s="95"/>
      <c r="H1601" s="69" t="s">
        <v>239</v>
      </c>
      <c r="I1601" s="16">
        <v>0</v>
      </c>
      <c r="J1601" s="16" t="s">
        <v>236</v>
      </c>
      <c r="K1601" s="16" t="s">
        <v>236</v>
      </c>
      <c r="L1601" s="16">
        <v>0</v>
      </c>
      <c r="M1601" s="16">
        <v>0</v>
      </c>
      <c r="N1601" s="16">
        <v>0</v>
      </c>
      <c r="O1601" s="16" t="s">
        <v>236</v>
      </c>
      <c r="P1601" s="16" t="s">
        <v>236</v>
      </c>
    </row>
    <row r="1602" spans="3:16" ht="17.25" customHeight="1">
      <c r="C1602" s="102"/>
      <c r="D1602" s="103"/>
      <c r="E1602" s="73"/>
      <c r="F1602" s="95"/>
      <c r="G1602" s="95"/>
      <c r="H1602" s="69" t="s">
        <v>242</v>
      </c>
      <c r="I1602" s="16">
        <v>0</v>
      </c>
      <c r="J1602" s="16" t="s">
        <v>236</v>
      </c>
      <c r="K1602" s="16" t="s">
        <v>236</v>
      </c>
      <c r="L1602" s="16">
        <v>0</v>
      </c>
      <c r="M1602" s="16">
        <v>0</v>
      </c>
      <c r="N1602" s="16">
        <v>0</v>
      </c>
      <c r="O1602" s="16" t="s">
        <v>236</v>
      </c>
      <c r="P1602" s="16" t="s">
        <v>236</v>
      </c>
    </row>
    <row r="1603" spans="3:16">
      <c r="C1603" s="102" t="s">
        <v>77</v>
      </c>
      <c r="D1603" s="103" t="s">
        <v>498</v>
      </c>
      <c r="E1603" s="73" t="s">
        <v>666</v>
      </c>
      <c r="F1603" s="95" t="s">
        <v>592</v>
      </c>
      <c r="G1603" s="95" t="s">
        <v>593</v>
      </c>
      <c r="H1603" s="69" t="s">
        <v>96</v>
      </c>
      <c r="I1603" s="16">
        <f>I1604+I1606+I1608+I1609</f>
        <v>537.1</v>
      </c>
      <c r="J1603" s="16" t="s">
        <v>236</v>
      </c>
      <c r="K1603" s="16" t="s">
        <v>236</v>
      </c>
      <c r="L1603" s="16">
        <f>L1604+L1606+L1608+L1609</f>
        <v>537.1</v>
      </c>
      <c r="M1603" s="16">
        <f>M1604+M1606+M1608+M1609</f>
        <v>537.1</v>
      </c>
      <c r="N1603" s="16">
        <f>N1604+N1606+N1608+N1609</f>
        <v>100</v>
      </c>
      <c r="O1603" s="16" t="s">
        <v>236</v>
      </c>
      <c r="P1603" s="16" t="s">
        <v>236</v>
      </c>
    </row>
    <row r="1604" spans="3:16">
      <c r="C1604" s="102"/>
      <c r="D1604" s="103"/>
      <c r="E1604" s="73"/>
      <c r="F1604" s="95"/>
      <c r="G1604" s="95"/>
      <c r="H1604" s="69" t="s">
        <v>97</v>
      </c>
      <c r="I1604" s="16">
        <v>537.1</v>
      </c>
      <c r="J1604" s="16">
        <v>537.1</v>
      </c>
      <c r="K1604" s="16">
        <v>537.1</v>
      </c>
      <c r="L1604" s="16">
        <v>537.1</v>
      </c>
      <c r="M1604" s="16">
        <v>537.1</v>
      </c>
      <c r="N1604" s="16">
        <f>L1604/I1604*100</f>
        <v>100</v>
      </c>
      <c r="O1604" s="16">
        <f>L1604/J1604*100</f>
        <v>100</v>
      </c>
      <c r="P1604" s="16">
        <f>L1604/K1604*100</f>
        <v>100</v>
      </c>
    </row>
    <row r="1605" spans="3:16" ht="30">
      <c r="C1605" s="102"/>
      <c r="D1605" s="103"/>
      <c r="E1605" s="73"/>
      <c r="F1605" s="95"/>
      <c r="G1605" s="95"/>
      <c r="H1605" s="69" t="s">
        <v>19</v>
      </c>
      <c r="I1605" s="16">
        <v>0</v>
      </c>
      <c r="J1605" s="16">
        <v>0</v>
      </c>
      <c r="K1605" s="16">
        <v>0</v>
      </c>
      <c r="L1605" s="16">
        <v>0</v>
      </c>
      <c r="M1605" s="16">
        <v>0</v>
      </c>
      <c r="N1605" s="16">
        <v>0</v>
      </c>
      <c r="O1605" s="16">
        <v>0</v>
      </c>
      <c r="P1605" s="16">
        <v>0</v>
      </c>
    </row>
    <row r="1606" spans="3:16">
      <c r="C1606" s="102"/>
      <c r="D1606" s="103"/>
      <c r="E1606" s="73"/>
      <c r="F1606" s="95"/>
      <c r="G1606" s="95"/>
      <c r="H1606" s="69" t="s">
        <v>238</v>
      </c>
      <c r="I1606" s="16">
        <v>0</v>
      </c>
      <c r="J1606" s="16">
        <v>0</v>
      </c>
      <c r="K1606" s="16">
        <v>0</v>
      </c>
      <c r="L1606" s="16">
        <v>0</v>
      </c>
      <c r="M1606" s="16">
        <v>0</v>
      </c>
      <c r="N1606" s="16">
        <v>0</v>
      </c>
      <c r="O1606" s="16">
        <v>0</v>
      </c>
      <c r="P1606" s="16">
        <v>0</v>
      </c>
    </row>
    <row r="1607" spans="3:16" ht="69.75" customHeight="1">
      <c r="C1607" s="102"/>
      <c r="D1607" s="103"/>
      <c r="E1607" s="73"/>
      <c r="F1607" s="95"/>
      <c r="G1607" s="95"/>
      <c r="H1607" s="69" t="s">
        <v>20</v>
      </c>
      <c r="I1607" s="16">
        <v>0</v>
      </c>
      <c r="J1607" s="16">
        <v>0</v>
      </c>
      <c r="K1607" s="16">
        <v>0</v>
      </c>
      <c r="L1607" s="16">
        <v>0</v>
      </c>
      <c r="M1607" s="16">
        <v>0</v>
      </c>
      <c r="N1607" s="16">
        <v>0</v>
      </c>
      <c r="O1607" s="16">
        <v>0</v>
      </c>
      <c r="P1607" s="16">
        <v>0</v>
      </c>
    </row>
    <row r="1608" spans="3:16">
      <c r="C1608" s="102"/>
      <c r="D1608" s="103"/>
      <c r="E1608" s="73"/>
      <c r="F1608" s="95"/>
      <c r="G1608" s="95"/>
      <c r="H1608" s="69" t="s">
        <v>239</v>
      </c>
      <c r="I1608" s="16">
        <v>0</v>
      </c>
      <c r="J1608" s="16" t="s">
        <v>236</v>
      </c>
      <c r="K1608" s="16" t="s">
        <v>236</v>
      </c>
      <c r="L1608" s="16">
        <v>0</v>
      </c>
      <c r="M1608" s="16">
        <v>0</v>
      </c>
      <c r="N1608" s="16">
        <v>0</v>
      </c>
      <c r="O1608" s="16" t="s">
        <v>236</v>
      </c>
      <c r="P1608" s="16" t="s">
        <v>236</v>
      </c>
    </row>
    <row r="1609" spans="3:16" ht="18.75" customHeight="1">
      <c r="C1609" s="102"/>
      <c r="D1609" s="103"/>
      <c r="E1609" s="73"/>
      <c r="F1609" s="95"/>
      <c r="G1609" s="95"/>
      <c r="H1609" s="69" t="s">
        <v>242</v>
      </c>
      <c r="I1609" s="16">
        <v>0</v>
      </c>
      <c r="J1609" s="16" t="s">
        <v>236</v>
      </c>
      <c r="K1609" s="16" t="s">
        <v>236</v>
      </c>
      <c r="L1609" s="16">
        <v>0</v>
      </c>
      <c r="M1609" s="16">
        <v>0</v>
      </c>
      <c r="N1609" s="16">
        <v>0</v>
      </c>
      <c r="O1609" s="16" t="s">
        <v>236</v>
      </c>
      <c r="P1609" s="16" t="s">
        <v>236</v>
      </c>
    </row>
    <row r="1610" spans="3:16" ht="17.25" hidden="1" customHeight="1">
      <c r="C1610" s="102" t="s">
        <v>78</v>
      </c>
      <c r="D1610" s="103" t="s">
        <v>249</v>
      </c>
      <c r="E1610" s="73" t="s">
        <v>258</v>
      </c>
      <c r="F1610" s="95" t="s">
        <v>75</v>
      </c>
      <c r="G1610" s="95" t="s">
        <v>76</v>
      </c>
      <c r="H1610" s="69" t="s">
        <v>96</v>
      </c>
      <c r="I1610" s="16">
        <f>I1611+I1613+I1615+I1616</f>
        <v>0</v>
      </c>
      <c r="J1610" s="16" t="s">
        <v>236</v>
      </c>
      <c r="K1610" s="16" t="s">
        <v>236</v>
      </c>
      <c r="L1610" s="16">
        <f>L1611+L1613+L1615+L1616</f>
        <v>0</v>
      </c>
      <c r="M1610" s="16">
        <f>M1611+M1613+M1615+M1616</f>
        <v>0</v>
      </c>
      <c r="N1610" s="16">
        <f>N1611+N1613+N1615+N1616</f>
        <v>0</v>
      </c>
      <c r="O1610" s="16" t="s">
        <v>236</v>
      </c>
      <c r="P1610" s="16" t="s">
        <v>236</v>
      </c>
    </row>
    <row r="1611" spans="3:16" ht="14.25" hidden="1" customHeight="1">
      <c r="C1611" s="102"/>
      <c r="D1611" s="103"/>
      <c r="E1611" s="73"/>
      <c r="F1611" s="95"/>
      <c r="G1611" s="95"/>
      <c r="H1611" s="69" t="s">
        <v>97</v>
      </c>
      <c r="I1611" s="16">
        <v>0</v>
      </c>
      <c r="J1611" s="16">
        <v>0</v>
      </c>
      <c r="K1611" s="16">
        <v>0</v>
      </c>
      <c r="L1611" s="16">
        <v>0</v>
      </c>
      <c r="M1611" s="16">
        <v>0</v>
      </c>
      <c r="N1611" s="16">
        <v>0</v>
      </c>
      <c r="O1611" s="16">
        <v>0</v>
      </c>
      <c r="P1611" s="16">
        <v>0</v>
      </c>
    </row>
    <row r="1612" spans="3:16" ht="30" hidden="1">
      <c r="C1612" s="102"/>
      <c r="D1612" s="103"/>
      <c r="E1612" s="73"/>
      <c r="F1612" s="95"/>
      <c r="G1612" s="95"/>
      <c r="H1612" s="69" t="s">
        <v>19</v>
      </c>
      <c r="I1612" s="16">
        <v>0</v>
      </c>
      <c r="J1612" s="16">
        <v>0</v>
      </c>
      <c r="K1612" s="16">
        <v>0</v>
      </c>
      <c r="L1612" s="16">
        <v>0</v>
      </c>
      <c r="M1612" s="16">
        <v>0</v>
      </c>
      <c r="N1612" s="16">
        <v>0</v>
      </c>
      <c r="O1612" s="16">
        <v>0</v>
      </c>
      <c r="P1612" s="16">
        <v>0</v>
      </c>
    </row>
    <row r="1613" spans="3:16" ht="23.25" hidden="1" customHeight="1">
      <c r="C1613" s="102"/>
      <c r="D1613" s="103"/>
      <c r="E1613" s="73"/>
      <c r="F1613" s="95"/>
      <c r="G1613" s="95"/>
      <c r="H1613" s="69" t="s">
        <v>238</v>
      </c>
      <c r="I1613" s="16">
        <v>0</v>
      </c>
      <c r="J1613" s="16">
        <v>0</v>
      </c>
      <c r="K1613" s="16">
        <v>0</v>
      </c>
      <c r="L1613" s="16">
        <v>0</v>
      </c>
      <c r="M1613" s="16">
        <v>0</v>
      </c>
      <c r="N1613" s="16">
        <v>0</v>
      </c>
      <c r="O1613" s="16">
        <v>0</v>
      </c>
      <c r="P1613" s="16">
        <v>0</v>
      </c>
    </row>
    <row r="1614" spans="3:16" ht="30" hidden="1">
      <c r="C1614" s="102"/>
      <c r="D1614" s="103"/>
      <c r="E1614" s="73"/>
      <c r="F1614" s="95"/>
      <c r="G1614" s="95"/>
      <c r="H1614" s="69" t="s">
        <v>20</v>
      </c>
      <c r="I1614" s="16">
        <v>0</v>
      </c>
      <c r="J1614" s="16">
        <v>0</v>
      </c>
      <c r="K1614" s="16">
        <v>0</v>
      </c>
      <c r="L1614" s="16">
        <v>0</v>
      </c>
      <c r="M1614" s="16">
        <v>0</v>
      </c>
      <c r="N1614" s="16">
        <v>0</v>
      </c>
      <c r="O1614" s="16" t="e">
        <f>O1621+O1628+#REF!+O1635+O1642+#REF!+O1649+O1677+#REF!+#REF!+#REF!+#REF!+#REF!+#REF!+O1684+O1691+O1698</f>
        <v>#REF!</v>
      </c>
      <c r="P1614" s="16" t="e">
        <f>P1621+P1628+#REF!+P1635+P1642+#REF!+P1649+P1677+#REF!+#REF!+#REF!+#REF!+#REF!+#REF!+P1684+P1691+P1698</f>
        <v>#REF!</v>
      </c>
    </row>
    <row r="1615" spans="3:16" hidden="1">
      <c r="C1615" s="102"/>
      <c r="D1615" s="103"/>
      <c r="E1615" s="73"/>
      <c r="F1615" s="95"/>
      <c r="G1615" s="95"/>
      <c r="H1615" s="69" t="s">
        <v>239</v>
      </c>
      <c r="I1615" s="16">
        <v>0</v>
      </c>
      <c r="J1615" s="16" t="s">
        <v>236</v>
      </c>
      <c r="K1615" s="16" t="s">
        <v>236</v>
      </c>
      <c r="L1615" s="16">
        <v>0</v>
      </c>
      <c r="M1615" s="16">
        <v>0</v>
      </c>
      <c r="N1615" s="16">
        <v>0</v>
      </c>
      <c r="O1615" s="16" t="s">
        <v>236</v>
      </c>
      <c r="P1615" s="16" t="s">
        <v>236</v>
      </c>
    </row>
    <row r="1616" spans="3:16" hidden="1">
      <c r="C1616" s="102"/>
      <c r="D1616" s="103"/>
      <c r="E1616" s="73"/>
      <c r="F1616" s="95"/>
      <c r="G1616" s="95"/>
      <c r="H1616" s="69" t="s">
        <v>242</v>
      </c>
      <c r="I1616" s="16">
        <v>0</v>
      </c>
      <c r="J1616" s="16" t="s">
        <v>236</v>
      </c>
      <c r="K1616" s="16" t="s">
        <v>236</v>
      </c>
      <c r="L1616" s="16">
        <v>0</v>
      </c>
      <c r="M1616" s="16">
        <v>0</v>
      </c>
      <c r="N1616" s="16">
        <v>0</v>
      </c>
      <c r="O1616" s="16" t="s">
        <v>236</v>
      </c>
      <c r="P1616" s="16" t="s">
        <v>236</v>
      </c>
    </row>
    <row r="1617" spans="3:16">
      <c r="C1617" s="102" t="s">
        <v>79</v>
      </c>
      <c r="D1617" s="103" t="s">
        <v>494</v>
      </c>
      <c r="E1617" s="73" t="s">
        <v>667</v>
      </c>
      <c r="F1617" s="95">
        <v>2018</v>
      </c>
      <c r="G1617" s="95">
        <v>2020</v>
      </c>
      <c r="H1617" s="69" t="s">
        <v>96</v>
      </c>
      <c r="I1617" s="16">
        <f>I1618+I1620+I1622+I1623</f>
        <v>140</v>
      </c>
      <c r="J1617" s="16" t="s">
        <v>236</v>
      </c>
      <c r="K1617" s="16" t="s">
        <v>236</v>
      </c>
      <c r="L1617" s="16">
        <f>L1618+L1620+L1622+L1623</f>
        <v>41.8</v>
      </c>
      <c r="M1617" s="16">
        <f>M1618+M1620+M1622+M1623</f>
        <v>41.8</v>
      </c>
      <c r="N1617" s="16">
        <f>N1618+N1620+N1622+N1623</f>
        <v>29.857142857142854</v>
      </c>
      <c r="O1617" s="16" t="s">
        <v>236</v>
      </c>
      <c r="P1617" s="16" t="s">
        <v>236</v>
      </c>
    </row>
    <row r="1618" spans="3:16">
      <c r="C1618" s="102"/>
      <c r="D1618" s="103"/>
      <c r="E1618" s="73"/>
      <c r="F1618" s="95"/>
      <c r="G1618" s="95"/>
      <c r="H1618" s="69" t="s">
        <v>97</v>
      </c>
      <c r="I1618" s="16">
        <v>140</v>
      </c>
      <c r="J1618" s="16">
        <v>140</v>
      </c>
      <c r="K1618" s="16">
        <v>81.900000000000006</v>
      </c>
      <c r="L1618" s="16">
        <v>41.8</v>
      </c>
      <c r="M1618" s="16">
        <v>41.8</v>
      </c>
      <c r="N1618" s="16">
        <f>L1618/I1618*100</f>
        <v>29.857142857142854</v>
      </c>
      <c r="O1618" s="16">
        <f>L1618/J1618*100</f>
        <v>29.857142857142854</v>
      </c>
      <c r="P1618" s="16">
        <f>L1618/K1618*100</f>
        <v>51.037851037851034</v>
      </c>
    </row>
    <row r="1619" spans="3:16" ht="30">
      <c r="C1619" s="102"/>
      <c r="D1619" s="103"/>
      <c r="E1619" s="73"/>
      <c r="F1619" s="95"/>
      <c r="G1619" s="95"/>
      <c r="H1619" s="69" t="s">
        <v>19</v>
      </c>
      <c r="I1619" s="16">
        <v>0</v>
      </c>
      <c r="J1619" s="16">
        <v>0</v>
      </c>
      <c r="K1619" s="16">
        <v>0</v>
      </c>
      <c r="L1619" s="16">
        <v>0</v>
      </c>
      <c r="M1619" s="16">
        <v>0</v>
      </c>
      <c r="N1619" s="16">
        <v>0</v>
      </c>
      <c r="O1619" s="16">
        <v>0</v>
      </c>
      <c r="P1619" s="16">
        <v>0</v>
      </c>
    </row>
    <row r="1620" spans="3:16">
      <c r="C1620" s="102"/>
      <c r="D1620" s="103"/>
      <c r="E1620" s="73"/>
      <c r="F1620" s="95"/>
      <c r="G1620" s="95"/>
      <c r="H1620" s="69" t="s">
        <v>238</v>
      </c>
      <c r="I1620" s="16">
        <v>0</v>
      </c>
      <c r="J1620" s="16">
        <v>0</v>
      </c>
      <c r="K1620" s="16">
        <v>0</v>
      </c>
      <c r="L1620" s="16">
        <v>0</v>
      </c>
      <c r="M1620" s="16">
        <v>0</v>
      </c>
      <c r="N1620" s="16">
        <v>0</v>
      </c>
      <c r="O1620" s="16">
        <v>0</v>
      </c>
      <c r="P1620" s="16">
        <v>0</v>
      </c>
    </row>
    <row r="1621" spans="3:16" ht="30">
      <c r="C1621" s="102"/>
      <c r="D1621" s="103"/>
      <c r="E1621" s="73"/>
      <c r="F1621" s="95"/>
      <c r="G1621" s="95"/>
      <c r="H1621" s="69" t="s">
        <v>20</v>
      </c>
      <c r="I1621" s="16">
        <v>0</v>
      </c>
      <c r="J1621" s="16">
        <v>0</v>
      </c>
      <c r="K1621" s="16">
        <v>0</v>
      </c>
      <c r="L1621" s="16">
        <v>0</v>
      </c>
      <c r="M1621" s="16">
        <v>0</v>
      </c>
      <c r="N1621" s="16">
        <v>0</v>
      </c>
      <c r="O1621" s="16">
        <v>0</v>
      </c>
      <c r="P1621" s="16">
        <v>0</v>
      </c>
    </row>
    <row r="1622" spans="3:16">
      <c r="C1622" s="102"/>
      <c r="D1622" s="103"/>
      <c r="E1622" s="73"/>
      <c r="F1622" s="95"/>
      <c r="G1622" s="95"/>
      <c r="H1622" s="69" t="s">
        <v>239</v>
      </c>
      <c r="I1622" s="16">
        <v>0</v>
      </c>
      <c r="J1622" s="16" t="s">
        <v>236</v>
      </c>
      <c r="K1622" s="16" t="s">
        <v>236</v>
      </c>
      <c r="L1622" s="16">
        <v>0</v>
      </c>
      <c r="M1622" s="16">
        <v>0</v>
      </c>
      <c r="N1622" s="16">
        <v>0</v>
      </c>
      <c r="O1622" s="16" t="s">
        <v>236</v>
      </c>
      <c r="P1622" s="16" t="s">
        <v>236</v>
      </c>
    </row>
    <row r="1623" spans="3:16">
      <c r="C1623" s="102"/>
      <c r="D1623" s="103"/>
      <c r="E1623" s="73"/>
      <c r="F1623" s="95"/>
      <c r="G1623" s="95"/>
      <c r="H1623" s="69" t="s">
        <v>242</v>
      </c>
      <c r="I1623" s="16">
        <v>0</v>
      </c>
      <c r="J1623" s="16" t="s">
        <v>236</v>
      </c>
      <c r="K1623" s="16" t="s">
        <v>236</v>
      </c>
      <c r="L1623" s="16">
        <v>0</v>
      </c>
      <c r="M1623" s="16">
        <v>0</v>
      </c>
      <c r="N1623" s="16">
        <v>0</v>
      </c>
      <c r="O1623" s="16" t="s">
        <v>236</v>
      </c>
      <c r="P1623" s="16" t="s">
        <v>236</v>
      </c>
    </row>
    <row r="1624" spans="3:16">
      <c r="C1624" s="102" t="s">
        <v>80</v>
      </c>
      <c r="D1624" s="103" t="s">
        <v>495</v>
      </c>
      <c r="E1624" s="73" t="s">
        <v>668</v>
      </c>
      <c r="F1624" s="95" t="s">
        <v>585</v>
      </c>
      <c r="G1624" s="95" t="s">
        <v>586</v>
      </c>
      <c r="H1624" s="69" t="s">
        <v>96</v>
      </c>
      <c r="I1624" s="16">
        <f>I1625+I1627+I1629+I1630</f>
        <v>200</v>
      </c>
      <c r="J1624" s="16" t="s">
        <v>236</v>
      </c>
      <c r="K1624" s="16" t="s">
        <v>236</v>
      </c>
      <c r="L1624" s="16">
        <f>L1625+L1627+L1629+L1630</f>
        <v>44.6</v>
      </c>
      <c r="M1624" s="16">
        <f>M1625+M1627+M1629+M1630</f>
        <v>44.6</v>
      </c>
      <c r="N1624" s="16">
        <f>N1625+N1627+N1629+N1630</f>
        <v>22.3</v>
      </c>
      <c r="O1624" s="16" t="s">
        <v>236</v>
      </c>
      <c r="P1624" s="16" t="s">
        <v>236</v>
      </c>
    </row>
    <row r="1625" spans="3:16">
      <c r="C1625" s="102"/>
      <c r="D1625" s="103"/>
      <c r="E1625" s="73"/>
      <c r="F1625" s="95"/>
      <c r="G1625" s="95"/>
      <c r="H1625" s="69" t="s">
        <v>97</v>
      </c>
      <c r="I1625" s="16">
        <v>200</v>
      </c>
      <c r="J1625" s="16">
        <v>200</v>
      </c>
      <c r="K1625" s="16">
        <v>100</v>
      </c>
      <c r="L1625" s="16">
        <v>44.6</v>
      </c>
      <c r="M1625" s="16">
        <v>44.6</v>
      </c>
      <c r="N1625" s="16">
        <f>L1625/I1625*100</f>
        <v>22.3</v>
      </c>
      <c r="O1625" s="16">
        <f>L1625/J1625*100</f>
        <v>22.3</v>
      </c>
      <c r="P1625" s="16">
        <f>L1625/K1625*100</f>
        <v>44.6</v>
      </c>
    </row>
    <row r="1626" spans="3:16" ht="30">
      <c r="C1626" s="102"/>
      <c r="D1626" s="103"/>
      <c r="E1626" s="73"/>
      <c r="F1626" s="95"/>
      <c r="G1626" s="95"/>
      <c r="H1626" s="69" t="s">
        <v>19</v>
      </c>
      <c r="I1626" s="16">
        <v>0</v>
      </c>
      <c r="J1626" s="16">
        <v>0</v>
      </c>
      <c r="K1626" s="16">
        <v>0</v>
      </c>
      <c r="L1626" s="16">
        <v>0</v>
      </c>
      <c r="M1626" s="16">
        <v>0</v>
      </c>
      <c r="N1626" s="16">
        <v>0</v>
      </c>
      <c r="O1626" s="16">
        <v>0</v>
      </c>
      <c r="P1626" s="16">
        <v>0</v>
      </c>
    </row>
    <row r="1627" spans="3:16">
      <c r="C1627" s="102"/>
      <c r="D1627" s="103"/>
      <c r="E1627" s="73"/>
      <c r="F1627" s="95"/>
      <c r="G1627" s="95"/>
      <c r="H1627" s="69" t="s">
        <v>238</v>
      </c>
      <c r="I1627" s="16">
        <v>0</v>
      </c>
      <c r="J1627" s="16">
        <v>0</v>
      </c>
      <c r="K1627" s="16">
        <v>0</v>
      </c>
      <c r="L1627" s="16">
        <v>0</v>
      </c>
      <c r="M1627" s="16">
        <v>0</v>
      </c>
      <c r="N1627" s="16">
        <v>0</v>
      </c>
      <c r="O1627" s="16">
        <v>0</v>
      </c>
      <c r="P1627" s="16">
        <v>0</v>
      </c>
    </row>
    <row r="1628" spans="3:16" ht="30">
      <c r="C1628" s="102"/>
      <c r="D1628" s="103"/>
      <c r="E1628" s="73"/>
      <c r="F1628" s="95"/>
      <c r="G1628" s="95"/>
      <c r="H1628" s="69" t="s">
        <v>20</v>
      </c>
      <c r="I1628" s="16">
        <v>0</v>
      </c>
      <c r="J1628" s="16">
        <v>0</v>
      </c>
      <c r="K1628" s="16">
        <v>0</v>
      </c>
      <c r="L1628" s="16">
        <v>0</v>
      </c>
      <c r="M1628" s="16">
        <v>0</v>
      </c>
      <c r="N1628" s="16">
        <v>0</v>
      </c>
      <c r="O1628" s="16">
        <v>0</v>
      </c>
      <c r="P1628" s="16">
        <v>0</v>
      </c>
    </row>
    <row r="1629" spans="3:16">
      <c r="C1629" s="102"/>
      <c r="D1629" s="103"/>
      <c r="E1629" s="73"/>
      <c r="F1629" s="95"/>
      <c r="G1629" s="95"/>
      <c r="H1629" s="69" t="s">
        <v>239</v>
      </c>
      <c r="I1629" s="16">
        <v>0</v>
      </c>
      <c r="J1629" s="16" t="s">
        <v>236</v>
      </c>
      <c r="K1629" s="16" t="s">
        <v>236</v>
      </c>
      <c r="L1629" s="16">
        <v>0</v>
      </c>
      <c r="M1629" s="16">
        <v>0</v>
      </c>
      <c r="N1629" s="16">
        <v>0</v>
      </c>
      <c r="O1629" s="16" t="s">
        <v>236</v>
      </c>
      <c r="P1629" s="16" t="s">
        <v>236</v>
      </c>
    </row>
    <row r="1630" spans="3:16">
      <c r="C1630" s="102"/>
      <c r="D1630" s="103"/>
      <c r="E1630" s="73"/>
      <c r="F1630" s="95"/>
      <c r="G1630" s="95"/>
      <c r="H1630" s="69" t="s">
        <v>242</v>
      </c>
      <c r="I1630" s="16">
        <v>0</v>
      </c>
      <c r="J1630" s="16" t="s">
        <v>236</v>
      </c>
      <c r="K1630" s="16" t="s">
        <v>236</v>
      </c>
      <c r="L1630" s="16">
        <v>0</v>
      </c>
      <c r="M1630" s="16">
        <v>0</v>
      </c>
      <c r="N1630" s="16">
        <v>0</v>
      </c>
      <c r="O1630" s="16" t="s">
        <v>236</v>
      </c>
      <c r="P1630" s="16" t="s">
        <v>236</v>
      </c>
    </row>
    <row r="1631" spans="3:16">
      <c r="C1631" s="102" t="s">
        <v>81</v>
      </c>
      <c r="D1631" s="103" t="s">
        <v>496</v>
      </c>
      <c r="E1631" s="73" t="s">
        <v>669</v>
      </c>
      <c r="F1631" s="95" t="s">
        <v>585</v>
      </c>
      <c r="G1631" s="95" t="s">
        <v>689</v>
      </c>
      <c r="H1631" s="69" t="s">
        <v>96</v>
      </c>
      <c r="I1631" s="16">
        <f>I1632+I1634+I1636+I1637</f>
        <v>616.79999999999995</v>
      </c>
      <c r="J1631" s="16" t="s">
        <v>236</v>
      </c>
      <c r="K1631" s="16" t="s">
        <v>236</v>
      </c>
      <c r="L1631" s="16">
        <f>L1632+L1634+L1636+L1637</f>
        <v>236.1</v>
      </c>
      <c r="M1631" s="16">
        <f>M1632+M1634+M1636+M1637</f>
        <v>232.7</v>
      </c>
      <c r="N1631" s="16">
        <f>N1632+N1634+N1636+N1637</f>
        <v>38.278210116731522</v>
      </c>
      <c r="O1631" s="16" t="s">
        <v>236</v>
      </c>
      <c r="P1631" s="16" t="s">
        <v>236</v>
      </c>
    </row>
    <row r="1632" spans="3:16">
      <c r="C1632" s="102"/>
      <c r="D1632" s="103"/>
      <c r="E1632" s="73"/>
      <c r="F1632" s="95"/>
      <c r="G1632" s="95"/>
      <c r="H1632" s="69" t="s">
        <v>97</v>
      </c>
      <c r="I1632" s="16">
        <v>616.79999999999995</v>
      </c>
      <c r="J1632" s="16">
        <v>616.79999999999995</v>
      </c>
      <c r="K1632" s="16">
        <v>416.8</v>
      </c>
      <c r="L1632" s="16">
        <v>236.1</v>
      </c>
      <c r="M1632" s="16">
        <v>232.7</v>
      </c>
      <c r="N1632" s="16">
        <f>L1632/I1632*100</f>
        <v>38.278210116731522</v>
      </c>
      <c r="O1632" s="16">
        <f>L1632/J1632*100</f>
        <v>38.278210116731522</v>
      </c>
      <c r="P1632" s="16">
        <f>L1632/K1632*100</f>
        <v>56.645873320537419</v>
      </c>
    </row>
    <row r="1633" spans="3:16" ht="51.75" customHeight="1">
      <c r="C1633" s="102"/>
      <c r="D1633" s="103"/>
      <c r="E1633" s="73"/>
      <c r="F1633" s="95"/>
      <c r="G1633" s="95"/>
      <c r="H1633" s="69" t="s">
        <v>19</v>
      </c>
      <c r="I1633" s="16">
        <v>0</v>
      </c>
      <c r="J1633" s="16">
        <v>0</v>
      </c>
      <c r="K1633" s="16">
        <v>0</v>
      </c>
      <c r="L1633" s="16">
        <v>0</v>
      </c>
      <c r="M1633" s="16">
        <v>0</v>
      </c>
      <c r="N1633" s="16">
        <v>0</v>
      </c>
      <c r="O1633" s="16">
        <v>0</v>
      </c>
      <c r="P1633" s="16">
        <v>0</v>
      </c>
    </row>
    <row r="1634" spans="3:16" ht="33" customHeight="1">
      <c r="C1634" s="102"/>
      <c r="D1634" s="103"/>
      <c r="E1634" s="73"/>
      <c r="F1634" s="95"/>
      <c r="G1634" s="95"/>
      <c r="H1634" s="69" t="s">
        <v>238</v>
      </c>
      <c r="I1634" s="16">
        <v>0</v>
      </c>
      <c r="J1634" s="16">
        <v>0</v>
      </c>
      <c r="K1634" s="16">
        <v>0</v>
      </c>
      <c r="L1634" s="16">
        <v>0</v>
      </c>
      <c r="M1634" s="16">
        <v>0</v>
      </c>
      <c r="N1634" s="16">
        <v>0</v>
      </c>
      <c r="O1634" s="16">
        <v>0</v>
      </c>
      <c r="P1634" s="16">
        <v>0</v>
      </c>
    </row>
    <row r="1635" spans="3:16" ht="42" customHeight="1">
      <c r="C1635" s="102"/>
      <c r="D1635" s="103"/>
      <c r="E1635" s="73"/>
      <c r="F1635" s="95"/>
      <c r="G1635" s="95"/>
      <c r="H1635" s="69" t="s">
        <v>20</v>
      </c>
      <c r="I1635" s="16">
        <v>0</v>
      </c>
      <c r="J1635" s="16">
        <v>0</v>
      </c>
      <c r="K1635" s="16">
        <v>0</v>
      </c>
      <c r="L1635" s="16">
        <v>0</v>
      </c>
      <c r="M1635" s="16">
        <v>0</v>
      </c>
      <c r="N1635" s="16">
        <v>0</v>
      </c>
      <c r="O1635" s="16">
        <v>0</v>
      </c>
      <c r="P1635" s="16">
        <v>0</v>
      </c>
    </row>
    <row r="1636" spans="3:16" ht="24" customHeight="1">
      <c r="C1636" s="102"/>
      <c r="D1636" s="103"/>
      <c r="E1636" s="73"/>
      <c r="F1636" s="95"/>
      <c r="G1636" s="95"/>
      <c r="H1636" s="69" t="s">
        <v>239</v>
      </c>
      <c r="I1636" s="16">
        <v>0</v>
      </c>
      <c r="J1636" s="16" t="s">
        <v>236</v>
      </c>
      <c r="K1636" s="16" t="s">
        <v>236</v>
      </c>
      <c r="L1636" s="16">
        <v>0</v>
      </c>
      <c r="M1636" s="16">
        <v>0</v>
      </c>
      <c r="N1636" s="16">
        <v>0</v>
      </c>
      <c r="O1636" s="16" t="s">
        <v>236</v>
      </c>
      <c r="P1636" s="16" t="s">
        <v>236</v>
      </c>
    </row>
    <row r="1637" spans="3:16" ht="18" customHeight="1">
      <c r="C1637" s="102"/>
      <c r="D1637" s="103"/>
      <c r="E1637" s="73"/>
      <c r="F1637" s="95"/>
      <c r="G1637" s="95"/>
      <c r="H1637" s="69" t="s">
        <v>242</v>
      </c>
      <c r="I1637" s="16">
        <v>0</v>
      </c>
      <c r="J1637" s="16" t="s">
        <v>236</v>
      </c>
      <c r="K1637" s="16" t="s">
        <v>236</v>
      </c>
      <c r="L1637" s="16">
        <v>0</v>
      </c>
      <c r="M1637" s="16">
        <v>0</v>
      </c>
      <c r="N1637" s="16">
        <v>0</v>
      </c>
      <c r="O1637" s="16" t="s">
        <v>236</v>
      </c>
      <c r="P1637" s="16" t="s">
        <v>236</v>
      </c>
    </row>
    <row r="1638" spans="3:16" ht="18" customHeight="1">
      <c r="C1638" s="56"/>
      <c r="D1638" s="103" t="s">
        <v>497</v>
      </c>
      <c r="E1638" s="73" t="s">
        <v>32</v>
      </c>
      <c r="F1638" s="95" t="s">
        <v>360</v>
      </c>
      <c r="G1638" s="95" t="s">
        <v>690</v>
      </c>
      <c r="H1638" s="69" t="s">
        <v>96</v>
      </c>
      <c r="I1638" s="16">
        <f>I1639+I1641+I1643+I1644</f>
        <v>400</v>
      </c>
      <c r="J1638" s="16" t="s">
        <v>236</v>
      </c>
      <c r="K1638" s="16" t="s">
        <v>236</v>
      </c>
      <c r="L1638" s="16">
        <f>L1639+L1641+L1643+L1644</f>
        <v>349.6</v>
      </c>
      <c r="M1638" s="16">
        <f>M1639+M1641+M1643+M1644</f>
        <v>349.6</v>
      </c>
      <c r="N1638" s="16">
        <f>N1639+N1641+N1643+N1644</f>
        <v>87.4</v>
      </c>
      <c r="O1638" s="16" t="s">
        <v>236</v>
      </c>
      <c r="P1638" s="16" t="s">
        <v>236</v>
      </c>
    </row>
    <row r="1639" spans="3:16" ht="18" customHeight="1">
      <c r="C1639" s="56"/>
      <c r="D1639" s="103"/>
      <c r="E1639" s="73"/>
      <c r="F1639" s="95"/>
      <c r="G1639" s="95"/>
      <c r="H1639" s="69" t="s">
        <v>97</v>
      </c>
      <c r="I1639" s="16">
        <v>400</v>
      </c>
      <c r="J1639" s="16">
        <v>400</v>
      </c>
      <c r="K1639" s="16">
        <v>350</v>
      </c>
      <c r="L1639" s="16">
        <v>349.6</v>
      </c>
      <c r="M1639" s="16">
        <v>349.6</v>
      </c>
      <c r="N1639" s="16">
        <f>L1639/I1639*100</f>
        <v>87.4</v>
      </c>
      <c r="O1639" s="16">
        <f>L1639/J1639*100</f>
        <v>87.4</v>
      </c>
      <c r="P1639" s="16">
        <f>L1639/K1639*100</f>
        <v>99.885714285714286</v>
      </c>
    </row>
    <row r="1640" spans="3:16" ht="18" customHeight="1">
      <c r="C1640" s="56"/>
      <c r="D1640" s="103"/>
      <c r="E1640" s="73"/>
      <c r="F1640" s="95"/>
      <c r="G1640" s="95"/>
      <c r="H1640" s="69" t="s">
        <v>19</v>
      </c>
      <c r="I1640" s="16">
        <v>0</v>
      </c>
      <c r="J1640" s="16">
        <v>0</v>
      </c>
      <c r="K1640" s="16">
        <v>0</v>
      </c>
      <c r="L1640" s="16">
        <v>0</v>
      </c>
      <c r="M1640" s="16">
        <v>0</v>
      </c>
      <c r="N1640" s="16">
        <v>0</v>
      </c>
      <c r="O1640" s="16">
        <v>0</v>
      </c>
      <c r="P1640" s="16">
        <v>0</v>
      </c>
    </row>
    <row r="1641" spans="3:16" ht="18" customHeight="1">
      <c r="C1641" s="56"/>
      <c r="D1641" s="103"/>
      <c r="E1641" s="73"/>
      <c r="F1641" s="95"/>
      <c r="G1641" s="95"/>
      <c r="H1641" s="69" t="s">
        <v>238</v>
      </c>
      <c r="I1641" s="16">
        <v>0</v>
      </c>
      <c r="J1641" s="16">
        <v>0</v>
      </c>
      <c r="K1641" s="16">
        <v>0</v>
      </c>
      <c r="L1641" s="16">
        <v>0</v>
      </c>
      <c r="M1641" s="16">
        <v>0</v>
      </c>
      <c r="N1641" s="16">
        <v>0</v>
      </c>
      <c r="O1641" s="16">
        <v>0</v>
      </c>
      <c r="P1641" s="16">
        <v>0</v>
      </c>
    </row>
    <row r="1642" spans="3:16" ht="18" customHeight="1">
      <c r="C1642" s="56"/>
      <c r="D1642" s="103"/>
      <c r="E1642" s="73"/>
      <c r="F1642" s="95"/>
      <c r="G1642" s="95"/>
      <c r="H1642" s="69" t="s">
        <v>20</v>
      </c>
      <c r="I1642" s="16">
        <v>0</v>
      </c>
      <c r="J1642" s="16">
        <v>0</v>
      </c>
      <c r="K1642" s="16">
        <v>0</v>
      </c>
      <c r="L1642" s="16">
        <v>0</v>
      </c>
      <c r="M1642" s="16">
        <v>0</v>
      </c>
      <c r="N1642" s="16">
        <v>0</v>
      </c>
      <c r="O1642" s="16">
        <v>0</v>
      </c>
      <c r="P1642" s="16">
        <v>0</v>
      </c>
    </row>
    <row r="1643" spans="3:16" ht="18" customHeight="1">
      <c r="C1643" s="56"/>
      <c r="D1643" s="103"/>
      <c r="E1643" s="73"/>
      <c r="F1643" s="95"/>
      <c r="G1643" s="95"/>
      <c r="H1643" s="69" t="s">
        <v>239</v>
      </c>
      <c r="I1643" s="16">
        <v>0</v>
      </c>
      <c r="J1643" s="16" t="s">
        <v>236</v>
      </c>
      <c r="K1643" s="16" t="s">
        <v>236</v>
      </c>
      <c r="L1643" s="16">
        <v>0</v>
      </c>
      <c r="M1643" s="16">
        <v>0</v>
      </c>
      <c r="N1643" s="16">
        <v>0</v>
      </c>
      <c r="O1643" s="16" t="s">
        <v>236</v>
      </c>
      <c r="P1643" s="16" t="s">
        <v>236</v>
      </c>
    </row>
    <row r="1644" spans="3:16" ht="18" customHeight="1">
      <c r="C1644" s="56"/>
      <c r="D1644" s="103"/>
      <c r="E1644" s="73"/>
      <c r="F1644" s="95"/>
      <c r="G1644" s="95"/>
      <c r="H1644" s="69" t="s">
        <v>242</v>
      </c>
      <c r="I1644" s="16">
        <v>0</v>
      </c>
      <c r="J1644" s="16" t="s">
        <v>236</v>
      </c>
      <c r="K1644" s="16" t="s">
        <v>236</v>
      </c>
      <c r="L1644" s="16">
        <v>0</v>
      </c>
      <c r="M1644" s="16">
        <v>0</v>
      </c>
      <c r="N1644" s="16">
        <v>0</v>
      </c>
      <c r="O1644" s="16" t="s">
        <v>236</v>
      </c>
      <c r="P1644" s="16" t="s">
        <v>236</v>
      </c>
    </row>
    <row r="1645" spans="3:16" ht="18" customHeight="1">
      <c r="C1645" s="56"/>
      <c r="D1645" s="113" t="s">
        <v>670</v>
      </c>
      <c r="E1645" s="116" t="s">
        <v>571</v>
      </c>
      <c r="F1645" s="95" t="s">
        <v>691</v>
      </c>
      <c r="G1645" s="95" t="s">
        <v>692</v>
      </c>
      <c r="H1645" s="69" t="s">
        <v>96</v>
      </c>
      <c r="I1645" s="16">
        <f>I1646+I1648+I1650+I1651</f>
        <v>1850.1</v>
      </c>
      <c r="J1645" s="16" t="s">
        <v>236</v>
      </c>
      <c r="K1645" s="16" t="s">
        <v>236</v>
      </c>
      <c r="L1645" s="16">
        <f>L1646+L1648+L1650+L1651</f>
        <v>1850.1</v>
      </c>
      <c r="M1645" s="16">
        <f>M1646+M1648+M1650+M1651</f>
        <v>1850.1</v>
      </c>
      <c r="N1645" s="16">
        <f>L1645/I1645*100</f>
        <v>100</v>
      </c>
      <c r="O1645" s="16" t="s">
        <v>236</v>
      </c>
      <c r="P1645" s="16" t="s">
        <v>236</v>
      </c>
    </row>
    <row r="1646" spans="3:16" ht="14.25" customHeight="1">
      <c r="C1646" s="56"/>
      <c r="D1646" s="114"/>
      <c r="E1646" s="117"/>
      <c r="F1646" s="95"/>
      <c r="G1646" s="95"/>
      <c r="H1646" s="69" t="s">
        <v>97</v>
      </c>
      <c r="I1646" s="16">
        <v>1850.1</v>
      </c>
      <c r="J1646" s="16">
        <v>1850.1</v>
      </c>
      <c r="K1646" s="16">
        <v>1850.1</v>
      </c>
      <c r="L1646" s="16">
        <v>1850.1</v>
      </c>
      <c r="M1646" s="16">
        <v>1850.1</v>
      </c>
      <c r="N1646" s="16">
        <f>L1646/I1646*100</f>
        <v>100</v>
      </c>
      <c r="O1646" s="16">
        <f>L1646/J1646*100</f>
        <v>100</v>
      </c>
      <c r="P1646" s="16">
        <f>L1646/K1646*100</f>
        <v>100</v>
      </c>
    </row>
    <row r="1647" spans="3:16" ht="18" customHeight="1">
      <c r="C1647" s="56"/>
      <c r="D1647" s="114"/>
      <c r="E1647" s="117"/>
      <c r="F1647" s="95"/>
      <c r="G1647" s="95"/>
      <c r="H1647" s="69" t="s">
        <v>19</v>
      </c>
      <c r="I1647" s="16">
        <v>0</v>
      </c>
      <c r="J1647" s="16">
        <v>0</v>
      </c>
      <c r="K1647" s="16">
        <v>0</v>
      </c>
      <c r="L1647" s="16">
        <v>0</v>
      </c>
      <c r="M1647" s="16">
        <v>0</v>
      </c>
      <c r="N1647" s="16">
        <v>0</v>
      </c>
      <c r="O1647" s="16">
        <v>0</v>
      </c>
      <c r="P1647" s="16">
        <v>0</v>
      </c>
    </row>
    <row r="1648" spans="3:16" ht="18" customHeight="1">
      <c r="C1648" s="56"/>
      <c r="D1648" s="114"/>
      <c r="E1648" s="117"/>
      <c r="F1648" s="95"/>
      <c r="G1648" s="95"/>
      <c r="H1648" s="69" t="s">
        <v>238</v>
      </c>
      <c r="I1648" s="16">
        <v>0</v>
      </c>
      <c r="J1648" s="16">
        <v>0</v>
      </c>
      <c r="K1648" s="16">
        <v>0</v>
      </c>
      <c r="L1648" s="16">
        <v>0</v>
      </c>
      <c r="M1648" s="16">
        <v>0</v>
      </c>
      <c r="N1648" s="16">
        <v>0</v>
      </c>
      <c r="O1648" s="16">
        <v>0</v>
      </c>
      <c r="P1648" s="16">
        <v>0</v>
      </c>
    </row>
    <row r="1649" spans="3:16" ht="18" customHeight="1">
      <c r="C1649" s="56"/>
      <c r="D1649" s="114"/>
      <c r="E1649" s="117"/>
      <c r="F1649" s="95"/>
      <c r="G1649" s="95"/>
      <c r="H1649" s="69" t="s">
        <v>20</v>
      </c>
      <c r="I1649" s="16">
        <v>0</v>
      </c>
      <c r="J1649" s="16">
        <v>0</v>
      </c>
      <c r="K1649" s="16">
        <v>0</v>
      </c>
      <c r="L1649" s="16">
        <v>0</v>
      </c>
      <c r="M1649" s="16">
        <v>0</v>
      </c>
      <c r="N1649" s="16">
        <v>0</v>
      </c>
      <c r="O1649" s="16">
        <v>0</v>
      </c>
      <c r="P1649" s="16">
        <v>0</v>
      </c>
    </row>
    <row r="1650" spans="3:16" ht="18" customHeight="1">
      <c r="C1650" s="56"/>
      <c r="D1650" s="114"/>
      <c r="E1650" s="117"/>
      <c r="F1650" s="95"/>
      <c r="G1650" s="95"/>
      <c r="H1650" s="69" t="s">
        <v>239</v>
      </c>
      <c r="I1650" s="16">
        <v>0</v>
      </c>
      <c r="J1650" s="16" t="s">
        <v>236</v>
      </c>
      <c r="K1650" s="16" t="s">
        <v>236</v>
      </c>
      <c r="L1650" s="16">
        <v>0</v>
      </c>
      <c r="M1650" s="16">
        <v>0</v>
      </c>
      <c r="N1650" s="16">
        <v>0</v>
      </c>
      <c r="O1650" s="16" t="s">
        <v>236</v>
      </c>
      <c r="P1650" s="16" t="s">
        <v>236</v>
      </c>
    </row>
    <row r="1651" spans="3:16" ht="18" customHeight="1">
      <c r="C1651" s="56"/>
      <c r="D1651" s="115"/>
      <c r="E1651" s="118"/>
      <c r="F1651" s="95"/>
      <c r="G1651" s="95"/>
      <c r="H1651" s="69" t="s">
        <v>242</v>
      </c>
      <c r="I1651" s="16">
        <v>0</v>
      </c>
      <c r="J1651" s="16" t="s">
        <v>236</v>
      </c>
      <c r="K1651" s="16" t="s">
        <v>236</v>
      </c>
      <c r="L1651" s="16">
        <v>0</v>
      </c>
      <c r="M1651" s="16">
        <v>0</v>
      </c>
      <c r="N1651" s="16">
        <v>0</v>
      </c>
      <c r="O1651" s="16" t="s">
        <v>236</v>
      </c>
      <c r="P1651" s="16" t="s">
        <v>236</v>
      </c>
    </row>
    <row r="1652" spans="3:16" ht="18" customHeight="1">
      <c r="C1652" s="56"/>
      <c r="D1652" s="113" t="s">
        <v>608</v>
      </c>
      <c r="E1652" s="116" t="s">
        <v>584</v>
      </c>
      <c r="F1652" s="95">
        <v>2018</v>
      </c>
      <c r="G1652" s="95">
        <v>2018</v>
      </c>
      <c r="H1652" s="69" t="s">
        <v>96</v>
      </c>
      <c r="I1652" s="16">
        <f>I1653+I1655+I1657+I1658</f>
        <v>467</v>
      </c>
      <c r="J1652" s="16" t="s">
        <v>236</v>
      </c>
      <c r="K1652" s="16" t="s">
        <v>236</v>
      </c>
      <c r="L1652" s="16">
        <f>L1653+L1655+L1657+L1658</f>
        <v>467</v>
      </c>
      <c r="M1652" s="16">
        <f>M1653+M1655+M1657+M1658</f>
        <v>467</v>
      </c>
      <c r="N1652" s="16">
        <f t="shared" ref="N1652:N1653" si="250">L1652/I1652*100</f>
        <v>100</v>
      </c>
      <c r="O1652" s="16" t="s">
        <v>236</v>
      </c>
      <c r="P1652" s="16" t="s">
        <v>236</v>
      </c>
    </row>
    <row r="1653" spans="3:16" ht="15.75" customHeight="1">
      <c r="C1653" s="56"/>
      <c r="D1653" s="114"/>
      <c r="E1653" s="117"/>
      <c r="F1653" s="95"/>
      <c r="G1653" s="95"/>
      <c r="H1653" s="69" t="s">
        <v>97</v>
      </c>
      <c r="I1653" s="16">
        <v>467</v>
      </c>
      <c r="J1653" s="16">
        <v>467</v>
      </c>
      <c r="K1653" s="16">
        <v>467</v>
      </c>
      <c r="L1653" s="16">
        <v>467</v>
      </c>
      <c r="M1653" s="16">
        <v>467</v>
      </c>
      <c r="N1653" s="16">
        <f t="shared" si="250"/>
        <v>100</v>
      </c>
      <c r="O1653" s="16">
        <f>L1653/J1653*100</f>
        <v>100</v>
      </c>
      <c r="P1653" s="16">
        <f>L1653/K1653*100</f>
        <v>100</v>
      </c>
    </row>
    <row r="1654" spans="3:16" ht="18" customHeight="1">
      <c r="C1654" s="56"/>
      <c r="D1654" s="114"/>
      <c r="E1654" s="117"/>
      <c r="F1654" s="95"/>
      <c r="G1654" s="95"/>
      <c r="H1654" s="69" t="s">
        <v>19</v>
      </c>
      <c r="I1654" s="16">
        <v>0</v>
      </c>
      <c r="J1654" s="16">
        <v>0</v>
      </c>
      <c r="K1654" s="16">
        <v>0</v>
      </c>
      <c r="L1654" s="16">
        <v>0</v>
      </c>
      <c r="M1654" s="16">
        <v>0</v>
      </c>
      <c r="N1654" s="16">
        <v>0</v>
      </c>
      <c r="O1654" s="16">
        <v>0</v>
      </c>
      <c r="P1654" s="16">
        <v>0</v>
      </c>
    </row>
    <row r="1655" spans="3:16" ht="18" customHeight="1">
      <c r="C1655" s="56"/>
      <c r="D1655" s="114"/>
      <c r="E1655" s="117"/>
      <c r="F1655" s="95"/>
      <c r="G1655" s="95"/>
      <c r="H1655" s="69" t="s">
        <v>238</v>
      </c>
      <c r="I1655" s="16">
        <v>0</v>
      </c>
      <c r="J1655" s="16">
        <v>0</v>
      </c>
      <c r="K1655" s="16">
        <v>0</v>
      </c>
      <c r="L1655" s="16">
        <v>0</v>
      </c>
      <c r="M1655" s="16">
        <v>0</v>
      </c>
      <c r="N1655" s="16">
        <v>0</v>
      </c>
      <c r="O1655" s="16">
        <v>0</v>
      </c>
      <c r="P1655" s="16">
        <v>0</v>
      </c>
    </row>
    <row r="1656" spans="3:16" ht="18" customHeight="1">
      <c r="C1656" s="56"/>
      <c r="D1656" s="114"/>
      <c r="E1656" s="117"/>
      <c r="F1656" s="95"/>
      <c r="G1656" s="95"/>
      <c r="H1656" s="69" t="s">
        <v>20</v>
      </c>
      <c r="I1656" s="16">
        <v>0</v>
      </c>
      <c r="J1656" s="16">
        <v>0</v>
      </c>
      <c r="K1656" s="16">
        <v>0</v>
      </c>
      <c r="L1656" s="16">
        <v>0</v>
      </c>
      <c r="M1656" s="16">
        <v>0</v>
      </c>
      <c r="N1656" s="16">
        <v>0</v>
      </c>
      <c r="O1656" s="16">
        <v>0</v>
      </c>
      <c r="P1656" s="16">
        <v>0</v>
      </c>
    </row>
    <row r="1657" spans="3:16" ht="18" customHeight="1">
      <c r="C1657" s="56"/>
      <c r="D1657" s="114"/>
      <c r="E1657" s="117"/>
      <c r="F1657" s="95"/>
      <c r="G1657" s="95"/>
      <c r="H1657" s="69" t="s">
        <v>239</v>
      </c>
      <c r="I1657" s="16">
        <v>0</v>
      </c>
      <c r="J1657" s="16" t="s">
        <v>236</v>
      </c>
      <c r="K1657" s="16" t="s">
        <v>236</v>
      </c>
      <c r="L1657" s="16">
        <v>0</v>
      </c>
      <c r="M1657" s="16">
        <v>0</v>
      </c>
      <c r="N1657" s="16">
        <v>0</v>
      </c>
      <c r="O1657" s="16" t="s">
        <v>236</v>
      </c>
      <c r="P1657" s="16" t="s">
        <v>236</v>
      </c>
    </row>
    <row r="1658" spans="3:16" ht="18" customHeight="1">
      <c r="C1658" s="56"/>
      <c r="D1658" s="115"/>
      <c r="E1658" s="118"/>
      <c r="F1658" s="95"/>
      <c r="G1658" s="95"/>
      <c r="H1658" s="69" t="s">
        <v>242</v>
      </c>
      <c r="I1658" s="16">
        <v>0</v>
      </c>
      <c r="J1658" s="16" t="s">
        <v>236</v>
      </c>
      <c r="K1658" s="16" t="s">
        <v>236</v>
      </c>
      <c r="L1658" s="16">
        <v>0</v>
      </c>
      <c r="M1658" s="16">
        <v>0</v>
      </c>
      <c r="N1658" s="16">
        <v>0</v>
      </c>
      <c r="O1658" s="16" t="s">
        <v>236</v>
      </c>
      <c r="P1658" s="16" t="s">
        <v>236</v>
      </c>
    </row>
    <row r="1659" spans="3:16" ht="18" customHeight="1">
      <c r="C1659" s="56"/>
      <c r="D1659" s="113" t="s">
        <v>609</v>
      </c>
      <c r="E1659" s="116" t="s">
        <v>610</v>
      </c>
      <c r="F1659" s="95" t="s">
        <v>683</v>
      </c>
      <c r="G1659" s="95" t="s">
        <v>693</v>
      </c>
      <c r="H1659" s="69" t="s">
        <v>96</v>
      </c>
      <c r="I1659" s="16">
        <f>I1660+I1662+I1664+I1665</f>
        <v>345</v>
      </c>
      <c r="J1659" s="16" t="s">
        <v>236</v>
      </c>
      <c r="K1659" s="16" t="s">
        <v>236</v>
      </c>
      <c r="L1659" s="16">
        <f>L1660+L1662+L1664+L1665</f>
        <v>345</v>
      </c>
      <c r="M1659" s="16">
        <f>M1660+M1662+M1664+M1665</f>
        <v>345</v>
      </c>
      <c r="N1659" s="16">
        <f t="shared" ref="N1659:N1660" si="251">L1659/I1659*100</f>
        <v>100</v>
      </c>
      <c r="O1659" s="16" t="s">
        <v>236</v>
      </c>
      <c r="P1659" s="16" t="s">
        <v>236</v>
      </c>
    </row>
    <row r="1660" spans="3:16" ht="17.25" customHeight="1">
      <c r="C1660" s="56"/>
      <c r="D1660" s="114"/>
      <c r="E1660" s="117"/>
      <c r="F1660" s="95"/>
      <c r="G1660" s="95"/>
      <c r="H1660" s="69" t="s">
        <v>97</v>
      </c>
      <c r="I1660" s="16">
        <v>345</v>
      </c>
      <c r="J1660" s="16">
        <v>345</v>
      </c>
      <c r="K1660" s="16">
        <v>345</v>
      </c>
      <c r="L1660" s="16">
        <v>345</v>
      </c>
      <c r="M1660" s="16">
        <v>345</v>
      </c>
      <c r="N1660" s="16">
        <f t="shared" si="251"/>
        <v>100</v>
      </c>
      <c r="O1660" s="16">
        <f>L1660/J1660*100</f>
        <v>100</v>
      </c>
      <c r="P1660" s="16">
        <f>L1660/K1660*100</f>
        <v>100</v>
      </c>
    </row>
    <row r="1661" spans="3:16" ht="18" customHeight="1">
      <c r="C1661" s="56"/>
      <c r="D1661" s="114"/>
      <c r="E1661" s="117"/>
      <c r="F1661" s="95"/>
      <c r="G1661" s="95"/>
      <c r="H1661" s="69" t="s">
        <v>19</v>
      </c>
      <c r="I1661" s="16">
        <v>0</v>
      </c>
      <c r="J1661" s="16">
        <v>0</v>
      </c>
      <c r="K1661" s="16">
        <v>0</v>
      </c>
      <c r="L1661" s="16">
        <v>0</v>
      </c>
      <c r="M1661" s="16">
        <v>0</v>
      </c>
      <c r="N1661" s="16">
        <v>0</v>
      </c>
      <c r="O1661" s="16">
        <v>0</v>
      </c>
      <c r="P1661" s="16">
        <v>0</v>
      </c>
    </row>
    <row r="1662" spans="3:16" ht="18" customHeight="1">
      <c r="C1662" s="56"/>
      <c r="D1662" s="114"/>
      <c r="E1662" s="117"/>
      <c r="F1662" s="95"/>
      <c r="G1662" s="95"/>
      <c r="H1662" s="69" t="s">
        <v>238</v>
      </c>
      <c r="I1662" s="16">
        <v>0</v>
      </c>
      <c r="J1662" s="16">
        <v>0</v>
      </c>
      <c r="K1662" s="16">
        <v>0</v>
      </c>
      <c r="L1662" s="16">
        <v>0</v>
      </c>
      <c r="M1662" s="16">
        <v>0</v>
      </c>
      <c r="N1662" s="16">
        <v>0</v>
      </c>
      <c r="O1662" s="16">
        <v>0</v>
      </c>
      <c r="P1662" s="16">
        <v>0</v>
      </c>
    </row>
    <row r="1663" spans="3:16" ht="18" customHeight="1">
      <c r="C1663" s="56"/>
      <c r="D1663" s="114"/>
      <c r="E1663" s="117"/>
      <c r="F1663" s="95"/>
      <c r="G1663" s="95"/>
      <c r="H1663" s="69" t="s">
        <v>20</v>
      </c>
      <c r="I1663" s="16">
        <v>0</v>
      </c>
      <c r="J1663" s="16">
        <v>0</v>
      </c>
      <c r="K1663" s="16">
        <v>0</v>
      </c>
      <c r="L1663" s="16">
        <v>0</v>
      </c>
      <c r="M1663" s="16">
        <v>0</v>
      </c>
      <c r="N1663" s="16">
        <v>0</v>
      </c>
      <c r="O1663" s="16">
        <v>0</v>
      </c>
      <c r="P1663" s="16">
        <v>0</v>
      </c>
    </row>
    <row r="1664" spans="3:16" ht="18" customHeight="1">
      <c r="C1664" s="56"/>
      <c r="D1664" s="114"/>
      <c r="E1664" s="117"/>
      <c r="F1664" s="95"/>
      <c r="G1664" s="95"/>
      <c r="H1664" s="69" t="s">
        <v>239</v>
      </c>
      <c r="I1664" s="16">
        <v>0</v>
      </c>
      <c r="J1664" s="16" t="s">
        <v>236</v>
      </c>
      <c r="K1664" s="16" t="s">
        <v>236</v>
      </c>
      <c r="L1664" s="16">
        <v>0</v>
      </c>
      <c r="M1664" s="16">
        <v>0</v>
      </c>
      <c r="N1664" s="16">
        <v>0</v>
      </c>
      <c r="O1664" s="16" t="s">
        <v>236</v>
      </c>
      <c r="P1664" s="16" t="s">
        <v>236</v>
      </c>
    </row>
    <row r="1665" spans="3:18" ht="18" customHeight="1">
      <c r="C1665" s="56"/>
      <c r="D1665" s="115"/>
      <c r="E1665" s="118"/>
      <c r="F1665" s="95"/>
      <c r="G1665" s="95"/>
      <c r="H1665" s="69" t="s">
        <v>242</v>
      </c>
      <c r="I1665" s="16">
        <v>0</v>
      </c>
      <c r="J1665" s="16" t="s">
        <v>236</v>
      </c>
      <c r="K1665" s="16" t="s">
        <v>236</v>
      </c>
      <c r="L1665" s="16">
        <v>0</v>
      </c>
      <c r="M1665" s="16">
        <v>0</v>
      </c>
      <c r="N1665" s="16">
        <v>0</v>
      </c>
      <c r="O1665" s="16" t="s">
        <v>236</v>
      </c>
      <c r="P1665" s="16" t="s">
        <v>236</v>
      </c>
    </row>
    <row r="1666" spans="3:18" ht="18" customHeight="1">
      <c r="C1666" s="56"/>
      <c r="D1666" s="113" t="s">
        <v>671</v>
      </c>
      <c r="E1666" s="116" t="s">
        <v>610</v>
      </c>
      <c r="F1666" s="95">
        <v>2018</v>
      </c>
      <c r="G1666" s="95">
        <v>2018</v>
      </c>
      <c r="H1666" s="69" t="s">
        <v>96</v>
      </c>
      <c r="I1666" s="16">
        <f>I1667+I1669+I1671+I1672</f>
        <v>431.2</v>
      </c>
      <c r="J1666" s="16" t="s">
        <v>236</v>
      </c>
      <c r="K1666" s="16" t="s">
        <v>236</v>
      </c>
      <c r="L1666" s="16">
        <f>L1667+L1669+L1671+L1672</f>
        <v>431.2</v>
      </c>
      <c r="M1666" s="16">
        <f>M1667+M1669+M1671+M1672</f>
        <v>431.2</v>
      </c>
      <c r="N1666" s="16">
        <f t="shared" ref="N1666:N1667" si="252">L1666/I1666*100</f>
        <v>100</v>
      </c>
      <c r="O1666" s="16" t="s">
        <v>236</v>
      </c>
      <c r="P1666" s="16" t="s">
        <v>236</v>
      </c>
    </row>
    <row r="1667" spans="3:18" ht="17.25" customHeight="1">
      <c r="C1667" s="56"/>
      <c r="D1667" s="114"/>
      <c r="E1667" s="117"/>
      <c r="F1667" s="95"/>
      <c r="G1667" s="95"/>
      <c r="H1667" s="69" t="s">
        <v>97</v>
      </c>
      <c r="I1667" s="16">
        <v>431.2</v>
      </c>
      <c r="J1667" s="16">
        <v>431.2</v>
      </c>
      <c r="K1667" s="16">
        <v>431.2</v>
      </c>
      <c r="L1667" s="16">
        <v>431.2</v>
      </c>
      <c r="M1667" s="16">
        <v>431.2</v>
      </c>
      <c r="N1667" s="16">
        <f t="shared" si="252"/>
        <v>100</v>
      </c>
      <c r="O1667" s="16">
        <f>L1667/J1667*100</f>
        <v>100</v>
      </c>
      <c r="P1667" s="16">
        <f>L1667/K1667*100</f>
        <v>100</v>
      </c>
    </row>
    <row r="1668" spans="3:18" ht="18" customHeight="1">
      <c r="C1668" s="56"/>
      <c r="D1668" s="114"/>
      <c r="E1668" s="117"/>
      <c r="F1668" s="95"/>
      <c r="G1668" s="95"/>
      <c r="H1668" s="69" t="s">
        <v>19</v>
      </c>
      <c r="I1668" s="16">
        <v>0</v>
      </c>
      <c r="J1668" s="16">
        <v>0</v>
      </c>
      <c r="K1668" s="16">
        <v>0</v>
      </c>
      <c r="L1668" s="16">
        <v>0</v>
      </c>
      <c r="M1668" s="16">
        <v>0</v>
      </c>
      <c r="N1668" s="16">
        <v>0</v>
      </c>
      <c r="O1668" s="16">
        <v>0</v>
      </c>
      <c r="P1668" s="16">
        <v>0</v>
      </c>
    </row>
    <row r="1669" spans="3:18" ht="18" customHeight="1">
      <c r="C1669" s="56"/>
      <c r="D1669" s="114"/>
      <c r="E1669" s="117"/>
      <c r="F1669" s="95"/>
      <c r="G1669" s="95"/>
      <c r="H1669" s="69" t="s">
        <v>238</v>
      </c>
      <c r="I1669" s="16">
        <v>0</v>
      </c>
      <c r="J1669" s="16">
        <v>0</v>
      </c>
      <c r="K1669" s="16">
        <v>0</v>
      </c>
      <c r="L1669" s="16">
        <v>0</v>
      </c>
      <c r="M1669" s="16">
        <v>0</v>
      </c>
      <c r="N1669" s="16">
        <v>0</v>
      </c>
      <c r="O1669" s="16">
        <v>0</v>
      </c>
      <c r="P1669" s="16">
        <v>0</v>
      </c>
    </row>
    <row r="1670" spans="3:18" ht="18" customHeight="1">
      <c r="C1670" s="56"/>
      <c r="D1670" s="114"/>
      <c r="E1670" s="117"/>
      <c r="F1670" s="95"/>
      <c r="G1670" s="95"/>
      <c r="H1670" s="69" t="s">
        <v>20</v>
      </c>
      <c r="I1670" s="16">
        <v>0</v>
      </c>
      <c r="J1670" s="16">
        <v>0</v>
      </c>
      <c r="K1670" s="16">
        <v>0</v>
      </c>
      <c r="L1670" s="16">
        <v>0</v>
      </c>
      <c r="M1670" s="16">
        <v>0</v>
      </c>
      <c r="N1670" s="16">
        <v>0</v>
      </c>
      <c r="O1670" s="16">
        <v>0</v>
      </c>
      <c r="P1670" s="16">
        <v>0</v>
      </c>
    </row>
    <row r="1671" spans="3:18" ht="18" customHeight="1">
      <c r="C1671" s="56"/>
      <c r="D1671" s="114"/>
      <c r="E1671" s="117"/>
      <c r="F1671" s="95"/>
      <c r="G1671" s="95"/>
      <c r="H1671" s="69" t="s">
        <v>239</v>
      </c>
      <c r="I1671" s="16">
        <v>0</v>
      </c>
      <c r="J1671" s="16" t="s">
        <v>236</v>
      </c>
      <c r="K1671" s="16" t="s">
        <v>236</v>
      </c>
      <c r="L1671" s="16">
        <v>0</v>
      </c>
      <c r="M1671" s="16">
        <v>0</v>
      </c>
      <c r="N1671" s="16">
        <v>0</v>
      </c>
      <c r="O1671" s="16" t="s">
        <v>236</v>
      </c>
      <c r="P1671" s="16" t="s">
        <v>236</v>
      </c>
    </row>
    <row r="1672" spans="3:18" ht="18" customHeight="1">
      <c r="C1672" s="56"/>
      <c r="D1672" s="115"/>
      <c r="E1672" s="118"/>
      <c r="F1672" s="95"/>
      <c r="G1672" s="95"/>
      <c r="H1672" s="69" t="s">
        <v>242</v>
      </c>
      <c r="I1672" s="16">
        <v>0</v>
      </c>
      <c r="J1672" s="16" t="s">
        <v>236</v>
      </c>
      <c r="K1672" s="16" t="s">
        <v>236</v>
      </c>
      <c r="L1672" s="16">
        <v>0</v>
      </c>
      <c r="M1672" s="16">
        <v>0</v>
      </c>
      <c r="N1672" s="16">
        <v>0</v>
      </c>
      <c r="O1672" s="16" t="s">
        <v>236</v>
      </c>
      <c r="P1672" s="16" t="s">
        <v>236</v>
      </c>
    </row>
    <row r="1673" spans="3:18" ht="15" customHeight="1">
      <c r="C1673" s="102" t="s">
        <v>85</v>
      </c>
      <c r="D1673" s="124" t="s">
        <v>176</v>
      </c>
      <c r="E1673" s="125" t="s">
        <v>83</v>
      </c>
      <c r="F1673" s="125">
        <v>2018</v>
      </c>
      <c r="G1673" s="125">
        <v>2020</v>
      </c>
      <c r="H1673" s="26" t="s">
        <v>96</v>
      </c>
      <c r="I1673" s="25">
        <f>I1674+I1676+I1678+I1679</f>
        <v>5225.5</v>
      </c>
      <c r="J1673" s="25" t="s">
        <v>236</v>
      </c>
      <c r="K1673" s="25" t="s">
        <v>236</v>
      </c>
      <c r="L1673" s="25">
        <f>L1674+L1676</f>
        <v>5212.8999999999996</v>
      </c>
      <c r="M1673" s="25">
        <f>M1674+M1676</f>
        <v>5212.8999999999996</v>
      </c>
      <c r="N1673" s="23">
        <f>(M1673*100)/I1673</f>
        <v>99.75887474882785</v>
      </c>
      <c r="O1673" s="23" t="s">
        <v>236</v>
      </c>
      <c r="P1673" s="23" t="s">
        <v>236</v>
      </c>
    </row>
    <row r="1674" spans="3:18">
      <c r="C1674" s="102"/>
      <c r="D1674" s="124"/>
      <c r="E1674" s="125"/>
      <c r="F1674" s="125"/>
      <c r="G1674" s="125"/>
      <c r="H1674" s="26" t="s">
        <v>97</v>
      </c>
      <c r="I1674" s="25">
        <f>I1681+I1730+I1751+I1772</f>
        <v>2799.8</v>
      </c>
      <c r="J1674" s="25">
        <f t="shared" ref="J1674:K1674" si="253">J1681+J1730+J1751+J1772</f>
        <v>2799.8</v>
      </c>
      <c r="K1674" s="25">
        <f t="shared" si="253"/>
        <v>2799.8</v>
      </c>
      <c r="L1674" s="25">
        <f t="shared" ref="L1674:M1674" si="254">L1681+L1730+L1751+L1772</f>
        <v>2798.4</v>
      </c>
      <c r="M1674" s="25">
        <f t="shared" si="254"/>
        <v>2798.4</v>
      </c>
      <c r="N1674" s="23">
        <f>L1674/I1674*100</f>
        <v>99.949996428316297</v>
      </c>
      <c r="O1674" s="23">
        <f>L1674/J1674*100</f>
        <v>99.949996428316297</v>
      </c>
      <c r="P1674" s="23">
        <f>L1674/K1674*100</f>
        <v>99.949996428316297</v>
      </c>
      <c r="R1674" s="1"/>
    </row>
    <row r="1675" spans="3:18" ht="30.75" customHeight="1">
      <c r="C1675" s="102"/>
      <c r="D1675" s="124"/>
      <c r="E1675" s="125"/>
      <c r="F1675" s="125"/>
      <c r="G1675" s="125"/>
      <c r="H1675" s="26" t="s">
        <v>19</v>
      </c>
      <c r="I1675" s="25">
        <f t="shared" ref="I1675:K1677" si="255">I1682+I1731+I1752+I1773</f>
        <v>299.8</v>
      </c>
      <c r="J1675" s="25">
        <f t="shared" si="255"/>
        <v>299.8</v>
      </c>
      <c r="K1675" s="25">
        <f t="shared" si="255"/>
        <v>299.8</v>
      </c>
      <c r="L1675" s="25">
        <f t="shared" ref="L1675:M1675" si="256">L1682+L1731+L1752+L1773</f>
        <v>298.39999999999998</v>
      </c>
      <c r="M1675" s="25">
        <f t="shared" si="256"/>
        <v>298.39999999999998</v>
      </c>
      <c r="N1675" s="23">
        <f t="shared" ref="N1675:N1677" si="257">L1675/I1675*100</f>
        <v>99.533022014676447</v>
      </c>
      <c r="O1675" s="23">
        <f t="shared" ref="O1675:O1677" si="258">L1675/J1675*100</f>
        <v>99.533022014676447</v>
      </c>
      <c r="P1675" s="23">
        <f t="shared" ref="P1675:P1677" si="259">L1675/K1675*100</f>
        <v>99.533022014676447</v>
      </c>
      <c r="R1675" s="24"/>
    </row>
    <row r="1676" spans="3:18">
      <c r="C1676" s="102"/>
      <c r="D1676" s="124"/>
      <c r="E1676" s="125"/>
      <c r="F1676" s="125"/>
      <c r="G1676" s="125"/>
      <c r="H1676" s="26" t="s">
        <v>238</v>
      </c>
      <c r="I1676" s="25">
        <f t="shared" si="255"/>
        <v>2425.6999999999998</v>
      </c>
      <c r="J1676" s="25">
        <f t="shared" si="255"/>
        <v>2425.6999999999998</v>
      </c>
      <c r="K1676" s="25">
        <f t="shared" si="255"/>
        <v>2425.6999999999998</v>
      </c>
      <c r="L1676" s="25">
        <f t="shared" ref="L1676:M1676" si="260">L1683+L1732+L1753+L1774</f>
        <v>2414.5</v>
      </c>
      <c r="M1676" s="25">
        <f t="shared" si="260"/>
        <v>2414.5</v>
      </c>
      <c r="N1676" s="23">
        <f t="shared" si="257"/>
        <v>99.538277610586647</v>
      </c>
      <c r="O1676" s="23">
        <f t="shared" si="258"/>
        <v>99.538277610586647</v>
      </c>
      <c r="P1676" s="23">
        <f t="shared" si="259"/>
        <v>99.538277610586647</v>
      </c>
      <c r="R1676" s="72"/>
    </row>
    <row r="1677" spans="3:18" ht="42.75">
      <c r="C1677" s="102"/>
      <c r="D1677" s="124"/>
      <c r="E1677" s="125"/>
      <c r="F1677" s="125"/>
      <c r="G1677" s="125"/>
      <c r="H1677" s="26" t="s">
        <v>20</v>
      </c>
      <c r="I1677" s="25">
        <f t="shared" si="255"/>
        <v>2425.6999999999998</v>
      </c>
      <c r="J1677" s="25">
        <f t="shared" si="255"/>
        <v>2425.6999999999998</v>
      </c>
      <c r="K1677" s="25">
        <f t="shared" si="255"/>
        <v>2425.6999999999998</v>
      </c>
      <c r="L1677" s="25">
        <f t="shared" ref="L1677:M1677" si="261">L1684+L1733+L1754+L1775</f>
        <v>2414.5</v>
      </c>
      <c r="M1677" s="25">
        <f t="shared" si="261"/>
        <v>2414.5</v>
      </c>
      <c r="N1677" s="23">
        <f t="shared" si="257"/>
        <v>99.538277610586647</v>
      </c>
      <c r="O1677" s="23">
        <f t="shared" si="258"/>
        <v>99.538277610586647</v>
      </c>
      <c r="P1677" s="23">
        <f t="shared" si="259"/>
        <v>99.538277610586647</v>
      </c>
    </row>
    <row r="1678" spans="3:18">
      <c r="C1678" s="102"/>
      <c r="D1678" s="124"/>
      <c r="E1678" s="125"/>
      <c r="F1678" s="125"/>
      <c r="G1678" s="125"/>
      <c r="H1678" s="26" t="s">
        <v>239</v>
      </c>
      <c r="I1678" s="25">
        <f t="shared" ref="I1678:I1679" si="262">I1685+I1727+I1734+I1755+I1776</f>
        <v>0</v>
      </c>
      <c r="J1678" s="25" t="s">
        <v>236</v>
      </c>
      <c r="K1678" s="25" t="s">
        <v>236</v>
      </c>
      <c r="L1678" s="25">
        <f t="shared" ref="L1678:M1678" si="263">L1755</f>
        <v>0</v>
      </c>
      <c r="M1678" s="25">
        <f t="shared" si="263"/>
        <v>0</v>
      </c>
      <c r="N1678" s="23">
        <v>0</v>
      </c>
      <c r="O1678" s="23" t="s">
        <v>236</v>
      </c>
      <c r="P1678" s="23" t="s">
        <v>236</v>
      </c>
    </row>
    <row r="1679" spans="3:18">
      <c r="C1679" s="102"/>
      <c r="D1679" s="124"/>
      <c r="E1679" s="125"/>
      <c r="F1679" s="125"/>
      <c r="G1679" s="125"/>
      <c r="H1679" s="26" t="s">
        <v>242</v>
      </c>
      <c r="I1679" s="25">
        <f t="shared" si="262"/>
        <v>0</v>
      </c>
      <c r="J1679" s="25" t="s">
        <v>236</v>
      </c>
      <c r="K1679" s="25" t="s">
        <v>236</v>
      </c>
      <c r="L1679" s="25">
        <f t="shared" ref="L1679:M1679" si="264">L1756</f>
        <v>0</v>
      </c>
      <c r="M1679" s="25">
        <f t="shared" si="264"/>
        <v>0</v>
      </c>
      <c r="N1679" s="23">
        <v>0</v>
      </c>
      <c r="O1679" s="23" t="s">
        <v>236</v>
      </c>
      <c r="P1679" s="23" t="s">
        <v>236</v>
      </c>
    </row>
    <row r="1680" spans="3:18">
      <c r="C1680" s="110" t="s">
        <v>86</v>
      </c>
      <c r="D1680" s="88" t="s">
        <v>559</v>
      </c>
      <c r="E1680" s="89" t="s">
        <v>558</v>
      </c>
      <c r="F1680" s="84" t="s">
        <v>334</v>
      </c>
      <c r="G1680" s="84" t="s">
        <v>334</v>
      </c>
      <c r="H1680" s="63" t="s">
        <v>96</v>
      </c>
      <c r="I1680" s="18">
        <f>I1681+I1683+I1685+I1686</f>
        <v>300</v>
      </c>
      <c r="J1680" s="18" t="s">
        <v>236</v>
      </c>
      <c r="K1680" s="18" t="s">
        <v>236</v>
      </c>
      <c r="L1680" s="18">
        <f>L1681+L1683+L1685+L1686</f>
        <v>300</v>
      </c>
      <c r="M1680" s="18">
        <f>M1681+M1683+M1685+M1686</f>
        <v>300</v>
      </c>
      <c r="N1680" s="16">
        <f t="shared" ref="N1680" si="265">L1680/I1680*100</f>
        <v>100</v>
      </c>
      <c r="O1680" s="16" t="s">
        <v>236</v>
      </c>
      <c r="P1680" s="16" t="s">
        <v>236</v>
      </c>
    </row>
    <row r="1681" spans="3:16" ht="25.5" customHeight="1">
      <c r="C1681" s="111"/>
      <c r="D1681" s="88"/>
      <c r="E1681" s="89"/>
      <c r="F1681" s="84"/>
      <c r="G1681" s="84"/>
      <c r="H1681" s="63" t="s">
        <v>97</v>
      </c>
      <c r="I1681" s="18">
        <f>I1688</f>
        <v>33</v>
      </c>
      <c r="J1681" s="18">
        <v>33</v>
      </c>
      <c r="K1681" s="18">
        <v>33</v>
      </c>
      <c r="L1681" s="18">
        <v>33</v>
      </c>
      <c r="M1681" s="16">
        <v>33</v>
      </c>
      <c r="N1681" s="16">
        <f>L1681/I1681*100</f>
        <v>100</v>
      </c>
      <c r="O1681" s="16">
        <f>L1681/J1681*100</f>
        <v>100</v>
      </c>
      <c r="P1681" s="16">
        <f>L1681/K1681*100</f>
        <v>100</v>
      </c>
    </row>
    <row r="1682" spans="3:16" ht="34.5" customHeight="1">
      <c r="C1682" s="111"/>
      <c r="D1682" s="88"/>
      <c r="E1682" s="89"/>
      <c r="F1682" s="84"/>
      <c r="G1682" s="84"/>
      <c r="H1682" s="63" t="s">
        <v>19</v>
      </c>
      <c r="I1682" s="18">
        <f t="shared" ref="I1682:I1686" si="266">I1689</f>
        <v>33</v>
      </c>
      <c r="J1682" s="18">
        <v>33</v>
      </c>
      <c r="K1682" s="18">
        <v>33</v>
      </c>
      <c r="L1682" s="18">
        <v>33</v>
      </c>
      <c r="M1682" s="18">
        <v>33</v>
      </c>
      <c r="N1682" s="16">
        <f t="shared" ref="N1682:N1684" si="267">L1682/I1682*100</f>
        <v>100</v>
      </c>
      <c r="O1682" s="16">
        <f t="shared" ref="O1682:O1684" si="268">L1682/J1682*100</f>
        <v>100</v>
      </c>
      <c r="P1682" s="16">
        <f t="shared" ref="P1682:P1684" si="269">L1682/K1682*100</f>
        <v>100</v>
      </c>
    </row>
    <row r="1683" spans="3:16" ht="26.25" customHeight="1">
      <c r="C1683" s="111"/>
      <c r="D1683" s="88"/>
      <c r="E1683" s="89"/>
      <c r="F1683" s="84"/>
      <c r="G1683" s="84"/>
      <c r="H1683" s="63" t="s">
        <v>238</v>
      </c>
      <c r="I1683" s="18">
        <f t="shared" si="266"/>
        <v>267</v>
      </c>
      <c r="J1683" s="18">
        <v>267</v>
      </c>
      <c r="K1683" s="18">
        <v>267</v>
      </c>
      <c r="L1683" s="18">
        <v>267</v>
      </c>
      <c r="M1683" s="18">
        <v>267</v>
      </c>
      <c r="N1683" s="16">
        <f t="shared" si="267"/>
        <v>100</v>
      </c>
      <c r="O1683" s="16">
        <f t="shared" si="268"/>
        <v>100</v>
      </c>
      <c r="P1683" s="16">
        <f t="shared" si="269"/>
        <v>100</v>
      </c>
    </row>
    <row r="1684" spans="3:16" ht="30">
      <c r="C1684" s="111"/>
      <c r="D1684" s="88"/>
      <c r="E1684" s="89"/>
      <c r="F1684" s="84"/>
      <c r="G1684" s="84"/>
      <c r="H1684" s="63" t="s">
        <v>20</v>
      </c>
      <c r="I1684" s="18">
        <f t="shared" si="266"/>
        <v>267</v>
      </c>
      <c r="J1684" s="18">
        <v>267</v>
      </c>
      <c r="K1684" s="18">
        <v>267</v>
      </c>
      <c r="L1684" s="18">
        <v>267</v>
      </c>
      <c r="M1684" s="18">
        <v>267</v>
      </c>
      <c r="N1684" s="16">
        <f t="shared" si="267"/>
        <v>100</v>
      </c>
      <c r="O1684" s="16">
        <f t="shared" si="268"/>
        <v>100</v>
      </c>
      <c r="P1684" s="16">
        <f t="shared" si="269"/>
        <v>100</v>
      </c>
    </row>
    <row r="1685" spans="3:16" ht="19.5" customHeight="1">
      <c r="C1685" s="111"/>
      <c r="D1685" s="88"/>
      <c r="E1685" s="89"/>
      <c r="F1685" s="84"/>
      <c r="G1685" s="84"/>
      <c r="H1685" s="63" t="s">
        <v>239</v>
      </c>
      <c r="I1685" s="18">
        <f t="shared" si="266"/>
        <v>0</v>
      </c>
      <c r="J1685" s="18" t="s">
        <v>236</v>
      </c>
      <c r="K1685" s="18" t="s">
        <v>236</v>
      </c>
      <c r="L1685" s="18">
        <v>0</v>
      </c>
      <c r="M1685" s="18">
        <v>0</v>
      </c>
      <c r="N1685" s="18">
        <v>0</v>
      </c>
      <c r="O1685" s="18" t="s">
        <v>236</v>
      </c>
      <c r="P1685" s="18" t="s">
        <v>236</v>
      </c>
    </row>
    <row r="1686" spans="3:16">
      <c r="C1686" s="112"/>
      <c r="D1686" s="88"/>
      <c r="E1686" s="89"/>
      <c r="F1686" s="84"/>
      <c r="G1686" s="84"/>
      <c r="H1686" s="63" t="s">
        <v>242</v>
      </c>
      <c r="I1686" s="18">
        <f t="shared" si="266"/>
        <v>0</v>
      </c>
      <c r="J1686" s="18" t="s">
        <v>236</v>
      </c>
      <c r="K1686" s="18" t="s">
        <v>236</v>
      </c>
      <c r="L1686" s="18">
        <v>0</v>
      </c>
      <c r="M1686" s="18">
        <v>0</v>
      </c>
      <c r="N1686" s="18">
        <v>0</v>
      </c>
      <c r="O1686" s="18" t="s">
        <v>236</v>
      </c>
      <c r="P1686" s="18" t="s">
        <v>236</v>
      </c>
    </row>
    <row r="1687" spans="3:16">
      <c r="C1687" s="110" t="s">
        <v>86</v>
      </c>
      <c r="D1687" s="88" t="s">
        <v>572</v>
      </c>
      <c r="E1687" s="89" t="s">
        <v>561</v>
      </c>
      <c r="F1687" s="84" t="s">
        <v>334</v>
      </c>
      <c r="G1687" s="84" t="s">
        <v>334</v>
      </c>
      <c r="H1687" s="63" t="s">
        <v>96</v>
      </c>
      <c r="I1687" s="18">
        <f>I1688+I1690+I1692+I1693</f>
        <v>300</v>
      </c>
      <c r="J1687" s="18" t="s">
        <v>236</v>
      </c>
      <c r="K1687" s="18" t="s">
        <v>236</v>
      </c>
      <c r="L1687" s="18">
        <f>L1688+L1690+L1692+L1693</f>
        <v>300</v>
      </c>
      <c r="M1687" s="18">
        <f>M1688+M1690+M1692+M1693</f>
        <v>300</v>
      </c>
      <c r="N1687" s="18">
        <f>L1687/I1687*100</f>
        <v>100</v>
      </c>
      <c r="O1687" s="18" t="s">
        <v>236</v>
      </c>
      <c r="P1687" s="18" t="s">
        <v>236</v>
      </c>
    </row>
    <row r="1688" spans="3:16" ht="25.5" customHeight="1">
      <c r="C1688" s="111"/>
      <c r="D1688" s="88"/>
      <c r="E1688" s="89"/>
      <c r="F1688" s="84"/>
      <c r="G1688" s="84"/>
      <c r="H1688" s="63" t="s">
        <v>97</v>
      </c>
      <c r="I1688" s="18">
        <v>33</v>
      </c>
      <c r="J1688" s="18">
        <v>33</v>
      </c>
      <c r="K1688" s="18">
        <v>33</v>
      </c>
      <c r="L1688" s="18">
        <v>33</v>
      </c>
      <c r="M1688" s="18">
        <v>33</v>
      </c>
      <c r="N1688" s="18">
        <f>L1688/I1688*100</f>
        <v>100</v>
      </c>
      <c r="O1688" s="18">
        <f>L1688/J1688*100</f>
        <v>100</v>
      </c>
      <c r="P1688" s="18">
        <f>L1688/K1688*100</f>
        <v>100</v>
      </c>
    </row>
    <row r="1689" spans="3:16" ht="34.5" customHeight="1">
      <c r="C1689" s="111"/>
      <c r="D1689" s="88"/>
      <c r="E1689" s="89"/>
      <c r="F1689" s="84"/>
      <c r="G1689" s="84"/>
      <c r="H1689" s="63" t="s">
        <v>19</v>
      </c>
      <c r="I1689" s="18">
        <v>33</v>
      </c>
      <c r="J1689" s="18">
        <v>33</v>
      </c>
      <c r="K1689" s="18">
        <v>33</v>
      </c>
      <c r="L1689" s="18">
        <v>33</v>
      </c>
      <c r="M1689" s="18">
        <v>33</v>
      </c>
      <c r="N1689" s="18">
        <f t="shared" ref="N1689:N1691" si="270">L1689/I1689*100</f>
        <v>100</v>
      </c>
      <c r="O1689" s="18">
        <f t="shared" ref="O1689:O1691" si="271">L1689/J1689*100</f>
        <v>100</v>
      </c>
      <c r="P1689" s="18">
        <f t="shared" ref="P1689:P1691" si="272">L1689/K1689*100</f>
        <v>100</v>
      </c>
    </row>
    <row r="1690" spans="3:16" ht="26.25" customHeight="1">
      <c r="C1690" s="111"/>
      <c r="D1690" s="88"/>
      <c r="E1690" s="89"/>
      <c r="F1690" s="84"/>
      <c r="G1690" s="84"/>
      <c r="H1690" s="63" t="s">
        <v>238</v>
      </c>
      <c r="I1690" s="18">
        <v>267</v>
      </c>
      <c r="J1690" s="18">
        <v>267</v>
      </c>
      <c r="K1690" s="18">
        <v>267</v>
      </c>
      <c r="L1690" s="18">
        <v>267</v>
      </c>
      <c r="M1690" s="18">
        <v>267</v>
      </c>
      <c r="N1690" s="18">
        <f t="shared" si="270"/>
        <v>100</v>
      </c>
      <c r="O1690" s="18">
        <f t="shared" si="271"/>
        <v>100</v>
      </c>
      <c r="P1690" s="18">
        <f t="shared" si="272"/>
        <v>100</v>
      </c>
    </row>
    <row r="1691" spans="3:16" ht="30">
      <c r="C1691" s="111"/>
      <c r="D1691" s="88"/>
      <c r="E1691" s="89"/>
      <c r="F1691" s="84"/>
      <c r="G1691" s="84"/>
      <c r="H1691" s="63" t="s">
        <v>20</v>
      </c>
      <c r="I1691" s="18">
        <v>267</v>
      </c>
      <c r="J1691" s="18">
        <v>267</v>
      </c>
      <c r="K1691" s="18">
        <v>267</v>
      </c>
      <c r="L1691" s="18">
        <v>267</v>
      </c>
      <c r="M1691" s="18">
        <v>267</v>
      </c>
      <c r="N1691" s="18">
        <f t="shared" si="270"/>
        <v>100</v>
      </c>
      <c r="O1691" s="18">
        <f t="shared" si="271"/>
        <v>100</v>
      </c>
      <c r="P1691" s="18">
        <f t="shared" si="272"/>
        <v>100</v>
      </c>
    </row>
    <row r="1692" spans="3:16" ht="19.5" customHeight="1">
      <c r="C1692" s="111"/>
      <c r="D1692" s="88"/>
      <c r="E1692" s="89"/>
      <c r="F1692" s="84"/>
      <c r="G1692" s="84"/>
      <c r="H1692" s="63" t="s">
        <v>239</v>
      </c>
      <c r="I1692" s="18">
        <v>0</v>
      </c>
      <c r="J1692" s="18" t="s">
        <v>236</v>
      </c>
      <c r="K1692" s="18" t="s">
        <v>236</v>
      </c>
      <c r="L1692" s="18">
        <v>0</v>
      </c>
      <c r="M1692" s="18">
        <v>0</v>
      </c>
      <c r="N1692" s="18">
        <v>0</v>
      </c>
      <c r="O1692" s="18" t="s">
        <v>236</v>
      </c>
      <c r="P1692" s="18" t="s">
        <v>236</v>
      </c>
    </row>
    <row r="1693" spans="3:16">
      <c r="C1693" s="112"/>
      <c r="D1693" s="88"/>
      <c r="E1693" s="89"/>
      <c r="F1693" s="84"/>
      <c r="G1693" s="84"/>
      <c r="H1693" s="63" t="s">
        <v>242</v>
      </c>
      <c r="I1693" s="18">
        <v>0</v>
      </c>
      <c r="J1693" s="18" t="s">
        <v>236</v>
      </c>
      <c r="K1693" s="18" t="s">
        <v>236</v>
      </c>
      <c r="L1693" s="18">
        <v>0</v>
      </c>
      <c r="M1693" s="18">
        <v>0</v>
      </c>
      <c r="N1693" s="18">
        <v>0</v>
      </c>
      <c r="O1693" s="18" t="s">
        <v>236</v>
      </c>
      <c r="P1693" s="18" t="s">
        <v>236</v>
      </c>
    </row>
    <row r="1694" spans="3:16" hidden="1">
      <c r="C1694" s="110" t="s">
        <v>86</v>
      </c>
      <c r="D1694" s="88"/>
      <c r="E1694" s="89"/>
      <c r="F1694" s="84">
        <v>2015</v>
      </c>
      <c r="G1694" s="84">
        <v>2017</v>
      </c>
      <c r="H1694" s="63" t="s">
        <v>96</v>
      </c>
      <c r="I1694" s="18">
        <f>I1695+I1697+I1699+I1700</f>
        <v>0</v>
      </c>
      <c r="J1694" s="18" t="s">
        <v>236</v>
      </c>
      <c r="K1694" s="18" t="s">
        <v>236</v>
      </c>
      <c r="L1694" s="18">
        <f>L1695+L1697+L1699+L1700</f>
        <v>0</v>
      </c>
      <c r="M1694" s="18">
        <f>M1695+M1697+M1699+M1700</f>
        <v>0</v>
      </c>
      <c r="N1694" s="18" t="e">
        <f>L1694/I1694*100</f>
        <v>#DIV/0!</v>
      </c>
      <c r="O1694" s="18" t="s">
        <v>236</v>
      </c>
      <c r="P1694" s="18" t="s">
        <v>236</v>
      </c>
    </row>
    <row r="1695" spans="3:16" ht="25.5" hidden="1" customHeight="1">
      <c r="C1695" s="111"/>
      <c r="D1695" s="88"/>
      <c r="E1695" s="89"/>
      <c r="F1695" s="84"/>
      <c r="G1695" s="84"/>
      <c r="H1695" s="63" t="s">
        <v>97</v>
      </c>
      <c r="I1695" s="18">
        <v>0</v>
      </c>
      <c r="J1695" s="18" t="s">
        <v>236</v>
      </c>
      <c r="K1695" s="18" t="s">
        <v>236</v>
      </c>
      <c r="L1695" s="18">
        <v>0</v>
      </c>
      <c r="M1695" s="18">
        <v>0</v>
      </c>
      <c r="N1695" s="18" t="e">
        <f>L1695/I1695*100</f>
        <v>#DIV/0!</v>
      </c>
      <c r="O1695" s="18" t="e">
        <f>L1695/J1695*100</f>
        <v>#VALUE!</v>
      </c>
      <c r="P1695" s="18" t="e">
        <f>L1695/K1695*100</f>
        <v>#VALUE!</v>
      </c>
    </row>
    <row r="1696" spans="3:16" ht="34.5" hidden="1" customHeight="1">
      <c r="C1696" s="111"/>
      <c r="D1696" s="88"/>
      <c r="E1696" s="89"/>
      <c r="F1696" s="84"/>
      <c r="G1696" s="84"/>
      <c r="H1696" s="63" t="s">
        <v>19</v>
      </c>
      <c r="I1696" s="18">
        <v>0</v>
      </c>
      <c r="J1696" s="18" t="s">
        <v>236</v>
      </c>
      <c r="K1696" s="18" t="s">
        <v>236</v>
      </c>
      <c r="L1696" s="18">
        <v>0</v>
      </c>
      <c r="M1696" s="18">
        <v>0</v>
      </c>
      <c r="N1696" s="18">
        <v>0</v>
      </c>
      <c r="O1696" s="18">
        <v>0</v>
      </c>
      <c r="P1696" s="18">
        <v>0</v>
      </c>
    </row>
    <row r="1697" spans="3:16" ht="26.25" hidden="1" customHeight="1">
      <c r="C1697" s="111"/>
      <c r="D1697" s="88"/>
      <c r="E1697" s="89"/>
      <c r="F1697" s="84"/>
      <c r="G1697" s="84"/>
      <c r="H1697" s="63" t="s">
        <v>238</v>
      </c>
      <c r="I1697" s="18">
        <v>0</v>
      </c>
      <c r="J1697" s="18" t="s">
        <v>236</v>
      </c>
      <c r="K1697" s="18" t="s">
        <v>236</v>
      </c>
      <c r="L1697" s="18">
        <v>0</v>
      </c>
      <c r="M1697" s="18">
        <v>0</v>
      </c>
      <c r="N1697" s="18" t="e">
        <f>L1697/I1697*100</f>
        <v>#DIV/0!</v>
      </c>
      <c r="O1697" s="18" t="e">
        <f>L1697/J1697*100</f>
        <v>#VALUE!</v>
      </c>
      <c r="P1697" s="18" t="e">
        <f>L1697/K1697*100</f>
        <v>#VALUE!</v>
      </c>
    </row>
    <row r="1698" spans="3:16" ht="30" hidden="1">
      <c r="C1698" s="111"/>
      <c r="D1698" s="88"/>
      <c r="E1698" s="89"/>
      <c r="F1698" s="84"/>
      <c r="G1698" s="84"/>
      <c r="H1698" s="63" t="s">
        <v>20</v>
      </c>
      <c r="I1698" s="18">
        <v>0</v>
      </c>
      <c r="J1698" s="18" t="s">
        <v>236</v>
      </c>
      <c r="K1698" s="18" t="s">
        <v>236</v>
      </c>
      <c r="L1698" s="18">
        <v>0</v>
      </c>
      <c r="M1698" s="18">
        <v>0</v>
      </c>
      <c r="N1698" s="18">
        <v>0</v>
      </c>
      <c r="O1698" s="18">
        <v>0</v>
      </c>
      <c r="P1698" s="18">
        <v>0</v>
      </c>
    </row>
    <row r="1699" spans="3:16" ht="19.5" hidden="1" customHeight="1">
      <c r="C1699" s="111"/>
      <c r="D1699" s="88"/>
      <c r="E1699" s="89"/>
      <c r="F1699" s="84"/>
      <c r="G1699" s="84"/>
      <c r="H1699" s="63" t="s">
        <v>239</v>
      </c>
      <c r="I1699" s="18">
        <v>0</v>
      </c>
      <c r="J1699" s="18" t="s">
        <v>236</v>
      </c>
      <c r="K1699" s="18" t="s">
        <v>236</v>
      </c>
      <c r="L1699" s="18">
        <v>0</v>
      </c>
      <c r="M1699" s="18">
        <v>0</v>
      </c>
      <c r="N1699" s="18">
        <v>0</v>
      </c>
      <c r="O1699" s="18" t="s">
        <v>236</v>
      </c>
      <c r="P1699" s="18" t="s">
        <v>236</v>
      </c>
    </row>
    <row r="1700" spans="3:16" hidden="1">
      <c r="C1700" s="112"/>
      <c r="D1700" s="88"/>
      <c r="E1700" s="89"/>
      <c r="F1700" s="84"/>
      <c r="G1700" s="84"/>
      <c r="H1700" s="63" t="s">
        <v>242</v>
      </c>
      <c r="I1700" s="18">
        <v>0</v>
      </c>
      <c r="J1700" s="18" t="s">
        <v>236</v>
      </c>
      <c r="K1700" s="18" t="s">
        <v>236</v>
      </c>
      <c r="L1700" s="18">
        <v>0</v>
      </c>
      <c r="M1700" s="18">
        <v>0</v>
      </c>
      <c r="N1700" s="18" t="e">
        <f>L1700/I1700*100</f>
        <v>#DIV/0!</v>
      </c>
      <c r="O1700" s="18" t="s">
        <v>236</v>
      </c>
      <c r="P1700" s="18" t="s">
        <v>236</v>
      </c>
    </row>
    <row r="1701" spans="3:16" ht="25.5" hidden="1" customHeight="1">
      <c r="C1701" s="110" t="s">
        <v>86</v>
      </c>
      <c r="D1701" s="88"/>
      <c r="E1701" s="89"/>
      <c r="F1701" s="84">
        <v>2015</v>
      </c>
      <c r="G1701" s="84">
        <v>2017</v>
      </c>
      <c r="H1701" s="63" t="s">
        <v>96</v>
      </c>
      <c r="I1701" s="18">
        <f>I1702+I1704+I1706+I1707</f>
        <v>0</v>
      </c>
      <c r="J1701" s="18" t="s">
        <v>236</v>
      </c>
      <c r="K1701" s="18" t="s">
        <v>236</v>
      </c>
      <c r="L1701" s="18">
        <f>L1702+L1704+L1706+L1707</f>
        <v>0</v>
      </c>
      <c r="M1701" s="18">
        <f>M1702+M1704+M1706+M1707</f>
        <v>0</v>
      </c>
      <c r="N1701" s="18">
        <v>0</v>
      </c>
      <c r="O1701" s="18" t="s">
        <v>236</v>
      </c>
      <c r="P1701" s="18" t="s">
        <v>236</v>
      </c>
    </row>
    <row r="1702" spans="3:16" ht="25.5" hidden="1" customHeight="1">
      <c r="C1702" s="111"/>
      <c r="D1702" s="88"/>
      <c r="E1702" s="89"/>
      <c r="F1702" s="84"/>
      <c r="G1702" s="84"/>
      <c r="H1702" s="63" t="s">
        <v>97</v>
      </c>
      <c r="I1702" s="18">
        <v>0</v>
      </c>
      <c r="J1702" s="18" t="s">
        <v>236</v>
      </c>
      <c r="K1702" s="18" t="s">
        <v>236</v>
      </c>
      <c r="L1702" s="18">
        <v>0</v>
      </c>
      <c r="M1702" s="18">
        <v>0</v>
      </c>
      <c r="N1702" s="18">
        <v>0</v>
      </c>
      <c r="O1702" s="18">
        <v>0</v>
      </c>
      <c r="P1702" s="18">
        <v>0</v>
      </c>
    </row>
    <row r="1703" spans="3:16" ht="36.75" hidden="1" customHeight="1">
      <c r="C1703" s="111"/>
      <c r="D1703" s="88"/>
      <c r="E1703" s="89"/>
      <c r="F1703" s="84"/>
      <c r="G1703" s="84"/>
      <c r="H1703" s="63" t="s">
        <v>19</v>
      </c>
      <c r="I1703" s="18">
        <f t="shared" ref="I1703:M1707" si="273">I1710+I1717</f>
        <v>0</v>
      </c>
      <c r="J1703" s="18" t="s">
        <v>236</v>
      </c>
      <c r="K1703" s="18" t="s">
        <v>236</v>
      </c>
      <c r="L1703" s="18">
        <f t="shared" si="273"/>
        <v>0</v>
      </c>
      <c r="M1703" s="18">
        <f t="shared" si="273"/>
        <v>0</v>
      </c>
      <c r="N1703" s="18">
        <v>0</v>
      </c>
      <c r="O1703" s="18">
        <v>0</v>
      </c>
      <c r="P1703" s="18">
        <v>0</v>
      </c>
    </row>
    <row r="1704" spans="3:16" ht="26.25" hidden="1" customHeight="1">
      <c r="C1704" s="111"/>
      <c r="D1704" s="88"/>
      <c r="E1704" s="89"/>
      <c r="F1704" s="84"/>
      <c r="G1704" s="84"/>
      <c r="H1704" s="63" t="s">
        <v>238</v>
      </c>
      <c r="I1704" s="18">
        <v>0</v>
      </c>
      <c r="J1704" s="18" t="s">
        <v>236</v>
      </c>
      <c r="K1704" s="18" t="s">
        <v>236</v>
      </c>
      <c r="L1704" s="18">
        <v>0</v>
      </c>
      <c r="M1704" s="18">
        <v>0</v>
      </c>
      <c r="N1704" s="18">
        <v>0</v>
      </c>
      <c r="O1704" s="18">
        <v>0</v>
      </c>
      <c r="P1704" s="18">
        <v>0</v>
      </c>
    </row>
    <row r="1705" spans="3:16" ht="30" hidden="1">
      <c r="C1705" s="111"/>
      <c r="D1705" s="88"/>
      <c r="E1705" s="89"/>
      <c r="F1705" s="84"/>
      <c r="G1705" s="84"/>
      <c r="H1705" s="63" t="s">
        <v>20</v>
      </c>
      <c r="I1705" s="18">
        <f t="shared" si="273"/>
        <v>0</v>
      </c>
      <c r="J1705" s="18" t="s">
        <v>236</v>
      </c>
      <c r="K1705" s="18" t="s">
        <v>236</v>
      </c>
      <c r="L1705" s="18">
        <f t="shared" si="273"/>
        <v>0</v>
      </c>
      <c r="M1705" s="18">
        <f t="shared" si="273"/>
        <v>0</v>
      </c>
      <c r="N1705" s="18">
        <v>0</v>
      </c>
      <c r="O1705" s="18">
        <v>0</v>
      </c>
      <c r="P1705" s="18">
        <v>0</v>
      </c>
    </row>
    <row r="1706" spans="3:16" ht="19.5" hidden="1" customHeight="1">
      <c r="C1706" s="111"/>
      <c r="D1706" s="88"/>
      <c r="E1706" s="89"/>
      <c r="F1706" s="84"/>
      <c r="G1706" s="84"/>
      <c r="H1706" s="63" t="s">
        <v>239</v>
      </c>
      <c r="I1706" s="18">
        <f t="shared" si="273"/>
        <v>0</v>
      </c>
      <c r="J1706" s="18" t="s">
        <v>236</v>
      </c>
      <c r="K1706" s="18" t="s">
        <v>236</v>
      </c>
      <c r="L1706" s="18">
        <f t="shared" si="273"/>
        <v>0</v>
      </c>
      <c r="M1706" s="18">
        <f t="shared" si="273"/>
        <v>0</v>
      </c>
      <c r="N1706" s="18">
        <v>0</v>
      </c>
      <c r="O1706" s="18" t="s">
        <v>236</v>
      </c>
      <c r="P1706" s="18" t="s">
        <v>236</v>
      </c>
    </row>
    <row r="1707" spans="3:16" hidden="1">
      <c r="C1707" s="112"/>
      <c r="D1707" s="88"/>
      <c r="E1707" s="89"/>
      <c r="F1707" s="84"/>
      <c r="G1707" s="84"/>
      <c r="H1707" s="63" t="s">
        <v>242</v>
      </c>
      <c r="I1707" s="18">
        <v>0</v>
      </c>
      <c r="J1707" s="18" t="s">
        <v>236</v>
      </c>
      <c r="K1707" s="18" t="s">
        <v>236</v>
      </c>
      <c r="L1707" s="18">
        <f t="shared" si="273"/>
        <v>0</v>
      </c>
      <c r="M1707" s="18">
        <f t="shared" si="273"/>
        <v>0</v>
      </c>
      <c r="N1707" s="18">
        <v>0</v>
      </c>
      <c r="O1707" s="18" t="s">
        <v>236</v>
      </c>
      <c r="P1707" s="18" t="s">
        <v>236</v>
      </c>
    </row>
    <row r="1708" spans="3:16" ht="24" hidden="1" customHeight="1">
      <c r="C1708" s="110" t="s">
        <v>86</v>
      </c>
      <c r="D1708" s="88"/>
      <c r="E1708" s="89"/>
      <c r="F1708" s="84">
        <v>2015</v>
      </c>
      <c r="G1708" s="84">
        <v>2017</v>
      </c>
      <c r="H1708" s="63" t="s">
        <v>96</v>
      </c>
      <c r="I1708" s="18">
        <f>I1709+I1711+I1713+I1714</f>
        <v>0</v>
      </c>
      <c r="J1708" s="18" t="s">
        <v>236</v>
      </c>
      <c r="K1708" s="18" t="s">
        <v>236</v>
      </c>
      <c r="L1708" s="18">
        <f>L1709+L1711+L1713+L1714</f>
        <v>0</v>
      </c>
      <c r="M1708" s="18">
        <f>M1709+M1711+M1713+M1714</f>
        <v>0</v>
      </c>
      <c r="N1708" s="18">
        <v>0</v>
      </c>
      <c r="O1708" s="18" t="s">
        <v>236</v>
      </c>
      <c r="P1708" s="18" t="s">
        <v>236</v>
      </c>
    </row>
    <row r="1709" spans="3:16" ht="22.5" hidden="1" customHeight="1">
      <c r="C1709" s="111"/>
      <c r="D1709" s="88"/>
      <c r="E1709" s="89"/>
      <c r="F1709" s="84"/>
      <c r="G1709" s="84"/>
      <c r="H1709" s="63" t="s">
        <v>97</v>
      </c>
      <c r="I1709" s="18">
        <v>0</v>
      </c>
      <c r="J1709" s="18" t="s">
        <v>236</v>
      </c>
      <c r="K1709" s="18" t="s">
        <v>236</v>
      </c>
      <c r="L1709" s="18">
        <v>0</v>
      </c>
      <c r="M1709" s="18">
        <v>0</v>
      </c>
      <c r="N1709" s="18">
        <v>0</v>
      </c>
      <c r="O1709" s="18">
        <v>0</v>
      </c>
      <c r="P1709" s="18">
        <v>0</v>
      </c>
    </row>
    <row r="1710" spans="3:16" ht="30" hidden="1">
      <c r="C1710" s="111"/>
      <c r="D1710" s="88"/>
      <c r="E1710" s="89"/>
      <c r="F1710" s="84"/>
      <c r="G1710" s="84"/>
      <c r="H1710" s="63" t="s">
        <v>19</v>
      </c>
      <c r="I1710" s="18">
        <v>0</v>
      </c>
      <c r="J1710" s="18" t="s">
        <v>236</v>
      </c>
      <c r="K1710" s="18" t="s">
        <v>236</v>
      </c>
      <c r="L1710" s="18">
        <v>0</v>
      </c>
      <c r="M1710" s="18">
        <v>0</v>
      </c>
      <c r="N1710" s="18">
        <v>0</v>
      </c>
      <c r="O1710" s="18">
        <v>0</v>
      </c>
      <c r="P1710" s="18">
        <v>0</v>
      </c>
    </row>
    <row r="1711" spans="3:16" hidden="1">
      <c r="C1711" s="111"/>
      <c r="D1711" s="88"/>
      <c r="E1711" s="89"/>
      <c r="F1711" s="84"/>
      <c r="G1711" s="84"/>
      <c r="H1711" s="63" t="s">
        <v>238</v>
      </c>
      <c r="I1711" s="18">
        <v>0</v>
      </c>
      <c r="J1711" s="18" t="s">
        <v>236</v>
      </c>
      <c r="K1711" s="18" t="s">
        <v>236</v>
      </c>
      <c r="L1711" s="18">
        <v>0</v>
      </c>
      <c r="M1711" s="18">
        <v>0</v>
      </c>
      <c r="N1711" s="18">
        <v>0</v>
      </c>
      <c r="O1711" s="18">
        <v>0</v>
      </c>
      <c r="P1711" s="18">
        <v>0</v>
      </c>
    </row>
    <row r="1712" spans="3:16" ht="30" hidden="1">
      <c r="C1712" s="111"/>
      <c r="D1712" s="88"/>
      <c r="E1712" s="89"/>
      <c r="F1712" s="84"/>
      <c r="G1712" s="84"/>
      <c r="H1712" s="63" t="s">
        <v>20</v>
      </c>
      <c r="I1712" s="18">
        <v>0</v>
      </c>
      <c r="J1712" s="18" t="s">
        <v>236</v>
      </c>
      <c r="K1712" s="18" t="s">
        <v>236</v>
      </c>
      <c r="L1712" s="18">
        <v>0</v>
      </c>
      <c r="M1712" s="18">
        <v>0</v>
      </c>
      <c r="N1712" s="18">
        <v>0</v>
      </c>
      <c r="O1712" s="18">
        <v>0</v>
      </c>
      <c r="P1712" s="18">
        <v>0</v>
      </c>
    </row>
    <row r="1713" spans="3:16" hidden="1">
      <c r="C1713" s="111"/>
      <c r="D1713" s="88"/>
      <c r="E1713" s="89"/>
      <c r="F1713" s="84"/>
      <c r="G1713" s="84"/>
      <c r="H1713" s="63" t="s">
        <v>239</v>
      </c>
      <c r="I1713" s="18">
        <v>0</v>
      </c>
      <c r="J1713" s="18" t="s">
        <v>236</v>
      </c>
      <c r="K1713" s="18" t="s">
        <v>236</v>
      </c>
      <c r="L1713" s="18">
        <v>0</v>
      </c>
      <c r="M1713" s="18">
        <v>0</v>
      </c>
      <c r="N1713" s="18">
        <v>0</v>
      </c>
      <c r="O1713" s="18" t="s">
        <v>236</v>
      </c>
      <c r="P1713" s="18" t="s">
        <v>236</v>
      </c>
    </row>
    <row r="1714" spans="3:16" hidden="1">
      <c r="C1714" s="112"/>
      <c r="D1714" s="88"/>
      <c r="E1714" s="89"/>
      <c r="F1714" s="84"/>
      <c r="G1714" s="84"/>
      <c r="H1714" s="63" t="s">
        <v>242</v>
      </c>
      <c r="I1714" s="18">
        <v>0</v>
      </c>
      <c r="J1714" s="18" t="s">
        <v>236</v>
      </c>
      <c r="K1714" s="18" t="s">
        <v>236</v>
      </c>
      <c r="L1714" s="18">
        <v>0</v>
      </c>
      <c r="M1714" s="18">
        <v>0</v>
      </c>
      <c r="N1714" s="18">
        <v>0</v>
      </c>
      <c r="O1714" s="18" t="s">
        <v>236</v>
      </c>
      <c r="P1714" s="18" t="s">
        <v>236</v>
      </c>
    </row>
    <row r="1715" spans="3:16" hidden="1">
      <c r="C1715" s="110" t="s">
        <v>87</v>
      </c>
      <c r="D1715" s="88"/>
      <c r="E1715" s="89"/>
      <c r="F1715" s="84">
        <v>2015</v>
      </c>
      <c r="G1715" s="84">
        <v>2017</v>
      </c>
      <c r="H1715" s="63" t="s">
        <v>96</v>
      </c>
      <c r="I1715" s="18">
        <f>I1716+I1718+I1720+I1721</f>
        <v>0</v>
      </c>
      <c r="J1715" s="18" t="s">
        <v>236</v>
      </c>
      <c r="K1715" s="18" t="s">
        <v>236</v>
      </c>
      <c r="L1715" s="18">
        <f>L1716+L1718+L1720+L1721</f>
        <v>0</v>
      </c>
      <c r="M1715" s="18">
        <f>M1716+M1718+M1720+M1721</f>
        <v>0</v>
      </c>
      <c r="N1715" s="18">
        <v>0</v>
      </c>
      <c r="O1715" s="18" t="s">
        <v>236</v>
      </c>
      <c r="P1715" s="18" t="s">
        <v>236</v>
      </c>
    </row>
    <row r="1716" spans="3:16" hidden="1">
      <c r="C1716" s="111"/>
      <c r="D1716" s="88"/>
      <c r="E1716" s="89"/>
      <c r="F1716" s="84"/>
      <c r="G1716" s="84"/>
      <c r="H1716" s="63" t="s">
        <v>97</v>
      </c>
      <c r="I1716" s="18">
        <v>0</v>
      </c>
      <c r="J1716" s="18" t="s">
        <v>236</v>
      </c>
      <c r="K1716" s="18" t="s">
        <v>236</v>
      </c>
      <c r="L1716" s="18">
        <v>0</v>
      </c>
      <c r="M1716" s="18">
        <v>0</v>
      </c>
      <c r="N1716" s="18">
        <v>0</v>
      </c>
      <c r="O1716" s="18">
        <v>0</v>
      </c>
      <c r="P1716" s="18">
        <v>0</v>
      </c>
    </row>
    <row r="1717" spans="3:16" ht="30" hidden="1">
      <c r="C1717" s="111"/>
      <c r="D1717" s="88"/>
      <c r="E1717" s="89"/>
      <c r="F1717" s="84"/>
      <c r="G1717" s="84"/>
      <c r="H1717" s="63" t="s">
        <v>19</v>
      </c>
      <c r="I1717" s="18">
        <v>0</v>
      </c>
      <c r="J1717" s="18" t="s">
        <v>236</v>
      </c>
      <c r="K1717" s="18" t="s">
        <v>236</v>
      </c>
      <c r="L1717" s="18">
        <v>0</v>
      </c>
      <c r="M1717" s="18">
        <v>0</v>
      </c>
      <c r="N1717" s="18">
        <v>0</v>
      </c>
      <c r="O1717" s="18">
        <v>0</v>
      </c>
      <c r="P1717" s="18">
        <v>0</v>
      </c>
    </row>
    <row r="1718" spans="3:16" hidden="1">
      <c r="C1718" s="111"/>
      <c r="D1718" s="88"/>
      <c r="E1718" s="89"/>
      <c r="F1718" s="84"/>
      <c r="G1718" s="84"/>
      <c r="H1718" s="63" t="s">
        <v>238</v>
      </c>
      <c r="I1718" s="18">
        <v>0</v>
      </c>
      <c r="J1718" s="18" t="s">
        <v>236</v>
      </c>
      <c r="K1718" s="18" t="s">
        <v>236</v>
      </c>
      <c r="L1718" s="18">
        <v>0</v>
      </c>
      <c r="M1718" s="18">
        <v>0</v>
      </c>
      <c r="N1718" s="18">
        <v>0</v>
      </c>
      <c r="O1718" s="18">
        <v>0</v>
      </c>
      <c r="P1718" s="18">
        <v>0</v>
      </c>
    </row>
    <row r="1719" spans="3:16" ht="30" hidden="1">
      <c r="C1719" s="111"/>
      <c r="D1719" s="88"/>
      <c r="E1719" s="89"/>
      <c r="F1719" s="84"/>
      <c r="G1719" s="84"/>
      <c r="H1719" s="63" t="s">
        <v>20</v>
      </c>
      <c r="I1719" s="18">
        <v>0</v>
      </c>
      <c r="J1719" s="18" t="s">
        <v>236</v>
      </c>
      <c r="K1719" s="18" t="s">
        <v>236</v>
      </c>
      <c r="L1719" s="18">
        <v>0</v>
      </c>
      <c r="M1719" s="18">
        <v>0</v>
      </c>
      <c r="N1719" s="18">
        <v>0</v>
      </c>
      <c r="O1719" s="18">
        <v>0</v>
      </c>
      <c r="P1719" s="18">
        <v>0</v>
      </c>
    </row>
    <row r="1720" spans="3:16" hidden="1">
      <c r="C1720" s="111"/>
      <c r="D1720" s="88"/>
      <c r="E1720" s="89"/>
      <c r="F1720" s="84"/>
      <c r="G1720" s="84"/>
      <c r="H1720" s="63" t="s">
        <v>239</v>
      </c>
      <c r="I1720" s="18">
        <v>0</v>
      </c>
      <c r="J1720" s="18" t="s">
        <v>236</v>
      </c>
      <c r="K1720" s="18" t="s">
        <v>236</v>
      </c>
      <c r="L1720" s="18">
        <v>0</v>
      </c>
      <c r="M1720" s="18">
        <v>0</v>
      </c>
      <c r="N1720" s="18">
        <v>0</v>
      </c>
      <c r="O1720" s="18" t="s">
        <v>236</v>
      </c>
      <c r="P1720" s="18" t="s">
        <v>236</v>
      </c>
    </row>
    <row r="1721" spans="3:16" hidden="1">
      <c r="C1721" s="112"/>
      <c r="D1721" s="88"/>
      <c r="E1721" s="89"/>
      <c r="F1721" s="84"/>
      <c r="G1721" s="84"/>
      <c r="H1721" s="63" t="s">
        <v>242</v>
      </c>
      <c r="I1721" s="18">
        <v>0</v>
      </c>
      <c r="J1721" s="18" t="s">
        <v>236</v>
      </c>
      <c r="K1721" s="18" t="s">
        <v>236</v>
      </c>
      <c r="L1721" s="18">
        <v>0</v>
      </c>
      <c r="M1721" s="18">
        <v>0</v>
      </c>
      <c r="N1721" s="18">
        <v>0</v>
      </c>
      <c r="O1721" s="18" t="s">
        <v>236</v>
      </c>
      <c r="P1721" s="18" t="s">
        <v>236</v>
      </c>
    </row>
    <row r="1722" spans="3:16" hidden="1">
      <c r="C1722" s="110" t="s">
        <v>88</v>
      </c>
      <c r="D1722" s="88" t="s">
        <v>18</v>
      </c>
      <c r="E1722" s="89" t="s">
        <v>136</v>
      </c>
      <c r="F1722" s="84">
        <v>2015</v>
      </c>
      <c r="G1722" s="84">
        <v>2017</v>
      </c>
      <c r="H1722" s="63" t="s">
        <v>96</v>
      </c>
      <c r="I1722" s="18">
        <f>I1723+I1725+I1727+I1728</f>
        <v>0</v>
      </c>
      <c r="J1722" s="18" t="s">
        <v>236</v>
      </c>
      <c r="K1722" s="18" t="s">
        <v>236</v>
      </c>
      <c r="L1722" s="18">
        <v>0</v>
      </c>
      <c r="M1722" s="18">
        <v>0</v>
      </c>
      <c r="N1722" s="18">
        <v>0</v>
      </c>
      <c r="O1722" s="18" t="s">
        <v>236</v>
      </c>
      <c r="P1722" s="18" t="s">
        <v>236</v>
      </c>
    </row>
    <row r="1723" spans="3:16" hidden="1">
      <c r="C1723" s="111"/>
      <c r="D1723" s="88"/>
      <c r="E1723" s="89"/>
      <c r="F1723" s="84"/>
      <c r="G1723" s="84"/>
      <c r="H1723" s="63" t="s">
        <v>97</v>
      </c>
      <c r="I1723" s="18">
        <v>0</v>
      </c>
      <c r="J1723" s="18" t="s">
        <v>236</v>
      </c>
      <c r="K1723" s="18" t="s">
        <v>236</v>
      </c>
      <c r="L1723" s="18">
        <v>0</v>
      </c>
      <c r="M1723" s="18">
        <v>0</v>
      </c>
      <c r="N1723" s="18">
        <v>0</v>
      </c>
      <c r="O1723" s="18">
        <v>0</v>
      </c>
      <c r="P1723" s="18">
        <v>0</v>
      </c>
    </row>
    <row r="1724" spans="3:16" ht="30" hidden="1">
      <c r="C1724" s="111"/>
      <c r="D1724" s="88"/>
      <c r="E1724" s="89"/>
      <c r="F1724" s="84"/>
      <c r="G1724" s="84"/>
      <c r="H1724" s="63" t="s">
        <v>19</v>
      </c>
      <c r="I1724" s="18">
        <v>0</v>
      </c>
      <c r="J1724" s="18" t="s">
        <v>236</v>
      </c>
      <c r="K1724" s="18" t="s">
        <v>236</v>
      </c>
      <c r="L1724" s="18"/>
      <c r="M1724" s="18"/>
      <c r="N1724" s="18">
        <v>0</v>
      </c>
      <c r="O1724" s="18">
        <v>0</v>
      </c>
      <c r="P1724" s="18">
        <v>0</v>
      </c>
    </row>
    <row r="1725" spans="3:16" hidden="1">
      <c r="C1725" s="111"/>
      <c r="D1725" s="88"/>
      <c r="E1725" s="89"/>
      <c r="F1725" s="84"/>
      <c r="G1725" s="84"/>
      <c r="H1725" s="63" t="s">
        <v>238</v>
      </c>
      <c r="I1725" s="18">
        <v>0</v>
      </c>
      <c r="J1725" s="18" t="s">
        <v>236</v>
      </c>
      <c r="K1725" s="18" t="s">
        <v>236</v>
      </c>
      <c r="L1725" s="18"/>
      <c r="M1725" s="18"/>
      <c r="N1725" s="18">
        <v>0</v>
      </c>
      <c r="O1725" s="18">
        <v>0</v>
      </c>
      <c r="P1725" s="18">
        <v>0</v>
      </c>
    </row>
    <row r="1726" spans="3:16" ht="30" hidden="1">
      <c r="C1726" s="111"/>
      <c r="D1726" s="88"/>
      <c r="E1726" s="89"/>
      <c r="F1726" s="84"/>
      <c r="G1726" s="84"/>
      <c r="H1726" s="63" t="s">
        <v>20</v>
      </c>
      <c r="I1726" s="18">
        <v>0</v>
      </c>
      <c r="J1726" s="18" t="s">
        <v>236</v>
      </c>
      <c r="K1726" s="18" t="s">
        <v>236</v>
      </c>
      <c r="L1726" s="18"/>
      <c r="M1726" s="18"/>
      <c r="N1726" s="18">
        <v>0</v>
      </c>
      <c r="O1726" s="18">
        <v>0</v>
      </c>
      <c r="P1726" s="18">
        <v>0</v>
      </c>
    </row>
    <row r="1727" spans="3:16" hidden="1">
      <c r="C1727" s="111"/>
      <c r="D1727" s="88"/>
      <c r="E1727" s="89"/>
      <c r="F1727" s="84"/>
      <c r="G1727" s="84"/>
      <c r="H1727" s="63" t="s">
        <v>239</v>
      </c>
      <c r="I1727" s="18">
        <v>0</v>
      </c>
      <c r="J1727" s="18" t="s">
        <v>236</v>
      </c>
      <c r="K1727" s="18" t="s">
        <v>236</v>
      </c>
      <c r="L1727" s="18"/>
      <c r="M1727" s="18"/>
      <c r="N1727" s="18">
        <v>0</v>
      </c>
      <c r="O1727" s="18" t="s">
        <v>236</v>
      </c>
      <c r="P1727" s="18" t="s">
        <v>236</v>
      </c>
    </row>
    <row r="1728" spans="3:16" hidden="1">
      <c r="C1728" s="112"/>
      <c r="D1728" s="88"/>
      <c r="E1728" s="89"/>
      <c r="F1728" s="84"/>
      <c r="G1728" s="84"/>
      <c r="H1728" s="63" t="s">
        <v>242</v>
      </c>
      <c r="I1728" s="18">
        <v>0</v>
      </c>
      <c r="J1728" s="18" t="s">
        <v>236</v>
      </c>
      <c r="K1728" s="18" t="s">
        <v>236</v>
      </c>
      <c r="L1728" s="18"/>
      <c r="M1728" s="18"/>
      <c r="N1728" s="18">
        <v>0</v>
      </c>
      <c r="O1728" s="18" t="s">
        <v>236</v>
      </c>
      <c r="P1728" s="18" t="s">
        <v>236</v>
      </c>
    </row>
    <row r="1729" spans="3:16" s="1" customFormat="1" ht="15" customHeight="1">
      <c r="C1729" s="19"/>
      <c r="D1729" s="80" t="s">
        <v>259</v>
      </c>
      <c r="E1729" s="89" t="s">
        <v>558</v>
      </c>
      <c r="F1729" s="84" t="s">
        <v>334</v>
      </c>
      <c r="G1729" s="84" t="s">
        <v>334</v>
      </c>
      <c r="H1729" s="63" t="s">
        <v>96</v>
      </c>
      <c r="I1729" s="18">
        <f>I1730+I1732+I1734+I1735</f>
        <v>2500</v>
      </c>
      <c r="J1729" s="18" t="s">
        <v>236</v>
      </c>
      <c r="K1729" s="18" t="s">
        <v>236</v>
      </c>
      <c r="L1729" s="18">
        <f t="shared" ref="L1729:M1729" si="274">L1730+L1732+L1734+L1735</f>
        <v>2500</v>
      </c>
      <c r="M1729" s="18">
        <f t="shared" si="274"/>
        <v>2500</v>
      </c>
      <c r="N1729" s="16">
        <f>L1729/I1729*100</f>
        <v>100</v>
      </c>
      <c r="O1729" s="16" t="s">
        <v>236</v>
      </c>
      <c r="P1729" s="16" t="s">
        <v>236</v>
      </c>
    </row>
    <row r="1730" spans="3:16" s="1" customFormat="1">
      <c r="C1730" s="19"/>
      <c r="D1730" s="80"/>
      <c r="E1730" s="89"/>
      <c r="F1730" s="84"/>
      <c r="G1730" s="84"/>
      <c r="H1730" s="63" t="s">
        <v>97</v>
      </c>
      <c r="I1730" s="18">
        <f>I1737+I1744</f>
        <v>2500</v>
      </c>
      <c r="J1730" s="18">
        <f t="shared" ref="J1730:M1730" si="275">J1737+J1744</f>
        <v>2500</v>
      </c>
      <c r="K1730" s="18">
        <f t="shared" si="275"/>
        <v>2500</v>
      </c>
      <c r="L1730" s="18">
        <f t="shared" si="275"/>
        <v>2500</v>
      </c>
      <c r="M1730" s="18">
        <f t="shared" si="275"/>
        <v>2500</v>
      </c>
      <c r="N1730" s="16">
        <f>L1730/I1730*100</f>
        <v>100</v>
      </c>
      <c r="O1730" s="16">
        <f>L1730/J1730*100</f>
        <v>100</v>
      </c>
      <c r="P1730" s="16">
        <f>L1730/K1730*100</f>
        <v>100</v>
      </c>
    </row>
    <row r="1731" spans="3:16" s="1" customFormat="1" ht="30">
      <c r="C1731" s="19"/>
      <c r="D1731" s="80"/>
      <c r="E1731" s="89"/>
      <c r="F1731" s="84"/>
      <c r="G1731" s="84"/>
      <c r="H1731" s="63" t="s">
        <v>19</v>
      </c>
      <c r="I1731" s="18">
        <f t="shared" ref="I1731:I1735" si="276">I1738+I1745</f>
        <v>0</v>
      </c>
      <c r="J1731" s="18">
        <v>0</v>
      </c>
      <c r="K1731" s="18">
        <v>0</v>
      </c>
      <c r="L1731" s="18">
        <f t="shared" ref="L1731:M1731" si="277">L1738+L1745</f>
        <v>0</v>
      </c>
      <c r="M1731" s="18">
        <f t="shared" si="277"/>
        <v>0</v>
      </c>
      <c r="N1731" s="18">
        <v>0</v>
      </c>
      <c r="O1731" s="18">
        <v>0</v>
      </c>
      <c r="P1731" s="18">
        <v>0</v>
      </c>
    </row>
    <row r="1732" spans="3:16" s="1" customFormat="1">
      <c r="C1732" s="19"/>
      <c r="D1732" s="80"/>
      <c r="E1732" s="89"/>
      <c r="F1732" s="84"/>
      <c r="G1732" s="84"/>
      <c r="H1732" s="63" t="s">
        <v>238</v>
      </c>
      <c r="I1732" s="18">
        <f t="shared" si="276"/>
        <v>0</v>
      </c>
      <c r="J1732" s="18">
        <v>0</v>
      </c>
      <c r="K1732" s="18">
        <v>0</v>
      </c>
      <c r="L1732" s="18">
        <f t="shared" ref="L1732:M1732" si="278">L1739+L1746</f>
        <v>0</v>
      </c>
      <c r="M1732" s="18">
        <f t="shared" si="278"/>
        <v>0</v>
      </c>
      <c r="N1732" s="18">
        <v>0</v>
      </c>
      <c r="O1732" s="18">
        <v>0</v>
      </c>
      <c r="P1732" s="18">
        <v>0</v>
      </c>
    </row>
    <row r="1733" spans="3:16" s="1" customFormat="1" ht="30">
      <c r="C1733" s="19"/>
      <c r="D1733" s="80"/>
      <c r="E1733" s="89"/>
      <c r="F1733" s="84"/>
      <c r="G1733" s="84"/>
      <c r="H1733" s="63" t="s">
        <v>20</v>
      </c>
      <c r="I1733" s="18">
        <f t="shared" si="276"/>
        <v>0</v>
      </c>
      <c r="J1733" s="18">
        <v>0</v>
      </c>
      <c r="K1733" s="18">
        <v>0</v>
      </c>
      <c r="L1733" s="18">
        <f t="shared" ref="L1733:M1733" si="279">L1740+L1747</f>
        <v>0</v>
      </c>
      <c r="M1733" s="18">
        <f t="shared" si="279"/>
        <v>0</v>
      </c>
      <c r="N1733" s="18">
        <v>0</v>
      </c>
      <c r="O1733" s="18">
        <v>0</v>
      </c>
      <c r="P1733" s="18">
        <v>0</v>
      </c>
    </row>
    <row r="1734" spans="3:16" s="1" customFormat="1">
      <c r="C1734" s="19"/>
      <c r="D1734" s="80"/>
      <c r="E1734" s="89"/>
      <c r="F1734" s="84"/>
      <c r="G1734" s="84"/>
      <c r="H1734" s="63" t="s">
        <v>239</v>
      </c>
      <c r="I1734" s="18">
        <f t="shared" si="276"/>
        <v>0</v>
      </c>
      <c r="J1734" s="18" t="s">
        <v>236</v>
      </c>
      <c r="K1734" s="18" t="s">
        <v>236</v>
      </c>
      <c r="L1734" s="18">
        <f t="shared" ref="L1734:M1734" si="280">L1741+L1748</f>
        <v>0</v>
      </c>
      <c r="M1734" s="18">
        <f t="shared" si="280"/>
        <v>0</v>
      </c>
      <c r="N1734" s="18">
        <v>0</v>
      </c>
      <c r="O1734" s="18" t="s">
        <v>236</v>
      </c>
      <c r="P1734" s="18" t="s">
        <v>236</v>
      </c>
    </row>
    <row r="1735" spans="3:16" s="1" customFormat="1">
      <c r="C1735" s="19"/>
      <c r="D1735" s="80"/>
      <c r="E1735" s="89"/>
      <c r="F1735" s="84"/>
      <c r="G1735" s="84"/>
      <c r="H1735" s="63" t="s">
        <v>242</v>
      </c>
      <c r="I1735" s="18">
        <f t="shared" si="276"/>
        <v>0</v>
      </c>
      <c r="J1735" s="18" t="s">
        <v>236</v>
      </c>
      <c r="K1735" s="18" t="s">
        <v>236</v>
      </c>
      <c r="L1735" s="18">
        <f t="shared" ref="L1735:M1735" si="281">L1742+L1749</f>
        <v>0</v>
      </c>
      <c r="M1735" s="18">
        <f t="shared" si="281"/>
        <v>0</v>
      </c>
      <c r="N1735" s="18">
        <v>0</v>
      </c>
      <c r="O1735" s="18" t="s">
        <v>236</v>
      </c>
      <c r="P1735" s="18" t="s">
        <v>236</v>
      </c>
    </row>
    <row r="1736" spans="3:16" s="1" customFormat="1" ht="15" customHeight="1">
      <c r="C1736" s="19"/>
      <c r="D1736" s="80" t="s">
        <v>672</v>
      </c>
      <c r="E1736" s="89" t="s">
        <v>558</v>
      </c>
      <c r="F1736" s="84" t="s">
        <v>334</v>
      </c>
      <c r="G1736" s="84" t="s">
        <v>334</v>
      </c>
      <c r="H1736" s="63" t="s">
        <v>96</v>
      </c>
      <c r="I1736" s="18">
        <f>I1737+I1739+I1741+I1742</f>
        <v>2000</v>
      </c>
      <c r="J1736" s="18" t="s">
        <v>236</v>
      </c>
      <c r="K1736" s="18" t="s">
        <v>236</v>
      </c>
      <c r="L1736" s="18">
        <f>L1737+L1739+L1741+L1742</f>
        <v>2000</v>
      </c>
      <c r="M1736" s="18">
        <f>M1737+M1739+M1741+M1742</f>
        <v>2000</v>
      </c>
      <c r="N1736" s="16">
        <f>L1736/I1736*100</f>
        <v>100</v>
      </c>
      <c r="O1736" s="16" t="s">
        <v>236</v>
      </c>
      <c r="P1736" s="16" t="s">
        <v>236</v>
      </c>
    </row>
    <row r="1737" spans="3:16" s="1" customFormat="1">
      <c r="C1737" s="19"/>
      <c r="D1737" s="80"/>
      <c r="E1737" s="89"/>
      <c r="F1737" s="84"/>
      <c r="G1737" s="84"/>
      <c r="H1737" s="63" t="s">
        <v>97</v>
      </c>
      <c r="I1737" s="18">
        <v>2000</v>
      </c>
      <c r="J1737" s="18">
        <v>2000</v>
      </c>
      <c r="K1737" s="18">
        <v>2000</v>
      </c>
      <c r="L1737" s="18">
        <v>2000</v>
      </c>
      <c r="M1737" s="18">
        <v>2000</v>
      </c>
      <c r="N1737" s="16">
        <f>L1737/I1737*100</f>
        <v>100</v>
      </c>
      <c r="O1737" s="16">
        <f>L1737/J1737*100</f>
        <v>100</v>
      </c>
      <c r="P1737" s="16">
        <f>L1737/K1737*100</f>
        <v>100</v>
      </c>
    </row>
    <row r="1738" spans="3:16" s="1" customFormat="1" ht="30">
      <c r="C1738" s="19"/>
      <c r="D1738" s="80"/>
      <c r="E1738" s="89"/>
      <c r="F1738" s="84"/>
      <c r="G1738" s="84"/>
      <c r="H1738" s="63" t="s">
        <v>19</v>
      </c>
      <c r="I1738" s="18">
        <v>0</v>
      </c>
      <c r="J1738" s="18">
        <v>0</v>
      </c>
      <c r="K1738" s="18">
        <v>0</v>
      </c>
      <c r="L1738" s="18">
        <v>0</v>
      </c>
      <c r="M1738" s="18">
        <v>0</v>
      </c>
      <c r="N1738" s="18">
        <v>0</v>
      </c>
      <c r="O1738" s="18">
        <v>0</v>
      </c>
      <c r="P1738" s="18">
        <v>0</v>
      </c>
    </row>
    <row r="1739" spans="3:16" s="1" customFormat="1">
      <c r="C1739" s="19"/>
      <c r="D1739" s="80"/>
      <c r="E1739" s="89"/>
      <c r="F1739" s="84"/>
      <c r="G1739" s="84"/>
      <c r="H1739" s="63" t="s">
        <v>238</v>
      </c>
      <c r="I1739" s="18">
        <v>0</v>
      </c>
      <c r="J1739" s="18"/>
      <c r="K1739" s="18"/>
      <c r="L1739" s="18">
        <v>0</v>
      </c>
      <c r="M1739" s="18">
        <v>0</v>
      </c>
      <c r="N1739" s="18">
        <v>0</v>
      </c>
      <c r="O1739" s="18">
        <v>0</v>
      </c>
      <c r="P1739" s="18">
        <v>0</v>
      </c>
    </row>
    <row r="1740" spans="3:16" s="1" customFormat="1" ht="30">
      <c r="C1740" s="19"/>
      <c r="D1740" s="80"/>
      <c r="E1740" s="89"/>
      <c r="F1740" s="84"/>
      <c r="G1740" s="84"/>
      <c r="H1740" s="63" t="s">
        <v>20</v>
      </c>
      <c r="I1740" s="18">
        <v>0</v>
      </c>
      <c r="J1740" s="18">
        <v>0</v>
      </c>
      <c r="K1740" s="18">
        <v>0</v>
      </c>
      <c r="L1740" s="18">
        <v>0</v>
      </c>
      <c r="M1740" s="18">
        <v>0</v>
      </c>
      <c r="N1740" s="18">
        <v>0</v>
      </c>
      <c r="O1740" s="18">
        <v>0</v>
      </c>
      <c r="P1740" s="18">
        <v>0</v>
      </c>
    </row>
    <row r="1741" spans="3:16" s="1" customFormat="1">
      <c r="C1741" s="19"/>
      <c r="D1741" s="80"/>
      <c r="E1741" s="89"/>
      <c r="F1741" s="84"/>
      <c r="G1741" s="84"/>
      <c r="H1741" s="63" t="s">
        <v>239</v>
      </c>
      <c r="I1741" s="18">
        <v>0</v>
      </c>
      <c r="J1741" s="18" t="s">
        <v>236</v>
      </c>
      <c r="K1741" s="18" t="s">
        <v>236</v>
      </c>
      <c r="L1741" s="18">
        <v>0</v>
      </c>
      <c r="M1741" s="18">
        <v>0</v>
      </c>
      <c r="N1741" s="18">
        <v>0</v>
      </c>
      <c r="O1741" s="18" t="s">
        <v>236</v>
      </c>
      <c r="P1741" s="18" t="s">
        <v>236</v>
      </c>
    </row>
    <row r="1742" spans="3:16" s="1" customFormat="1">
      <c r="C1742" s="19"/>
      <c r="D1742" s="80"/>
      <c r="E1742" s="89"/>
      <c r="F1742" s="84"/>
      <c r="G1742" s="84"/>
      <c r="H1742" s="63" t="s">
        <v>242</v>
      </c>
      <c r="I1742" s="18">
        <v>0</v>
      </c>
      <c r="J1742" s="18" t="s">
        <v>236</v>
      </c>
      <c r="K1742" s="18" t="s">
        <v>236</v>
      </c>
      <c r="L1742" s="18">
        <v>0</v>
      </c>
      <c r="M1742" s="18">
        <v>0</v>
      </c>
      <c r="N1742" s="18">
        <v>0</v>
      </c>
      <c r="O1742" s="18" t="s">
        <v>236</v>
      </c>
      <c r="P1742" s="18" t="s">
        <v>236</v>
      </c>
    </row>
    <row r="1743" spans="3:16" s="1" customFormat="1" ht="15" customHeight="1">
      <c r="C1743" s="19"/>
      <c r="D1743" s="80" t="s">
        <v>673</v>
      </c>
      <c r="E1743" s="89" t="s">
        <v>558</v>
      </c>
      <c r="F1743" s="84" t="s">
        <v>334</v>
      </c>
      <c r="G1743" s="84" t="s">
        <v>334</v>
      </c>
      <c r="H1743" s="63" t="s">
        <v>96</v>
      </c>
      <c r="I1743" s="18">
        <f>I1744+I1746+I1748+I1749</f>
        <v>500</v>
      </c>
      <c r="J1743" s="18" t="s">
        <v>236</v>
      </c>
      <c r="K1743" s="18" t="s">
        <v>236</v>
      </c>
      <c r="L1743" s="18">
        <f>L1744+L1746+L1748+L1749</f>
        <v>500</v>
      </c>
      <c r="M1743" s="18">
        <f>M1744+M1746+M1748+M1749</f>
        <v>500</v>
      </c>
      <c r="N1743" s="16">
        <f>L1743/I1743*100</f>
        <v>100</v>
      </c>
      <c r="O1743" s="16" t="s">
        <v>236</v>
      </c>
      <c r="P1743" s="16" t="s">
        <v>236</v>
      </c>
    </row>
    <row r="1744" spans="3:16" s="1" customFormat="1">
      <c r="C1744" s="19"/>
      <c r="D1744" s="80"/>
      <c r="E1744" s="89"/>
      <c r="F1744" s="84"/>
      <c r="G1744" s="84"/>
      <c r="H1744" s="63" t="s">
        <v>97</v>
      </c>
      <c r="I1744" s="18">
        <v>500</v>
      </c>
      <c r="J1744" s="18">
        <v>500</v>
      </c>
      <c r="K1744" s="18">
        <v>500</v>
      </c>
      <c r="L1744" s="18">
        <v>500</v>
      </c>
      <c r="M1744" s="18">
        <v>500</v>
      </c>
      <c r="N1744" s="16">
        <f>L1744/I1744*100</f>
        <v>100</v>
      </c>
      <c r="O1744" s="16">
        <f>L1744/J1744*100</f>
        <v>100</v>
      </c>
      <c r="P1744" s="16">
        <f>L1744/K1744*100</f>
        <v>100</v>
      </c>
    </row>
    <row r="1745" spans="3:16" s="1" customFormat="1" ht="30">
      <c r="C1745" s="19"/>
      <c r="D1745" s="80"/>
      <c r="E1745" s="89"/>
      <c r="F1745" s="84"/>
      <c r="G1745" s="84"/>
      <c r="H1745" s="63" t="s">
        <v>19</v>
      </c>
      <c r="I1745" s="18">
        <v>0</v>
      </c>
      <c r="J1745" s="18">
        <v>0</v>
      </c>
      <c r="K1745" s="18">
        <v>0</v>
      </c>
      <c r="L1745" s="18">
        <v>0</v>
      </c>
      <c r="M1745" s="18">
        <v>0</v>
      </c>
      <c r="N1745" s="18">
        <v>0</v>
      </c>
      <c r="O1745" s="18">
        <v>0</v>
      </c>
      <c r="P1745" s="18">
        <v>0</v>
      </c>
    </row>
    <row r="1746" spans="3:16" s="1" customFormat="1">
      <c r="C1746" s="19"/>
      <c r="D1746" s="80"/>
      <c r="E1746" s="89"/>
      <c r="F1746" s="84"/>
      <c r="G1746" s="84"/>
      <c r="H1746" s="63" t="s">
        <v>238</v>
      </c>
      <c r="I1746" s="18">
        <v>0</v>
      </c>
      <c r="J1746" s="18"/>
      <c r="K1746" s="18"/>
      <c r="L1746" s="18">
        <v>0</v>
      </c>
      <c r="M1746" s="18">
        <v>0</v>
      </c>
      <c r="N1746" s="18">
        <v>0</v>
      </c>
      <c r="O1746" s="18">
        <v>0</v>
      </c>
      <c r="P1746" s="18">
        <v>0</v>
      </c>
    </row>
    <row r="1747" spans="3:16" s="1" customFormat="1" ht="30">
      <c r="C1747" s="19"/>
      <c r="D1747" s="80"/>
      <c r="E1747" s="89"/>
      <c r="F1747" s="84"/>
      <c r="G1747" s="84"/>
      <c r="H1747" s="63" t="s">
        <v>20</v>
      </c>
      <c r="I1747" s="18">
        <v>0</v>
      </c>
      <c r="J1747" s="18">
        <v>0</v>
      </c>
      <c r="K1747" s="18">
        <v>0</v>
      </c>
      <c r="L1747" s="18">
        <v>0</v>
      </c>
      <c r="M1747" s="18">
        <v>0</v>
      </c>
      <c r="N1747" s="18">
        <v>0</v>
      </c>
      <c r="O1747" s="18">
        <v>0</v>
      </c>
      <c r="P1747" s="18">
        <v>0</v>
      </c>
    </row>
    <row r="1748" spans="3:16" s="1" customFormat="1">
      <c r="C1748" s="19"/>
      <c r="D1748" s="80"/>
      <c r="E1748" s="89"/>
      <c r="F1748" s="84"/>
      <c r="G1748" s="84"/>
      <c r="H1748" s="63" t="s">
        <v>239</v>
      </c>
      <c r="I1748" s="18">
        <v>0</v>
      </c>
      <c r="J1748" s="18" t="s">
        <v>236</v>
      </c>
      <c r="K1748" s="18" t="s">
        <v>236</v>
      </c>
      <c r="L1748" s="18">
        <v>0</v>
      </c>
      <c r="M1748" s="18">
        <v>0</v>
      </c>
      <c r="N1748" s="18">
        <v>0</v>
      </c>
      <c r="O1748" s="18" t="s">
        <v>236</v>
      </c>
      <c r="P1748" s="18" t="s">
        <v>236</v>
      </c>
    </row>
    <row r="1749" spans="3:16" s="1" customFormat="1">
      <c r="C1749" s="19"/>
      <c r="D1749" s="80"/>
      <c r="E1749" s="89"/>
      <c r="F1749" s="84"/>
      <c r="G1749" s="84"/>
      <c r="H1749" s="63" t="s">
        <v>242</v>
      </c>
      <c r="I1749" s="18">
        <v>0</v>
      </c>
      <c r="J1749" s="18" t="s">
        <v>236</v>
      </c>
      <c r="K1749" s="18" t="s">
        <v>236</v>
      </c>
      <c r="L1749" s="18">
        <v>0</v>
      </c>
      <c r="M1749" s="18">
        <v>0</v>
      </c>
      <c r="N1749" s="18">
        <v>0</v>
      </c>
      <c r="O1749" s="18" t="s">
        <v>236</v>
      </c>
      <c r="P1749" s="18" t="s">
        <v>236</v>
      </c>
    </row>
    <row r="1750" spans="3:16">
      <c r="C1750" s="110" t="s">
        <v>88</v>
      </c>
      <c r="D1750" s="88" t="s">
        <v>499</v>
      </c>
      <c r="E1750" s="89" t="s">
        <v>558</v>
      </c>
      <c r="F1750" s="84" t="s">
        <v>334</v>
      </c>
      <c r="G1750" s="84" t="s">
        <v>325</v>
      </c>
      <c r="H1750" s="63" t="s">
        <v>96</v>
      </c>
      <c r="I1750" s="18">
        <f>I1751+I1753+I1755+I1756</f>
        <v>925.5</v>
      </c>
      <c r="J1750" s="18" t="s">
        <v>236</v>
      </c>
      <c r="K1750" s="18" t="s">
        <v>236</v>
      </c>
      <c r="L1750" s="18">
        <f>L1751+L1753</f>
        <v>920.89999999999986</v>
      </c>
      <c r="M1750" s="18">
        <f>M1751+M1753</f>
        <v>920.89999999999986</v>
      </c>
      <c r="N1750" s="18">
        <f>L1750/I1750*100</f>
        <v>99.502971366828731</v>
      </c>
      <c r="O1750" s="18" t="s">
        <v>236</v>
      </c>
      <c r="P1750" s="18" t="s">
        <v>236</v>
      </c>
    </row>
    <row r="1751" spans="3:16">
      <c r="C1751" s="111"/>
      <c r="D1751" s="88"/>
      <c r="E1751" s="89"/>
      <c r="F1751" s="84"/>
      <c r="G1751" s="84"/>
      <c r="H1751" s="63" t="s">
        <v>97</v>
      </c>
      <c r="I1751" s="18">
        <f>I1758+I1765</f>
        <v>101.8</v>
      </c>
      <c r="J1751" s="18">
        <f t="shared" ref="J1751:K1751" si="282">J1758+J1765</f>
        <v>101.8</v>
      </c>
      <c r="K1751" s="18">
        <f t="shared" si="282"/>
        <v>101.8</v>
      </c>
      <c r="L1751" s="18">
        <f t="shared" ref="L1751:M1751" si="283">L1758+L1765</f>
        <v>101.3</v>
      </c>
      <c r="M1751" s="18">
        <f t="shared" si="283"/>
        <v>101.3</v>
      </c>
      <c r="N1751" s="18">
        <f>(L1751*100)/I1751</f>
        <v>99.508840864440074</v>
      </c>
      <c r="O1751" s="18">
        <f>(L1751*100)/J1751</f>
        <v>99.508840864440074</v>
      </c>
      <c r="P1751" s="18">
        <f>(M1751*100)/K1751</f>
        <v>99.508840864440074</v>
      </c>
    </row>
    <row r="1752" spans="3:16" ht="30">
      <c r="C1752" s="111"/>
      <c r="D1752" s="88"/>
      <c r="E1752" s="89"/>
      <c r="F1752" s="84"/>
      <c r="G1752" s="84"/>
      <c r="H1752" s="63" t="s">
        <v>19</v>
      </c>
      <c r="I1752" s="18">
        <f t="shared" ref="I1752:K1756" si="284">I1759+I1766</f>
        <v>101.8</v>
      </c>
      <c r="J1752" s="18">
        <f t="shared" si="284"/>
        <v>101.8</v>
      </c>
      <c r="K1752" s="18">
        <f t="shared" si="284"/>
        <v>101.8</v>
      </c>
      <c r="L1752" s="18">
        <f t="shared" ref="L1752:M1752" si="285">L1759+L1766</f>
        <v>101.3</v>
      </c>
      <c r="M1752" s="18">
        <f t="shared" si="285"/>
        <v>101.3</v>
      </c>
      <c r="N1752" s="18">
        <f t="shared" ref="N1752:N1754" si="286">(L1752*100)/I1752</f>
        <v>99.508840864440074</v>
      </c>
      <c r="O1752" s="18">
        <f t="shared" ref="O1752:O1754" si="287">(L1752*100)/J1752</f>
        <v>99.508840864440074</v>
      </c>
      <c r="P1752" s="18">
        <f t="shared" ref="P1752:P1754" si="288">(M1752*100)/K1752</f>
        <v>99.508840864440074</v>
      </c>
    </row>
    <row r="1753" spans="3:16">
      <c r="C1753" s="111"/>
      <c r="D1753" s="88"/>
      <c r="E1753" s="89"/>
      <c r="F1753" s="84"/>
      <c r="G1753" s="84"/>
      <c r="H1753" s="63" t="s">
        <v>238</v>
      </c>
      <c r="I1753" s="18">
        <f t="shared" si="284"/>
        <v>823.7</v>
      </c>
      <c r="J1753" s="18">
        <f t="shared" si="284"/>
        <v>823.7</v>
      </c>
      <c r="K1753" s="18">
        <f t="shared" si="284"/>
        <v>823.7</v>
      </c>
      <c r="L1753" s="18">
        <f t="shared" ref="L1753:M1753" si="289">L1760+L1767</f>
        <v>819.59999999999991</v>
      </c>
      <c r="M1753" s="18">
        <f t="shared" si="289"/>
        <v>819.59999999999991</v>
      </c>
      <c r="N1753" s="18">
        <f t="shared" si="286"/>
        <v>99.502245963336136</v>
      </c>
      <c r="O1753" s="18">
        <f t="shared" si="287"/>
        <v>99.502245963336136</v>
      </c>
      <c r="P1753" s="18">
        <f t="shared" si="288"/>
        <v>99.502245963336136</v>
      </c>
    </row>
    <row r="1754" spans="3:16" ht="30">
      <c r="C1754" s="111"/>
      <c r="D1754" s="88"/>
      <c r="E1754" s="89"/>
      <c r="F1754" s="84"/>
      <c r="G1754" s="84"/>
      <c r="H1754" s="63" t="s">
        <v>20</v>
      </c>
      <c r="I1754" s="18">
        <f t="shared" si="284"/>
        <v>823.7</v>
      </c>
      <c r="J1754" s="18">
        <f t="shared" si="284"/>
        <v>823.7</v>
      </c>
      <c r="K1754" s="18">
        <f t="shared" si="284"/>
        <v>823.7</v>
      </c>
      <c r="L1754" s="18">
        <f t="shared" ref="L1754:M1754" si="290">L1761+L1768</f>
        <v>819.59999999999991</v>
      </c>
      <c r="M1754" s="18">
        <f t="shared" si="290"/>
        <v>819.59999999999991</v>
      </c>
      <c r="N1754" s="18">
        <f t="shared" si="286"/>
        <v>99.502245963336136</v>
      </c>
      <c r="O1754" s="18">
        <f t="shared" si="287"/>
        <v>99.502245963336136</v>
      </c>
      <c r="P1754" s="18">
        <f t="shared" si="288"/>
        <v>99.502245963336136</v>
      </c>
    </row>
    <row r="1755" spans="3:16">
      <c r="C1755" s="111"/>
      <c r="D1755" s="88"/>
      <c r="E1755" s="89"/>
      <c r="F1755" s="84"/>
      <c r="G1755" s="84"/>
      <c r="H1755" s="63" t="s">
        <v>239</v>
      </c>
      <c r="I1755" s="18">
        <f t="shared" si="284"/>
        <v>0</v>
      </c>
      <c r="J1755" s="18" t="s">
        <v>236</v>
      </c>
      <c r="K1755" s="18" t="s">
        <v>236</v>
      </c>
      <c r="L1755" s="18">
        <v>0</v>
      </c>
      <c r="M1755" s="18">
        <v>0</v>
      </c>
      <c r="N1755" s="18">
        <v>0</v>
      </c>
      <c r="O1755" s="18" t="s">
        <v>236</v>
      </c>
      <c r="P1755" s="18" t="s">
        <v>236</v>
      </c>
    </row>
    <row r="1756" spans="3:16">
      <c r="C1756" s="112"/>
      <c r="D1756" s="88"/>
      <c r="E1756" s="89"/>
      <c r="F1756" s="84"/>
      <c r="G1756" s="84"/>
      <c r="H1756" s="63" t="s">
        <v>242</v>
      </c>
      <c r="I1756" s="18">
        <f t="shared" si="284"/>
        <v>0</v>
      </c>
      <c r="J1756" s="18" t="s">
        <v>236</v>
      </c>
      <c r="K1756" s="18" t="s">
        <v>236</v>
      </c>
      <c r="L1756" s="18">
        <v>0</v>
      </c>
      <c r="M1756" s="18">
        <v>0</v>
      </c>
      <c r="N1756" s="18">
        <v>0</v>
      </c>
      <c r="O1756" s="18" t="s">
        <v>236</v>
      </c>
      <c r="P1756" s="18" t="s">
        <v>236</v>
      </c>
    </row>
    <row r="1757" spans="3:16" ht="15" customHeight="1">
      <c r="C1757" s="57"/>
      <c r="D1757" s="90" t="s">
        <v>573</v>
      </c>
      <c r="E1757" s="213" t="s">
        <v>561</v>
      </c>
      <c r="F1757" s="84" t="s">
        <v>334</v>
      </c>
      <c r="G1757" s="84" t="s">
        <v>325</v>
      </c>
      <c r="H1757" s="63" t="s">
        <v>96</v>
      </c>
      <c r="I1757" s="18">
        <f>I1758+I1760+I1762+I1763</f>
        <v>625.5</v>
      </c>
      <c r="J1757" s="18" t="s">
        <v>236</v>
      </c>
      <c r="K1757" s="18" t="s">
        <v>236</v>
      </c>
      <c r="L1757" s="18">
        <f t="shared" ref="L1757:M1757" si="291">L1758+L1760+L1762+L1763</f>
        <v>622.4</v>
      </c>
      <c r="M1757" s="18">
        <f t="shared" si="291"/>
        <v>622.4</v>
      </c>
      <c r="N1757" s="18">
        <f>L1757/I1757*100</f>
        <v>99.504396482813746</v>
      </c>
      <c r="O1757" s="18" t="s">
        <v>236</v>
      </c>
      <c r="P1757" s="18" t="s">
        <v>236</v>
      </c>
    </row>
    <row r="1758" spans="3:16">
      <c r="C1758" s="57"/>
      <c r="D1758" s="91"/>
      <c r="E1758" s="214"/>
      <c r="F1758" s="84"/>
      <c r="G1758" s="84"/>
      <c r="H1758" s="63" t="s">
        <v>97</v>
      </c>
      <c r="I1758" s="18">
        <v>68.8</v>
      </c>
      <c r="J1758" s="18">
        <v>68.8</v>
      </c>
      <c r="K1758" s="18">
        <v>68.8</v>
      </c>
      <c r="L1758" s="18">
        <v>68.5</v>
      </c>
      <c r="M1758" s="18">
        <v>68.5</v>
      </c>
      <c r="N1758" s="18">
        <f>(L1758*100)/I1758</f>
        <v>99.563953488372093</v>
      </c>
      <c r="O1758" s="18">
        <f>(L1758*100)/J1758</f>
        <v>99.563953488372093</v>
      </c>
      <c r="P1758" s="18">
        <f>(M1758*100)/K1758</f>
        <v>99.563953488372093</v>
      </c>
    </row>
    <row r="1759" spans="3:16" ht="30">
      <c r="C1759" s="57"/>
      <c r="D1759" s="91"/>
      <c r="E1759" s="214"/>
      <c r="F1759" s="84"/>
      <c r="G1759" s="84"/>
      <c r="H1759" s="63" t="s">
        <v>19</v>
      </c>
      <c r="I1759" s="18">
        <v>68.8</v>
      </c>
      <c r="J1759" s="18">
        <v>68.8</v>
      </c>
      <c r="K1759" s="18">
        <v>68.8</v>
      </c>
      <c r="L1759" s="18">
        <v>68.5</v>
      </c>
      <c r="M1759" s="18">
        <v>68.5</v>
      </c>
      <c r="N1759" s="18">
        <f t="shared" ref="N1759:N1761" si="292">(L1759*100)/I1759</f>
        <v>99.563953488372093</v>
      </c>
      <c r="O1759" s="18">
        <f t="shared" ref="O1759:O1761" si="293">(L1759*100)/J1759</f>
        <v>99.563953488372093</v>
      </c>
      <c r="P1759" s="18">
        <f t="shared" ref="P1759:P1761" si="294">(M1759*100)/K1759</f>
        <v>99.563953488372093</v>
      </c>
    </row>
    <row r="1760" spans="3:16">
      <c r="C1760" s="57"/>
      <c r="D1760" s="91"/>
      <c r="E1760" s="214"/>
      <c r="F1760" s="84"/>
      <c r="G1760" s="84"/>
      <c r="H1760" s="63" t="s">
        <v>238</v>
      </c>
      <c r="I1760" s="18">
        <v>556.70000000000005</v>
      </c>
      <c r="J1760" s="18">
        <v>556.70000000000005</v>
      </c>
      <c r="K1760" s="18">
        <v>556.70000000000005</v>
      </c>
      <c r="L1760" s="18">
        <v>553.9</v>
      </c>
      <c r="M1760" s="18">
        <v>553.9</v>
      </c>
      <c r="N1760" s="18">
        <f t="shared" si="292"/>
        <v>99.497036105622414</v>
      </c>
      <c r="O1760" s="18">
        <f t="shared" si="293"/>
        <v>99.497036105622414</v>
      </c>
      <c r="P1760" s="18">
        <f t="shared" si="294"/>
        <v>99.497036105622414</v>
      </c>
    </row>
    <row r="1761" spans="3:16" ht="30">
      <c r="C1761" s="57"/>
      <c r="D1761" s="91"/>
      <c r="E1761" s="214"/>
      <c r="F1761" s="84"/>
      <c r="G1761" s="84"/>
      <c r="H1761" s="63" t="s">
        <v>20</v>
      </c>
      <c r="I1761" s="18">
        <v>556.70000000000005</v>
      </c>
      <c r="J1761" s="18">
        <v>556.70000000000005</v>
      </c>
      <c r="K1761" s="18">
        <v>556.70000000000005</v>
      </c>
      <c r="L1761" s="18">
        <v>553.9</v>
      </c>
      <c r="M1761" s="18">
        <v>553.9</v>
      </c>
      <c r="N1761" s="18">
        <f t="shared" si="292"/>
        <v>99.497036105622414</v>
      </c>
      <c r="O1761" s="18">
        <f t="shared" si="293"/>
        <v>99.497036105622414</v>
      </c>
      <c r="P1761" s="18">
        <f t="shared" si="294"/>
        <v>99.497036105622414</v>
      </c>
    </row>
    <row r="1762" spans="3:16">
      <c r="C1762" s="57"/>
      <c r="D1762" s="91"/>
      <c r="E1762" s="214"/>
      <c r="F1762" s="84"/>
      <c r="G1762" s="84"/>
      <c r="H1762" s="63" t="s">
        <v>239</v>
      </c>
      <c r="I1762" s="18">
        <f t="shared" ref="I1762:I1763" si="295">I1769+I1776</f>
        <v>0</v>
      </c>
      <c r="J1762" s="18" t="s">
        <v>236</v>
      </c>
      <c r="K1762" s="18" t="s">
        <v>236</v>
      </c>
      <c r="L1762" s="18">
        <v>0</v>
      </c>
      <c r="M1762" s="18">
        <v>0</v>
      </c>
      <c r="N1762" s="18">
        <v>0</v>
      </c>
      <c r="O1762" s="18" t="s">
        <v>236</v>
      </c>
      <c r="P1762" s="18" t="s">
        <v>236</v>
      </c>
    </row>
    <row r="1763" spans="3:16">
      <c r="C1763" s="57"/>
      <c r="D1763" s="92"/>
      <c r="E1763" s="215"/>
      <c r="F1763" s="84"/>
      <c r="G1763" s="84"/>
      <c r="H1763" s="63" t="s">
        <v>242</v>
      </c>
      <c r="I1763" s="18">
        <f t="shared" si="295"/>
        <v>0</v>
      </c>
      <c r="J1763" s="18" t="s">
        <v>236</v>
      </c>
      <c r="K1763" s="18" t="s">
        <v>236</v>
      </c>
      <c r="L1763" s="18">
        <v>0</v>
      </c>
      <c r="M1763" s="18">
        <v>0</v>
      </c>
      <c r="N1763" s="18">
        <v>0</v>
      </c>
      <c r="O1763" s="18" t="s">
        <v>236</v>
      </c>
      <c r="P1763" s="18" t="s">
        <v>236</v>
      </c>
    </row>
    <row r="1764" spans="3:16" ht="15" customHeight="1">
      <c r="C1764" s="57"/>
      <c r="D1764" s="90" t="s">
        <v>574</v>
      </c>
      <c r="E1764" s="213" t="s">
        <v>561</v>
      </c>
      <c r="F1764" s="84" t="s">
        <v>334</v>
      </c>
      <c r="G1764" s="84" t="s">
        <v>325</v>
      </c>
      <c r="H1764" s="63" t="s">
        <v>96</v>
      </c>
      <c r="I1764" s="18">
        <f>I1765+I1767+I1769+I1770</f>
        <v>300</v>
      </c>
      <c r="J1764" s="18" t="s">
        <v>236</v>
      </c>
      <c r="K1764" s="18" t="s">
        <v>236</v>
      </c>
      <c r="L1764" s="18">
        <f t="shared" ref="L1764:M1764" si="296">L1765+L1767+L1769+L1770</f>
        <v>298.5</v>
      </c>
      <c r="M1764" s="18">
        <f t="shared" si="296"/>
        <v>298.5</v>
      </c>
      <c r="N1764" s="18">
        <f>L1764/I1764*100</f>
        <v>99.5</v>
      </c>
      <c r="O1764" s="18" t="s">
        <v>236</v>
      </c>
      <c r="P1764" s="18" t="s">
        <v>236</v>
      </c>
    </row>
    <row r="1765" spans="3:16">
      <c r="C1765" s="57"/>
      <c r="D1765" s="91"/>
      <c r="E1765" s="214"/>
      <c r="F1765" s="84"/>
      <c r="G1765" s="84"/>
      <c r="H1765" s="63" t="s">
        <v>97</v>
      </c>
      <c r="I1765" s="18">
        <v>33</v>
      </c>
      <c r="J1765" s="18">
        <v>33</v>
      </c>
      <c r="K1765" s="18">
        <v>33</v>
      </c>
      <c r="L1765" s="18">
        <v>32.799999999999997</v>
      </c>
      <c r="M1765" s="18">
        <v>32.799999999999997</v>
      </c>
      <c r="N1765" s="18">
        <f>(L1765*100)/I1765</f>
        <v>99.393939393939377</v>
      </c>
      <c r="O1765" s="18">
        <f>(L1765*100)/J1765</f>
        <v>99.393939393939377</v>
      </c>
      <c r="P1765" s="18">
        <f>(M1765*100)/K1765</f>
        <v>99.393939393939377</v>
      </c>
    </row>
    <row r="1766" spans="3:16" ht="30">
      <c r="C1766" s="57"/>
      <c r="D1766" s="91"/>
      <c r="E1766" s="214"/>
      <c r="F1766" s="84"/>
      <c r="G1766" s="84"/>
      <c r="H1766" s="63" t="s">
        <v>19</v>
      </c>
      <c r="I1766" s="18">
        <v>33</v>
      </c>
      <c r="J1766" s="18">
        <v>33</v>
      </c>
      <c r="K1766" s="18">
        <v>33</v>
      </c>
      <c r="L1766" s="18">
        <v>32.799999999999997</v>
      </c>
      <c r="M1766" s="18">
        <v>32.799999999999997</v>
      </c>
      <c r="N1766" s="18">
        <f t="shared" ref="N1766:N1768" si="297">(L1766*100)/I1766</f>
        <v>99.393939393939377</v>
      </c>
      <c r="O1766" s="18">
        <f t="shared" ref="O1766:O1768" si="298">(L1766*100)/J1766</f>
        <v>99.393939393939377</v>
      </c>
      <c r="P1766" s="18">
        <f t="shared" ref="P1766:P1768" si="299">(M1766*100)/K1766</f>
        <v>99.393939393939377</v>
      </c>
    </row>
    <row r="1767" spans="3:16">
      <c r="C1767" s="57"/>
      <c r="D1767" s="91"/>
      <c r="E1767" s="214"/>
      <c r="F1767" s="84"/>
      <c r="G1767" s="84"/>
      <c r="H1767" s="63" t="s">
        <v>238</v>
      </c>
      <c r="I1767" s="18">
        <v>267</v>
      </c>
      <c r="J1767" s="18">
        <v>267</v>
      </c>
      <c r="K1767" s="18">
        <v>267</v>
      </c>
      <c r="L1767" s="18">
        <v>265.7</v>
      </c>
      <c r="M1767" s="18">
        <v>265.7</v>
      </c>
      <c r="N1767" s="18">
        <f t="shared" si="297"/>
        <v>99.513108614232209</v>
      </c>
      <c r="O1767" s="18">
        <f t="shared" si="298"/>
        <v>99.513108614232209</v>
      </c>
      <c r="P1767" s="18">
        <f t="shared" si="299"/>
        <v>99.513108614232209</v>
      </c>
    </row>
    <row r="1768" spans="3:16" ht="30">
      <c r="C1768" s="57"/>
      <c r="D1768" s="91"/>
      <c r="E1768" s="214"/>
      <c r="F1768" s="84"/>
      <c r="G1768" s="84"/>
      <c r="H1768" s="63" t="s">
        <v>20</v>
      </c>
      <c r="I1768" s="18">
        <v>267</v>
      </c>
      <c r="J1768" s="18">
        <v>267</v>
      </c>
      <c r="K1768" s="18">
        <v>267</v>
      </c>
      <c r="L1768" s="18">
        <v>265.7</v>
      </c>
      <c r="M1768" s="18">
        <v>265.7</v>
      </c>
      <c r="N1768" s="18">
        <f t="shared" si="297"/>
        <v>99.513108614232209</v>
      </c>
      <c r="O1768" s="18">
        <f t="shared" si="298"/>
        <v>99.513108614232209</v>
      </c>
      <c r="P1768" s="18">
        <f t="shared" si="299"/>
        <v>99.513108614232209</v>
      </c>
    </row>
    <row r="1769" spans="3:16">
      <c r="C1769" s="57"/>
      <c r="D1769" s="91"/>
      <c r="E1769" s="214"/>
      <c r="F1769" s="84"/>
      <c r="G1769" s="84"/>
      <c r="H1769" s="63" t="s">
        <v>239</v>
      </c>
      <c r="I1769" s="18">
        <f t="shared" ref="I1769:I1770" si="300">I1776+I1783</f>
        <v>0</v>
      </c>
      <c r="J1769" s="18" t="s">
        <v>236</v>
      </c>
      <c r="K1769" s="18" t="s">
        <v>236</v>
      </c>
      <c r="L1769" s="18">
        <v>0</v>
      </c>
      <c r="M1769" s="18">
        <v>0</v>
      </c>
      <c r="N1769" s="18">
        <v>0</v>
      </c>
      <c r="O1769" s="18" t="s">
        <v>236</v>
      </c>
      <c r="P1769" s="18" t="s">
        <v>236</v>
      </c>
    </row>
    <row r="1770" spans="3:16">
      <c r="C1770" s="57"/>
      <c r="D1770" s="92"/>
      <c r="E1770" s="215"/>
      <c r="F1770" s="84"/>
      <c r="G1770" s="84"/>
      <c r="H1770" s="63" t="s">
        <v>242</v>
      </c>
      <c r="I1770" s="18">
        <f t="shared" si="300"/>
        <v>0</v>
      </c>
      <c r="J1770" s="18" t="s">
        <v>236</v>
      </c>
      <c r="K1770" s="18" t="s">
        <v>236</v>
      </c>
      <c r="L1770" s="18">
        <v>0</v>
      </c>
      <c r="M1770" s="18">
        <v>0</v>
      </c>
      <c r="N1770" s="18">
        <v>0</v>
      </c>
      <c r="O1770" s="18" t="s">
        <v>236</v>
      </c>
      <c r="P1770" s="18" t="s">
        <v>236</v>
      </c>
    </row>
    <row r="1771" spans="3:16">
      <c r="C1771" s="110" t="s">
        <v>88</v>
      </c>
      <c r="D1771" s="88" t="s">
        <v>560</v>
      </c>
      <c r="E1771" s="89" t="s">
        <v>561</v>
      </c>
      <c r="F1771" s="84" t="s">
        <v>334</v>
      </c>
      <c r="G1771" s="84" t="s">
        <v>334</v>
      </c>
      <c r="H1771" s="63" t="s">
        <v>96</v>
      </c>
      <c r="I1771" s="18">
        <f>I1772+I1774+I1776+I1777</f>
        <v>1500</v>
      </c>
      <c r="J1771" s="18" t="s">
        <v>236</v>
      </c>
      <c r="K1771" s="18" t="s">
        <v>236</v>
      </c>
      <c r="L1771" s="18">
        <f t="shared" ref="L1771" si="301">L1772+L1774+L1776+L1777</f>
        <v>1492</v>
      </c>
      <c r="M1771" s="18">
        <f t="shared" ref="M1771" si="302">M1772+M1774+M1776+M1777</f>
        <v>1492</v>
      </c>
      <c r="N1771" s="18">
        <f>L1771/I1771*100</f>
        <v>99.466666666666669</v>
      </c>
      <c r="O1771" s="18" t="s">
        <v>236</v>
      </c>
      <c r="P1771" s="18" t="s">
        <v>236</v>
      </c>
    </row>
    <row r="1772" spans="3:16">
      <c r="C1772" s="111"/>
      <c r="D1772" s="88"/>
      <c r="E1772" s="89"/>
      <c r="F1772" s="84"/>
      <c r="G1772" s="84"/>
      <c r="H1772" s="63" t="s">
        <v>97</v>
      </c>
      <c r="I1772" s="18">
        <f>I1779+I1786+I1793</f>
        <v>165</v>
      </c>
      <c r="J1772" s="18">
        <f t="shared" ref="J1772:M1772" si="303">J1779+J1786+J1793</f>
        <v>165</v>
      </c>
      <c r="K1772" s="18">
        <f t="shared" si="303"/>
        <v>165</v>
      </c>
      <c r="L1772" s="18">
        <f t="shared" si="303"/>
        <v>164.1</v>
      </c>
      <c r="M1772" s="18">
        <f t="shared" si="303"/>
        <v>164.1</v>
      </c>
      <c r="N1772" s="18">
        <f>(L1772*100)/I1772</f>
        <v>99.454545454545453</v>
      </c>
      <c r="O1772" s="18">
        <f>(L1772*100)/J1772</f>
        <v>99.454545454545453</v>
      </c>
      <c r="P1772" s="18">
        <f>(M1772*100)/K1772</f>
        <v>99.454545454545453</v>
      </c>
    </row>
    <row r="1773" spans="3:16" ht="30">
      <c r="C1773" s="111"/>
      <c r="D1773" s="88"/>
      <c r="E1773" s="89"/>
      <c r="F1773" s="84"/>
      <c r="G1773" s="84"/>
      <c r="H1773" s="63" t="s">
        <v>19</v>
      </c>
      <c r="I1773" s="18">
        <f t="shared" ref="I1773:M1775" si="304">I1780+I1787+I1794</f>
        <v>165</v>
      </c>
      <c r="J1773" s="18">
        <f t="shared" si="304"/>
        <v>165</v>
      </c>
      <c r="K1773" s="18">
        <f t="shared" si="304"/>
        <v>165</v>
      </c>
      <c r="L1773" s="18">
        <f t="shared" si="304"/>
        <v>164.1</v>
      </c>
      <c r="M1773" s="18">
        <f t="shared" si="304"/>
        <v>164.1</v>
      </c>
      <c r="N1773" s="18">
        <f t="shared" ref="N1773:N1775" si="305">(L1773*100)/I1773</f>
        <v>99.454545454545453</v>
      </c>
      <c r="O1773" s="18">
        <f t="shared" ref="O1773:O1775" si="306">(L1773*100)/J1773</f>
        <v>99.454545454545453</v>
      </c>
      <c r="P1773" s="18">
        <f t="shared" ref="P1773:P1775" si="307">(M1773*100)/K1773</f>
        <v>99.454545454545453</v>
      </c>
    </row>
    <row r="1774" spans="3:16" ht="26.25" customHeight="1">
      <c r="C1774" s="111"/>
      <c r="D1774" s="88"/>
      <c r="E1774" s="89"/>
      <c r="F1774" s="84"/>
      <c r="G1774" s="84"/>
      <c r="H1774" s="63" t="s">
        <v>238</v>
      </c>
      <c r="I1774" s="18">
        <f t="shared" si="304"/>
        <v>1335</v>
      </c>
      <c r="J1774" s="18">
        <f t="shared" si="304"/>
        <v>1335</v>
      </c>
      <c r="K1774" s="18">
        <f t="shared" si="304"/>
        <v>1335</v>
      </c>
      <c r="L1774" s="18">
        <f t="shared" si="304"/>
        <v>1327.9</v>
      </c>
      <c r="M1774" s="18">
        <f t="shared" si="304"/>
        <v>1327.9</v>
      </c>
      <c r="N1774" s="18">
        <f t="shared" si="305"/>
        <v>99.468164794007492</v>
      </c>
      <c r="O1774" s="18">
        <f t="shared" si="306"/>
        <v>99.468164794007492</v>
      </c>
      <c r="P1774" s="18">
        <f t="shared" si="307"/>
        <v>99.468164794007492</v>
      </c>
    </row>
    <row r="1775" spans="3:16" ht="36.75" customHeight="1">
      <c r="C1775" s="111"/>
      <c r="D1775" s="88"/>
      <c r="E1775" s="89"/>
      <c r="F1775" s="84"/>
      <c r="G1775" s="84"/>
      <c r="H1775" s="63" t="s">
        <v>20</v>
      </c>
      <c r="I1775" s="18">
        <f t="shared" si="304"/>
        <v>1335</v>
      </c>
      <c r="J1775" s="18">
        <f t="shared" si="304"/>
        <v>1335</v>
      </c>
      <c r="K1775" s="18">
        <f t="shared" si="304"/>
        <v>1335</v>
      </c>
      <c r="L1775" s="18">
        <f t="shared" si="304"/>
        <v>1327.9</v>
      </c>
      <c r="M1775" s="18">
        <f t="shared" si="304"/>
        <v>1327.9</v>
      </c>
      <c r="N1775" s="18">
        <f t="shared" si="305"/>
        <v>99.468164794007492</v>
      </c>
      <c r="O1775" s="18">
        <f t="shared" si="306"/>
        <v>99.468164794007492</v>
      </c>
      <c r="P1775" s="18">
        <f t="shared" si="307"/>
        <v>99.468164794007492</v>
      </c>
    </row>
    <row r="1776" spans="3:16" ht="15" customHeight="1">
      <c r="C1776" s="111"/>
      <c r="D1776" s="88"/>
      <c r="E1776" s="89"/>
      <c r="F1776" s="84"/>
      <c r="G1776" s="84"/>
      <c r="H1776" s="63" t="s">
        <v>239</v>
      </c>
      <c r="I1776" s="18">
        <f t="shared" ref="I1776:I1777" si="308">I1783+I1790</f>
        <v>0</v>
      </c>
      <c r="J1776" s="18" t="s">
        <v>236</v>
      </c>
      <c r="K1776" s="18" t="s">
        <v>236</v>
      </c>
      <c r="L1776" s="18">
        <f t="shared" ref="L1776:M1776" si="309">L1783+L1790+L1797+L1804+L1811</f>
        <v>0</v>
      </c>
      <c r="M1776" s="18">
        <f t="shared" si="309"/>
        <v>0</v>
      </c>
      <c r="N1776" s="18">
        <v>0</v>
      </c>
      <c r="O1776" s="18" t="s">
        <v>236</v>
      </c>
      <c r="P1776" s="18" t="s">
        <v>236</v>
      </c>
    </row>
    <row r="1777" spans="3:16">
      <c r="C1777" s="112"/>
      <c r="D1777" s="88"/>
      <c r="E1777" s="89"/>
      <c r="F1777" s="84"/>
      <c r="G1777" s="84"/>
      <c r="H1777" s="63" t="s">
        <v>242</v>
      </c>
      <c r="I1777" s="18">
        <f t="shared" si="308"/>
        <v>0</v>
      </c>
      <c r="J1777" s="18" t="s">
        <v>236</v>
      </c>
      <c r="K1777" s="18" t="s">
        <v>236</v>
      </c>
      <c r="L1777" s="18">
        <f t="shared" ref="L1777:M1777" si="310">L1784+L1791+L1798+L1805+L1812</f>
        <v>0</v>
      </c>
      <c r="M1777" s="18">
        <f t="shared" si="310"/>
        <v>0</v>
      </c>
      <c r="N1777" s="18">
        <v>0</v>
      </c>
      <c r="O1777" s="18" t="s">
        <v>236</v>
      </c>
      <c r="P1777" s="18" t="s">
        <v>236</v>
      </c>
    </row>
    <row r="1778" spans="3:16" s="1" customFormat="1">
      <c r="C1778" s="19"/>
      <c r="D1778" s="88" t="s">
        <v>575</v>
      </c>
      <c r="E1778" s="89" t="s">
        <v>561</v>
      </c>
      <c r="F1778" s="84" t="s">
        <v>334</v>
      </c>
      <c r="G1778" s="84" t="s">
        <v>334</v>
      </c>
      <c r="H1778" s="63" t="s">
        <v>96</v>
      </c>
      <c r="I1778" s="18">
        <f>I1779+I1781+I1783+I1784</f>
        <v>641</v>
      </c>
      <c r="J1778" s="18" t="s">
        <v>236</v>
      </c>
      <c r="K1778" s="18" t="s">
        <v>236</v>
      </c>
      <c r="L1778" s="18">
        <f t="shared" ref="L1778" si="311">L1779+L1781+L1783+L1784</f>
        <v>641</v>
      </c>
      <c r="M1778" s="18">
        <f t="shared" ref="M1778" si="312">M1779+M1781+M1783+M1784</f>
        <v>641</v>
      </c>
      <c r="N1778" s="18">
        <f>L1778/I1778*100</f>
        <v>100</v>
      </c>
      <c r="O1778" s="18" t="s">
        <v>236</v>
      </c>
      <c r="P1778" s="18" t="s">
        <v>236</v>
      </c>
    </row>
    <row r="1779" spans="3:16" s="1" customFormat="1">
      <c r="C1779" s="19"/>
      <c r="D1779" s="88"/>
      <c r="E1779" s="89"/>
      <c r="F1779" s="84"/>
      <c r="G1779" s="84"/>
      <c r="H1779" s="63" t="s">
        <v>97</v>
      </c>
      <c r="I1779" s="18">
        <v>70.5</v>
      </c>
      <c r="J1779" s="18">
        <v>70.5</v>
      </c>
      <c r="K1779" s="18">
        <v>70.5</v>
      </c>
      <c r="L1779" s="18">
        <v>70.5</v>
      </c>
      <c r="M1779" s="18">
        <v>70.5</v>
      </c>
      <c r="N1779" s="18">
        <f>(L1779*100)/I1779</f>
        <v>100</v>
      </c>
      <c r="O1779" s="18">
        <f>(L1779*100)/J1779</f>
        <v>100</v>
      </c>
      <c r="P1779" s="18">
        <f>(M1779*100)/K1779</f>
        <v>100</v>
      </c>
    </row>
    <row r="1780" spans="3:16" s="1" customFormat="1" ht="30">
      <c r="C1780" s="19"/>
      <c r="D1780" s="88"/>
      <c r="E1780" s="89"/>
      <c r="F1780" s="84"/>
      <c r="G1780" s="84"/>
      <c r="H1780" s="63" t="s">
        <v>19</v>
      </c>
      <c r="I1780" s="18">
        <v>70.5</v>
      </c>
      <c r="J1780" s="18">
        <v>70.5</v>
      </c>
      <c r="K1780" s="18">
        <v>70.5</v>
      </c>
      <c r="L1780" s="18">
        <v>70.5</v>
      </c>
      <c r="M1780" s="18">
        <v>70.5</v>
      </c>
      <c r="N1780" s="18">
        <f t="shared" ref="N1780:N1782" si="313">(L1780*100)/I1780</f>
        <v>100</v>
      </c>
      <c r="O1780" s="18">
        <f t="shared" ref="O1780:O1782" si="314">(L1780*100)/J1780</f>
        <v>100</v>
      </c>
      <c r="P1780" s="18">
        <f t="shared" ref="P1780:P1782" si="315">(M1780*100)/K1780</f>
        <v>100</v>
      </c>
    </row>
    <row r="1781" spans="3:16" s="1" customFormat="1">
      <c r="C1781" s="19"/>
      <c r="D1781" s="88"/>
      <c r="E1781" s="89"/>
      <c r="F1781" s="84"/>
      <c r="G1781" s="84"/>
      <c r="H1781" s="63" t="s">
        <v>238</v>
      </c>
      <c r="I1781" s="18">
        <v>570.5</v>
      </c>
      <c r="J1781" s="18">
        <v>570.5</v>
      </c>
      <c r="K1781" s="18">
        <v>570.5</v>
      </c>
      <c r="L1781" s="18">
        <v>570.5</v>
      </c>
      <c r="M1781" s="18">
        <v>570.5</v>
      </c>
      <c r="N1781" s="18">
        <f t="shared" si="313"/>
        <v>100</v>
      </c>
      <c r="O1781" s="18">
        <f t="shared" si="314"/>
        <v>100</v>
      </c>
      <c r="P1781" s="18">
        <f t="shared" si="315"/>
        <v>100</v>
      </c>
    </row>
    <row r="1782" spans="3:16" s="1" customFormat="1" ht="30">
      <c r="C1782" s="19"/>
      <c r="D1782" s="88"/>
      <c r="E1782" s="89"/>
      <c r="F1782" s="84"/>
      <c r="G1782" s="84"/>
      <c r="H1782" s="63" t="s">
        <v>20</v>
      </c>
      <c r="I1782" s="18">
        <v>570.5</v>
      </c>
      <c r="J1782" s="18">
        <v>570.5</v>
      </c>
      <c r="K1782" s="18">
        <v>570.5</v>
      </c>
      <c r="L1782" s="18">
        <v>570.5</v>
      </c>
      <c r="M1782" s="18">
        <v>570.5</v>
      </c>
      <c r="N1782" s="18">
        <f t="shared" si="313"/>
        <v>100</v>
      </c>
      <c r="O1782" s="18">
        <f t="shared" si="314"/>
        <v>100</v>
      </c>
      <c r="P1782" s="18">
        <f t="shared" si="315"/>
        <v>100</v>
      </c>
    </row>
    <row r="1783" spans="3:16" s="1" customFormat="1">
      <c r="C1783" s="19"/>
      <c r="D1783" s="88"/>
      <c r="E1783" s="89"/>
      <c r="F1783" s="84"/>
      <c r="G1783" s="84"/>
      <c r="H1783" s="63" t="s">
        <v>239</v>
      </c>
      <c r="I1783" s="18">
        <f t="shared" ref="I1783:I1784" si="316">I1790+I1797</f>
        <v>0</v>
      </c>
      <c r="J1783" s="18" t="s">
        <v>236</v>
      </c>
      <c r="K1783" s="18" t="s">
        <v>236</v>
      </c>
      <c r="L1783" s="18">
        <f t="shared" ref="L1783:M1783" si="317">L1790+L1797+L1804+L1811+L1818</f>
        <v>0</v>
      </c>
      <c r="M1783" s="18">
        <f t="shared" si="317"/>
        <v>0</v>
      </c>
      <c r="N1783" s="18">
        <v>0</v>
      </c>
      <c r="O1783" s="18" t="s">
        <v>236</v>
      </c>
      <c r="P1783" s="18" t="s">
        <v>236</v>
      </c>
    </row>
    <row r="1784" spans="3:16" s="1" customFormat="1">
      <c r="C1784" s="19"/>
      <c r="D1784" s="88"/>
      <c r="E1784" s="89"/>
      <c r="F1784" s="84"/>
      <c r="G1784" s="84"/>
      <c r="H1784" s="63" t="s">
        <v>242</v>
      </c>
      <c r="I1784" s="18">
        <f t="shared" si="316"/>
        <v>0</v>
      </c>
      <c r="J1784" s="18" t="s">
        <v>236</v>
      </c>
      <c r="K1784" s="18" t="s">
        <v>236</v>
      </c>
      <c r="L1784" s="18">
        <f t="shared" ref="L1784:M1784" si="318">L1791+L1798+L1805+L1812+L1819</f>
        <v>0</v>
      </c>
      <c r="M1784" s="18">
        <f t="shared" si="318"/>
        <v>0</v>
      </c>
      <c r="N1784" s="18">
        <v>0</v>
      </c>
      <c r="O1784" s="18" t="s">
        <v>236</v>
      </c>
      <c r="P1784" s="18" t="s">
        <v>236</v>
      </c>
    </row>
    <row r="1785" spans="3:16" s="1" customFormat="1">
      <c r="C1785" s="19"/>
      <c r="D1785" s="88" t="s">
        <v>578</v>
      </c>
      <c r="E1785" s="89" t="s">
        <v>561</v>
      </c>
      <c r="F1785" s="84" t="s">
        <v>334</v>
      </c>
      <c r="G1785" s="84" t="s">
        <v>334</v>
      </c>
      <c r="H1785" s="63" t="s">
        <v>96</v>
      </c>
      <c r="I1785" s="18">
        <f>I1786+I1788+I1790+I1791</f>
        <v>800</v>
      </c>
      <c r="J1785" s="18" t="s">
        <v>236</v>
      </c>
      <c r="K1785" s="18" t="s">
        <v>236</v>
      </c>
      <c r="L1785" s="18">
        <f t="shared" ref="L1785" si="319">L1786+L1788+L1790+L1791</f>
        <v>792</v>
      </c>
      <c r="M1785" s="18">
        <f t="shared" ref="M1785" si="320">M1786+M1788+M1790+M1791</f>
        <v>792</v>
      </c>
      <c r="N1785" s="18">
        <f>L1785/I1785*100</f>
        <v>99</v>
      </c>
      <c r="O1785" s="18" t="s">
        <v>236</v>
      </c>
      <c r="P1785" s="18" t="s">
        <v>236</v>
      </c>
    </row>
    <row r="1786" spans="3:16" s="1" customFormat="1">
      <c r="C1786" s="19"/>
      <c r="D1786" s="88"/>
      <c r="E1786" s="89"/>
      <c r="F1786" s="84"/>
      <c r="G1786" s="84"/>
      <c r="H1786" s="63" t="s">
        <v>97</v>
      </c>
      <c r="I1786" s="18">
        <v>88</v>
      </c>
      <c r="J1786" s="18">
        <v>88</v>
      </c>
      <c r="K1786" s="18">
        <v>88</v>
      </c>
      <c r="L1786" s="18">
        <v>87.1</v>
      </c>
      <c r="M1786" s="18">
        <v>87.1</v>
      </c>
      <c r="N1786" s="18">
        <f>(L1786*100)/I1786</f>
        <v>98.977272727272734</v>
      </c>
      <c r="O1786" s="18">
        <f>(L1786*100)/J1786</f>
        <v>98.977272727272734</v>
      </c>
      <c r="P1786" s="18">
        <f>(M1786*100)/K1786</f>
        <v>98.977272727272734</v>
      </c>
    </row>
    <row r="1787" spans="3:16" s="1" customFormat="1" ht="30">
      <c r="C1787" s="19"/>
      <c r="D1787" s="88"/>
      <c r="E1787" s="89"/>
      <c r="F1787" s="84"/>
      <c r="G1787" s="84"/>
      <c r="H1787" s="63" t="s">
        <v>19</v>
      </c>
      <c r="I1787" s="18">
        <v>88</v>
      </c>
      <c r="J1787" s="18">
        <v>88</v>
      </c>
      <c r="K1787" s="18">
        <v>88</v>
      </c>
      <c r="L1787" s="18">
        <v>87.1</v>
      </c>
      <c r="M1787" s="18">
        <v>87.1</v>
      </c>
      <c r="N1787" s="18">
        <f t="shared" ref="N1787:N1789" si="321">(L1787*100)/I1787</f>
        <v>98.977272727272734</v>
      </c>
      <c r="O1787" s="18">
        <f t="shared" ref="O1787:O1789" si="322">(L1787*100)/J1787</f>
        <v>98.977272727272734</v>
      </c>
      <c r="P1787" s="18">
        <f t="shared" ref="P1787:P1789" si="323">(M1787*100)/K1787</f>
        <v>98.977272727272734</v>
      </c>
    </row>
    <row r="1788" spans="3:16" s="1" customFormat="1">
      <c r="C1788" s="19"/>
      <c r="D1788" s="88"/>
      <c r="E1788" s="89"/>
      <c r="F1788" s="84"/>
      <c r="G1788" s="84"/>
      <c r="H1788" s="63" t="s">
        <v>238</v>
      </c>
      <c r="I1788" s="18">
        <v>712</v>
      </c>
      <c r="J1788" s="18">
        <v>712</v>
      </c>
      <c r="K1788" s="18">
        <v>712</v>
      </c>
      <c r="L1788" s="18">
        <v>704.9</v>
      </c>
      <c r="M1788" s="18">
        <v>704.9</v>
      </c>
      <c r="N1788" s="18">
        <f t="shared" si="321"/>
        <v>99.002808988764045</v>
      </c>
      <c r="O1788" s="18">
        <f t="shared" si="322"/>
        <v>99.002808988764045</v>
      </c>
      <c r="P1788" s="18">
        <f t="shared" si="323"/>
        <v>99.002808988764045</v>
      </c>
    </row>
    <row r="1789" spans="3:16" s="1" customFormat="1" ht="30">
      <c r="C1789" s="19"/>
      <c r="D1789" s="88"/>
      <c r="E1789" s="89"/>
      <c r="F1789" s="84"/>
      <c r="G1789" s="84"/>
      <c r="H1789" s="63" t="s">
        <v>20</v>
      </c>
      <c r="I1789" s="18">
        <v>712</v>
      </c>
      <c r="J1789" s="18">
        <v>712</v>
      </c>
      <c r="K1789" s="18">
        <v>712</v>
      </c>
      <c r="L1789" s="18">
        <v>704.9</v>
      </c>
      <c r="M1789" s="18">
        <v>704.9</v>
      </c>
      <c r="N1789" s="18">
        <f t="shared" si="321"/>
        <v>99.002808988764045</v>
      </c>
      <c r="O1789" s="18">
        <f t="shared" si="322"/>
        <v>99.002808988764045</v>
      </c>
      <c r="P1789" s="18">
        <f t="shared" si="323"/>
        <v>99.002808988764045</v>
      </c>
    </row>
    <row r="1790" spans="3:16" s="1" customFormat="1">
      <c r="C1790" s="19"/>
      <c r="D1790" s="88"/>
      <c r="E1790" s="89"/>
      <c r="F1790" s="84"/>
      <c r="G1790" s="84"/>
      <c r="H1790" s="63" t="s">
        <v>239</v>
      </c>
      <c r="I1790" s="18">
        <f t="shared" ref="I1790:I1791" si="324">I1797+I1804</f>
        <v>0</v>
      </c>
      <c r="J1790" s="18" t="s">
        <v>236</v>
      </c>
      <c r="K1790" s="18" t="s">
        <v>236</v>
      </c>
      <c r="L1790" s="18">
        <f t="shared" ref="L1790:M1790" si="325">L1797+L1804+L1811+L1818+L1825</f>
        <v>0</v>
      </c>
      <c r="M1790" s="18">
        <f t="shared" si="325"/>
        <v>0</v>
      </c>
      <c r="N1790" s="18">
        <v>0</v>
      </c>
      <c r="O1790" s="18" t="s">
        <v>236</v>
      </c>
      <c r="P1790" s="18" t="s">
        <v>236</v>
      </c>
    </row>
    <row r="1791" spans="3:16" s="1" customFormat="1">
      <c r="C1791" s="19"/>
      <c r="D1791" s="88"/>
      <c r="E1791" s="89"/>
      <c r="F1791" s="84"/>
      <c r="G1791" s="84"/>
      <c r="H1791" s="63" t="s">
        <v>242</v>
      </c>
      <c r="I1791" s="18">
        <f t="shared" si="324"/>
        <v>0</v>
      </c>
      <c r="J1791" s="18" t="s">
        <v>236</v>
      </c>
      <c r="K1791" s="18" t="s">
        <v>236</v>
      </c>
      <c r="L1791" s="18">
        <f t="shared" ref="L1791:M1791" si="326">L1798+L1805+L1812+L1819+L1826</f>
        <v>0</v>
      </c>
      <c r="M1791" s="18">
        <f t="shared" si="326"/>
        <v>0</v>
      </c>
      <c r="N1791" s="18">
        <v>0</v>
      </c>
      <c r="O1791" s="18" t="s">
        <v>236</v>
      </c>
      <c r="P1791" s="18" t="s">
        <v>236</v>
      </c>
    </row>
    <row r="1792" spans="3:16" s="1" customFormat="1">
      <c r="C1792" s="19"/>
      <c r="D1792" s="88" t="s">
        <v>674</v>
      </c>
      <c r="E1792" s="89" t="s">
        <v>561</v>
      </c>
      <c r="F1792" s="84" t="s">
        <v>334</v>
      </c>
      <c r="G1792" s="84" t="s">
        <v>334</v>
      </c>
      <c r="H1792" s="63" t="s">
        <v>96</v>
      </c>
      <c r="I1792" s="18">
        <f>I1793+I1795+I1797+I1798</f>
        <v>59</v>
      </c>
      <c r="J1792" s="18" t="s">
        <v>236</v>
      </c>
      <c r="K1792" s="18" t="s">
        <v>236</v>
      </c>
      <c r="L1792" s="18">
        <f t="shared" ref="L1792" si="327">L1793+L1795+L1797+L1798</f>
        <v>59</v>
      </c>
      <c r="M1792" s="18">
        <f t="shared" ref="M1792" si="328">M1793+M1795+M1797+M1798</f>
        <v>59</v>
      </c>
      <c r="N1792" s="18">
        <f>L1792/I1792*100</f>
        <v>100</v>
      </c>
      <c r="O1792" s="18" t="s">
        <v>236</v>
      </c>
      <c r="P1792" s="18" t="s">
        <v>236</v>
      </c>
    </row>
    <row r="1793" spans="3:16" s="1" customFormat="1">
      <c r="C1793" s="19"/>
      <c r="D1793" s="88"/>
      <c r="E1793" s="89"/>
      <c r="F1793" s="84"/>
      <c r="G1793" s="84"/>
      <c r="H1793" s="63" t="s">
        <v>97</v>
      </c>
      <c r="I1793" s="18">
        <v>6.5</v>
      </c>
      <c r="J1793" s="18">
        <v>6.5</v>
      </c>
      <c r="K1793" s="18">
        <v>6.5</v>
      </c>
      <c r="L1793" s="18">
        <v>6.5</v>
      </c>
      <c r="M1793" s="18">
        <v>6.5</v>
      </c>
      <c r="N1793" s="18">
        <f>(L1793*100)/I1793</f>
        <v>100</v>
      </c>
      <c r="O1793" s="18">
        <f>(L1793*100)/J1793</f>
        <v>100</v>
      </c>
      <c r="P1793" s="18">
        <f>(M1793*100)/K1793</f>
        <v>100</v>
      </c>
    </row>
    <row r="1794" spans="3:16" s="1" customFormat="1" ht="30">
      <c r="C1794" s="19"/>
      <c r="D1794" s="88"/>
      <c r="E1794" s="89"/>
      <c r="F1794" s="84"/>
      <c r="G1794" s="84"/>
      <c r="H1794" s="63" t="s">
        <v>19</v>
      </c>
      <c r="I1794" s="18">
        <v>6.5</v>
      </c>
      <c r="J1794" s="18">
        <v>6.5</v>
      </c>
      <c r="K1794" s="18">
        <v>6.5</v>
      </c>
      <c r="L1794" s="18">
        <v>6.5</v>
      </c>
      <c r="M1794" s="18">
        <v>6.5</v>
      </c>
      <c r="N1794" s="18">
        <f>(L1794*100)/I1794</f>
        <v>100</v>
      </c>
      <c r="O1794" s="18">
        <f>(L1794*100)/J1794</f>
        <v>100</v>
      </c>
      <c r="P1794" s="18">
        <f t="shared" ref="P1794:P1796" si="329">(M1794*100)/K1794</f>
        <v>100</v>
      </c>
    </row>
    <row r="1795" spans="3:16" s="1" customFormat="1">
      <c r="C1795" s="19"/>
      <c r="D1795" s="88"/>
      <c r="E1795" s="89"/>
      <c r="F1795" s="84"/>
      <c r="G1795" s="84"/>
      <c r="H1795" s="63" t="s">
        <v>238</v>
      </c>
      <c r="I1795" s="18">
        <v>52.5</v>
      </c>
      <c r="J1795" s="18">
        <v>52.5</v>
      </c>
      <c r="K1795" s="18">
        <v>52.5</v>
      </c>
      <c r="L1795" s="18">
        <v>52.5</v>
      </c>
      <c r="M1795" s="18">
        <v>52.5</v>
      </c>
      <c r="N1795" s="18">
        <f t="shared" ref="N1795:N1796" si="330">(L1795*100)/I1795</f>
        <v>100</v>
      </c>
      <c r="O1795" s="18">
        <f t="shared" ref="O1795:O1796" si="331">(L1795*100)/J1795</f>
        <v>100</v>
      </c>
      <c r="P1795" s="18">
        <f t="shared" si="329"/>
        <v>100</v>
      </c>
    </row>
    <row r="1796" spans="3:16" s="1" customFormat="1" ht="30">
      <c r="C1796" s="19"/>
      <c r="D1796" s="88"/>
      <c r="E1796" s="89"/>
      <c r="F1796" s="84"/>
      <c r="G1796" s="84"/>
      <c r="H1796" s="63" t="s">
        <v>20</v>
      </c>
      <c r="I1796" s="18">
        <v>52.5</v>
      </c>
      <c r="J1796" s="18">
        <v>52.5</v>
      </c>
      <c r="K1796" s="18">
        <v>52.5</v>
      </c>
      <c r="L1796" s="18">
        <v>52.5</v>
      </c>
      <c r="M1796" s="18">
        <v>52.5</v>
      </c>
      <c r="N1796" s="18">
        <f t="shared" si="330"/>
        <v>100</v>
      </c>
      <c r="O1796" s="18">
        <f t="shared" si="331"/>
        <v>100</v>
      </c>
      <c r="P1796" s="18">
        <f t="shared" si="329"/>
        <v>100</v>
      </c>
    </row>
    <row r="1797" spans="3:16" s="1" customFormat="1">
      <c r="C1797" s="19"/>
      <c r="D1797" s="88"/>
      <c r="E1797" s="89"/>
      <c r="F1797" s="84"/>
      <c r="G1797" s="84"/>
      <c r="H1797" s="63" t="s">
        <v>239</v>
      </c>
      <c r="I1797" s="18">
        <f t="shared" ref="I1797:I1798" si="332">I1804+I1811</f>
        <v>0</v>
      </c>
      <c r="J1797" s="18" t="s">
        <v>236</v>
      </c>
      <c r="K1797" s="18" t="s">
        <v>236</v>
      </c>
      <c r="L1797" s="18">
        <f t="shared" ref="L1797:M1797" si="333">L1804+L1811+L1818+L1825+L1832</f>
        <v>0</v>
      </c>
      <c r="M1797" s="18">
        <f t="shared" si="333"/>
        <v>0</v>
      </c>
      <c r="N1797" s="18">
        <v>0</v>
      </c>
      <c r="O1797" s="18" t="s">
        <v>236</v>
      </c>
      <c r="P1797" s="18" t="s">
        <v>236</v>
      </c>
    </row>
    <row r="1798" spans="3:16" s="1" customFormat="1">
      <c r="C1798" s="19"/>
      <c r="D1798" s="88"/>
      <c r="E1798" s="89"/>
      <c r="F1798" s="84"/>
      <c r="G1798" s="84"/>
      <c r="H1798" s="63" t="s">
        <v>242</v>
      </c>
      <c r="I1798" s="18">
        <f t="shared" si="332"/>
        <v>0</v>
      </c>
      <c r="J1798" s="18" t="s">
        <v>236</v>
      </c>
      <c r="K1798" s="18" t="s">
        <v>236</v>
      </c>
      <c r="L1798" s="18">
        <f t="shared" ref="L1798:M1798" si="334">L1805+L1812+L1819+L1826+L1833</f>
        <v>0</v>
      </c>
      <c r="M1798" s="18">
        <f t="shared" si="334"/>
        <v>0</v>
      </c>
      <c r="N1798" s="18">
        <v>0</v>
      </c>
      <c r="O1798" s="18" t="s">
        <v>236</v>
      </c>
      <c r="P1798" s="18" t="s">
        <v>236</v>
      </c>
    </row>
    <row r="1799" spans="3:16" s="1" customFormat="1">
      <c r="C1799" s="19"/>
    </row>
    <row r="1800" spans="3:16" s="1" customFormat="1">
      <c r="C1800" s="19"/>
    </row>
    <row r="1801" spans="3:16" s="1" customFormat="1">
      <c r="C1801" s="19"/>
    </row>
    <row r="1802" spans="3:16" s="1" customFormat="1">
      <c r="C1802" s="19"/>
    </row>
    <row r="1803" spans="3:16" s="1" customFormat="1">
      <c r="C1803" s="19"/>
    </row>
    <row r="1804" spans="3:16" s="1" customFormat="1">
      <c r="C1804" s="19"/>
    </row>
    <row r="1805" spans="3:16" s="1" customFormat="1">
      <c r="C1805" s="19"/>
    </row>
    <row r="1806" spans="3:16" s="1" customFormat="1">
      <c r="C1806" s="19"/>
    </row>
    <row r="1807" spans="3:16" s="1" customFormat="1">
      <c r="C1807" s="19"/>
    </row>
    <row r="1808" spans="3:16" s="1" customFormat="1">
      <c r="C1808" s="19"/>
    </row>
    <row r="1809" spans="3:3" s="1" customFormat="1">
      <c r="C1809" s="19"/>
    </row>
    <row r="1810" spans="3:3" s="1" customFormat="1">
      <c r="C1810" s="19"/>
    </row>
    <row r="1811" spans="3:3" s="1" customFormat="1">
      <c r="C1811" s="19"/>
    </row>
    <row r="1812" spans="3:3" s="1" customFormat="1">
      <c r="C1812" s="19"/>
    </row>
    <row r="1813" spans="3:3" s="1" customFormat="1">
      <c r="C1813" s="19"/>
    </row>
    <row r="1814" spans="3:3" s="1" customFormat="1">
      <c r="C1814" s="19"/>
    </row>
    <row r="1815" spans="3:3" s="1" customFormat="1">
      <c r="C1815" s="19"/>
    </row>
    <row r="1816" spans="3:3" s="1" customFormat="1">
      <c r="C1816" s="19"/>
    </row>
    <row r="1817" spans="3:3" s="1" customFormat="1">
      <c r="C1817" s="19"/>
    </row>
    <row r="1818" spans="3:3" s="1" customFormat="1">
      <c r="C1818" s="19"/>
    </row>
    <row r="1819" spans="3:3" s="1" customFormat="1">
      <c r="C1819" s="19"/>
    </row>
    <row r="1820" spans="3:3" s="1" customFormat="1">
      <c r="C1820" s="19"/>
    </row>
    <row r="1821" spans="3:3" s="1" customFormat="1">
      <c r="C1821" s="19"/>
    </row>
    <row r="1822" spans="3:3" s="1" customFormat="1">
      <c r="C1822" s="19"/>
    </row>
    <row r="1823" spans="3:3" s="1" customFormat="1">
      <c r="C1823" s="19"/>
    </row>
    <row r="1824" spans="3:3" s="1" customFormat="1">
      <c r="C1824" s="19"/>
    </row>
    <row r="1825" spans="3:3" s="1" customFormat="1">
      <c r="C1825" s="19"/>
    </row>
    <row r="1826" spans="3:3" s="1" customFormat="1">
      <c r="C1826" s="19"/>
    </row>
    <row r="1827" spans="3:3" s="1" customFormat="1">
      <c r="C1827" s="19"/>
    </row>
    <row r="1828" spans="3:3" s="1" customFormat="1">
      <c r="C1828" s="19"/>
    </row>
    <row r="1829" spans="3:3" s="1" customFormat="1">
      <c r="C1829" s="19"/>
    </row>
    <row r="1830" spans="3:3" s="1" customFormat="1">
      <c r="C1830" s="19"/>
    </row>
    <row r="1831" spans="3:3" s="1" customFormat="1">
      <c r="C1831" s="19"/>
    </row>
    <row r="1832" spans="3:3" s="1" customFormat="1">
      <c r="C1832" s="19"/>
    </row>
    <row r="1833" spans="3:3" s="1" customFormat="1">
      <c r="C1833" s="19"/>
    </row>
    <row r="1834" spans="3:3" s="1" customFormat="1">
      <c r="C1834" s="19"/>
    </row>
    <row r="1835" spans="3:3" s="1" customFormat="1">
      <c r="C1835" s="19"/>
    </row>
    <row r="1836" spans="3:3" s="1" customFormat="1">
      <c r="C1836" s="19"/>
    </row>
    <row r="1837" spans="3:3" s="1" customFormat="1">
      <c r="C1837" s="19"/>
    </row>
    <row r="1838" spans="3:3" s="1" customFormat="1">
      <c r="C1838" s="19"/>
    </row>
    <row r="1839" spans="3:3" s="1" customFormat="1">
      <c r="C1839" s="19"/>
    </row>
    <row r="1840" spans="3:3" s="1" customFormat="1">
      <c r="C1840" s="19"/>
    </row>
    <row r="1841" spans="3:3" s="1" customFormat="1">
      <c r="C1841" s="19"/>
    </row>
    <row r="1842" spans="3:3" s="1" customFormat="1">
      <c r="C1842" s="19"/>
    </row>
    <row r="1843" spans="3:3" s="1" customFormat="1">
      <c r="C1843" s="19"/>
    </row>
    <row r="1844" spans="3:3" s="1" customFormat="1">
      <c r="C1844" s="19"/>
    </row>
    <row r="1845" spans="3:3" s="1" customFormat="1">
      <c r="C1845" s="19"/>
    </row>
    <row r="1846" spans="3:3" s="1" customFormat="1">
      <c r="C1846" s="19"/>
    </row>
    <row r="1847" spans="3:3" s="1" customFormat="1">
      <c r="C1847" s="19"/>
    </row>
    <row r="1848" spans="3:3" s="1" customFormat="1">
      <c r="C1848" s="19"/>
    </row>
    <row r="1849" spans="3:3" s="1" customFormat="1">
      <c r="C1849" s="19"/>
    </row>
    <row r="1850" spans="3:3" s="1" customFormat="1">
      <c r="C1850" s="19"/>
    </row>
    <row r="1851" spans="3:3" s="1" customFormat="1">
      <c r="C1851" s="19"/>
    </row>
    <row r="1852" spans="3:3" s="1" customFormat="1">
      <c r="C1852" s="19"/>
    </row>
    <row r="1853" spans="3:3" s="1" customFormat="1">
      <c r="C1853" s="19"/>
    </row>
    <row r="1854" spans="3:3" s="1" customFormat="1">
      <c r="C1854" s="19"/>
    </row>
    <row r="1855" spans="3:3" s="1" customFormat="1">
      <c r="C1855" s="19"/>
    </row>
    <row r="1856" spans="3:3" s="1" customFormat="1">
      <c r="C1856" s="19"/>
    </row>
    <row r="1857" spans="3:3" s="1" customFormat="1">
      <c r="C1857" s="19"/>
    </row>
    <row r="1858" spans="3:3" s="1" customFormat="1">
      <c r="C1858" s="19"/>
    </row>
    <row r="1859" spans="3:3" s="1" customFormat="1">
      <c r="C1859" s="19"/>
    </row>
    <row r="1860" spans="3:3" s="1" customFormat="1">
      <c r="C1860" s="19"/>
    </row>
    <row r="1861" spans="3:3" s="1" customFormat="1">
      <c r="C1861" s="19"/>
    </row>
    <row r="1862" spans="3:3" s="1" customFormat="1">
      <c r="C1862" s="19"/>
    </row>
    <row r="1863" spans="3:3" s="1" customFormat="1">
      <c r="C1863" s="19"/>
    </row>
    <row r="1864" spans="3:3" s="1" customFormat="1">
      <c r="C1864" s="19"/>
    </row>
    <row r="1865" spans="3:3" s="1" customFormat="1">
      <c r="C1865" s="19"/>
    </row>
    <row r="1866" spans="3:3" s="1" customFormat="1">
      <c r="C1866" s="19"/>
    </row>
    <row r="1867" spans="3:3" s="1" customFormat="1">
      <c r="C1867" s="19"/>
    </row>
    <row r="1868" spans="3:3" s="1" customFormat="1">
      <c r="C1868" s="19"/>
    </row>
    <row r="1869" spans="3:3" s="1" customFormat="1">
      <c r="C1869" s="19"/>
    </row>
    <row r="1870" spans="3:3" s="1" customFormat="1">
      <c r="C1870" s="19"/>
    </row>
    <row r="1871" spans="3:3" s="1" customFormat="1">
      <c r="C1871" s="19"/>
    </row>
    <row r="1872" spans="3:3" s="1" customFormat="1">
      <c r="C1872" s="19"/>
    </row>
    <row r="1873" spans="3:3" s="1" customFormat="1">
      <c r="C1873" s="19"/>
    </row>
    <row r="1874" spans="3:3" s="1" customFormat="1">
      <c r="C1874" s="19"/>
    </row>
    <row r="1875" spans="3:3" s="1" customFormat="1">
      <c r="C1875" s="19"/>
    </row>
    <row r="1876" spans="3:3" s="1" customFormat="1">
      <c r="C1876" s="19"/>
    </row>
    <row r="1877" spans="3:3" s="1" customFormat="1">
      <c r="C1877" s="19"/>
    </row>
    <row r="1878" spans="3:3" s="1" customFormat="1">
      <c r="C1878" s="19"/>
    </row>
    <row r="1879" spans="3:3" s="1" customFormat="1">
      <c r="C1879" s="19"/>
    </row>
    <row r="1880" spans="3:3" s="1" customFormat="1">
      <c r="C1880" s="19"/>
    </row>
    <row r="1881" spans="3:3" s="1" customFormat="1">
      <c r="C1881" s="19"/>
    </row>
    <row r="1882" spans="3:3" s="1" customFormat="1">
      <c r="C1882" s="19"/>
    </row>
    <row r="1883" spans="3:3" s="1" customFormat="1">
      <c r="C1883" s="19"/>
    </row>
    <row r="1884" spans="3:3" s="1" customFormat="1">
      <c r="C1884" s="19"/>
    </row>
    <row r="1885" spans="3:3" s="1" customFormat="1">
      <c r="C1885" s="19"/>
    </row>
    <row r="1886" spans="3:3" s="1" customFormat="1">
      <c r="C1886" s="19"/>
    </row>
    <row r="1887" spans="3:3" s="1" customFormat="1">
      <c r="C1887" s="19"/>
    </row>
    <row r="1888" spans="3:3" s="1" customFormat="1">
      <c r="C1888" s="19"/>
    </row>
    <row r="1889" spans="3:3" s="1" customFormat="1">
      <c r="C1889" s="19"/>
    </row>
    <row r="1890" spans="3:3" s="1" customFormat="1">
      <c r="C1890" s="19"/>
    </row>
    <row r="1891" spans="3:3" s="1" customFormat="1">
      <c r="C1891" s="19"/>
    </row>
    <row r="1892" spans="3:3" s="1" customFormat="1">
      <c r="C1892" s="19"/>
    </row>
    <row r="1893" spans="3:3" s="1" customFormat="1">
      <c r="C1893" s="19"/>
    </row>
    <row r="1894" spans="3:3" s="1" customFormat="1">
      <c r="C1894" s="19"/>
    </row>
    <row r="1895" spans="3:3" s="1" customFormat="1">
      <c r="C1895" s="19"/>
    </row>
    <row r="1896" spans="3:3" s="1" customFormat="1">
      <c r="C1896" s="19"/>
    </row>
    <row r="1897" spans="3:3" s="1" customFormat="1">
      <c r="C1897" s="19"/>
    </row>
    <row r="1898" spans="3:3" s="1" customFormat="1">
      <c r="C1898" s="19"/>
    </row>
    <row r="1899" spans="3:3" s="1" customFormat="1">
      <c r="C1899" s="19"/>
    </row>
    <row r="1900" spans="3:3" s="1" customFormat="1">
      <c r="C1900" s="19"/>
    </row>
    <row r="1901" spans="3:3" s="1" customFormat="1">
      <c r="C1901" s="19"/>
    </row>
    <row r="1902" spans="3:3" s="1" customFormat="1">
      <c r="C1902" s="19"/>
    </row>
    <row r="1903" spans="3:3" s="1" customFormat="1">
      <c r="C1903" s="19"/>
    </row>
    <row r="1904" spans="3:3" s="1" customFormat="1">
      <c r="C1904" s="19"/>
    </row>
    <row r="1905" spans="3:3" s="1" customFormat="1">
      <c r="C1905" s="19"/>
    </row>
    <row r="1906" spans="3:3" s="1" customFormat="1">
      <c r="C1906" s="19"/>
    </row>
    <row r="1907" spans="3:3" s="1" customFormat="1">
      <c r="C1907" s="19"/>
    </row>
    <row r="1908" spans="3:3" s="1" customFormat="1">
      <c r="C1908" s="19"/>
    </row>
    <row r="1909" spans="3:3" s="1" customFormat="1">
      <c r="C1909" s="19"/>
    </row>
    <row r="1910" spans="3:3" s="1" customFormat="1">
      <c r="C1910" s="19"/>
    </row>
    <row r="1911" spans="3:3" s="1" customFormat="1">
      <c r="C1911" s="19"/>
    </row>
    <row r="1912" spans="3:3" s="1" customFormat="1">
      <c r="C1912" s="19"/>
    </row>
    <row r="1913" spans="3:3" s="1" customFormat="1">
      <c r="C1913" s="19"/>
    </row>
    <row r="1914" spans="3:3" s="1" customFormat="1">
      <c r="C1914" s="19"/>
    </row>
    <row r="1915" spans="3:3" s="1" customFormat="1">
      <c r="C1915" s="19"/>
    </row>
    <row r="1916" spans="3:3" s="1" customFormat="1">
      <c r="C1916" s="19"/>
    </row>
    <row r="1917" spans="3:3" s="1" customFormat="1">
      <c r="C1917" s="19"/>
    </row>
    <row r="1918" spans="3:3" s="1" customFormat="1">
      <c r="C1918" s="19"/>
    </row>
    <row r="1919" spans="3:3" s="1" customFormat="1">
      <c r="C1919" s="19"/>
    </row>
    <row r="1920" spans="3:3" s="1" customFormat="1">
      <c r="C1920" s="19"/>
    </row>
    <row r="1921" spans="3:3" s="1" customFormat="1">
      <c r="C1921" s="19"/>
    </row>
    <row r="1922" spans="3:3" s="1" customFormat="1">
      <c r="C1922" s="19"/>
    </row>
    <row r="1923" spans="3:3" s="1" customFormat="1">
      <c r="C1923" s="19"/>
    </row>
    <row r="1924" spans="3:3" s="1" customFormat="1">
      <c r="C1924" s="19"/>
    </row>
    <row r="1925" spans="3:3" s="1" customFormat="1">
      <c r="C1925" s="19"/>
    </row>
    <row r="1926" spans="3:3" s="1" customFormat="1">
      <c r="C1926" s="19"/>
    </row>
    <row r="1927" spans="3:3" s="1" customFormat="1">
      <c r="C1927" s="19"/>
    </row>
    <row r="1928" spans="3:3" s="1" customFormat="1">
      <c r="C1928" s="19"/>
    </row>
    <row r="1929" spans="3:3" s="1" customFormat="1">
      <c r="C1929" s="19"/>
    </row>
    <row r="1930" spans="3:3" s="1" customFormat="1">
      <c r="C1930" s="19"/>
    </row>
    <row r="1931" spans="3:3" s="1" customFormat="1">
      <c r="C1931" s="19"/>
    </row>
    <row r="1932" spans="3:3" s="1" customFormat="1">
      <c r="C1932" s="19"/>
    </row>
    <row r="1933" spans="3:3" s="1" customFormat="1">
      <c r="C1933" s="19"/>
    </row>
    <row r="1934" spans="3:3" s="1" customFormat="1">
      <c r="C1934" s="19"/>
    </row>
    <row r="1935" spans="3:3" s="1" customFormat="1">
      <c r="C1935" s="19"/>
    </row>
    <row r="1936" spans="3:3" s="1" customFormat="1">
      <c r="C1936" s="19"/>
    </row>
    <row r="1937" spans="3:3" s="1" customFormat="1">
      <c r="C1937" s="19"/>
    </row>
    <row r="1938" spans="3:3" s="1" customFormat="1">
      <c r="C1938" s="19"/>
    </row>
    <row r="1939" spans="3:3" s="1" customFormat="1">
      <c r="C1939" s="19"/>
    </row>
    <row r="1940" spans="3:3" s="1" customFormat="1">
      <c r="C1940" s="19"/>
    </row>
    <row r="1941" spans="3:3" s="1" customFormat="1">
      <c r="C1941" s="19"/>
    </row>
    <row r="1942" spans="3:3" s="1" customFormat="1">
      <c r="C1942" s="19"/>
    </row>
    <row r="1943" spans="3:3" s="1" customFormat="1">
      <c r="C1943" s="19"/>
    </row>
    <row r="1944" spans="3:3" s="1" customFormat="1">
      <c r="C1944" s="19"/>
    </row>
    <row r="1945" spans="3:3" s="1" customFormat="1">
      <c r="C1945" s="19"/>
    </row>
    <row r="1946" spans="3:3" s="1" customFormat="1">
      <c r="C1946" s="19"/>
    </row>
    <row r="1947" spans="3:3" s="1" customFormat="1">
      <c r="C1947" s="19"/>
    </row>
    <row r="1948" spans="3:3" s="1" customFormat="1">
      <c r="C1948" s="19"/>
    </row>
    <row r="1949" spans="3:3" s="1" customFormat="1">
      <c r="C1949" s="19"/>
    </row>
    <row r="1950" spans="3:3" s="1" customFormat="1">
      <c r="C1950" s="19"/>
    </row>
    <row r="1951" spans="3:3" s="1" customFormat="1">
      <c r="C1951" s="19"/>
    </row>
    <row r="1952" spans="3:3" s="1" customFormat="1">
      <c r="C1952" s="19"/>
    </row>
    <row r="1953" spans="3:3" s="1" customFormat="1">
      <c r="C1953" s="19"/>
    </row>
    <row r="1954" spans="3:3" s="1" customFormat="1">
      <c r="C1954" s="19"/>
    </row>
    <row r="1955" spans="3:3" s="1" customFormat="1">
      <c r="C1955" s="19"/>
    </row>
    <row r="1956" spans="3:3" s="1" customFormat="1">
      <c r="C1956" s="19"/>
    </row>
    <row r="1957" spans="3:3" s="1" customFormat="1">
      <c r="C1957" s="19"/>
    </row>
    <row r="1958" spans="3:3" s="1" customFormat="1">
      <c r="C1958" s="19"/>
    </row>
    <row r="1959" spans="3:3" s="1" customFormat="1">
      <c r="C1959" s="19"/>
    </row>
    <row r="1960" spans="3:3" s="1" customFormat="1">
      <c r="C1960" s="19"/>
    </row>
    <row r="1961" spans="3:3" s="1" customFormat="1">
      <c r="C1961" s="19"/>
    </row>
    <row r="1962" spans="3:3" s="1" customFormat="1">
      <c r="C1962" s="19"/>
    </row>
    <row r="1963" spans="3:3" s="1" customFormat="1">
      <c r="C1963" s="19"/>
    </row>
    <row r="1964" spans="3:3" s="1" customFormat="1">
      <c r="C1964" s="19"/>
    </row>
    <row r="1965" spans="3:3" s="1" customFormat="1">
      <c r="C1965" s="19"/>
    </row>
    <row r="1966" spans="3:3" s="1" customFormat="1">
      <c r="C1966" s="19"/>
    </row>
    <row r="1967" spans="3:3" s="1" customFormat="1">
      <c r="C1967" s="19"/>
    </row>
    <row r="1968" spans="3:3" s="1" customFormat="1">
      <c r="C1968" s="19"/>
    </row>
    <row r="1969" spans="3:3" s="1" customFormat="1">
      <c r="C1969" s="19"/>
    </row>
    <row r="1970" spans="3:3" s="1" customFormat="1">
      <c r="C1970" s="19"/>
    </row>
    <row r="1971" spans="3:3" s="1" customFormat="1">
      <c r="C1971" s="19"/>
    </row>
    <row r="1972" spans="3:3" s="1" customFormat="1">
      <c r="C1972" s="19"/>
    </row>
    <row r="1973" spans="3:3" s="1" customFormat="1">
      <c r="C1973" s="19"/>
    </row>
    <row r="1974" spans="3:3" s="1" customFormat="1">
      <c r="C1974" s="19"/>
    </row>
    <row r="1975" spans="3:3" s="1" customFormat="1">
      <c r="C1975" s="19"/>
    </row>
    <row r="1976" spans="3:3" s="1" customFormat="1">
      <c r="C1976" s="19"/>
    </row>
    <row r="1977" spans="3:3" s="1" customFormat="1">
      <c r="C1977" s="19"/>
    </row>
    <row r="1978" spans="3:3" s="1" customFormat="1">
      <c r="C1978" s="19"/>
    </row>
    <row r="1979" spans="3:3" s="1" customFormat="1">
      <c r="C1979" s="19"/>
    </row>
    <row r="1980" spans="3:3" s="1" customFormat="1">
      <c r="C1980" s="19"/>
    </row>
    <row r="1981" spans="3:3" s="1" customFormat="1">
      <c r="C1981" s="19"/>
    </row>
    <row r="1982" spans="3:3" s="1" customFormat="1">
      <c r="C1982" s="19"/>
    </row>
    <row r="1983" spans="3:3" s="1" customFormat="1">
      <c r="C1983" s="19"/>
    </row>
    <row r="1984" spans="3:3" s="1" customFormat="1">
      <c r="C1984" s="19"/>
    </row>
    <row r="1985" spans="3:3" s="1" customFormat="1">
      <c r="C1985" s="19"/>
    </row>
    <row r="1986" spans="3:3" s="1" customFormat="1">
      <c r="C1986" s="19"/>
    </row>
    <row r="1987" spans="3:3" s="1" customFormat="1">
      <c r="C1987" s="19"/>
    </row>
    <row r="1988" spans="3:3" s="1" customFormat="1">
      <c r="C1988" s="19"/>
    </row>
    <row r="1989" spans="3:3" s="1" customFormat="1">
      <c r="C1989" s="19"/>
    </row>
    <row r="1990" spans="3:3" s="1" customFormat="1">
      <c r="C1990" s="19"/>
    </row>
    <row r="1991" spans="3:3" s="1" customFormat="1">
      <c r="C1991" s="19"/>
    </row>
    <row r="1992" spans="3:3" s="1" customFormat="1">
      <c r="C1992" s="19"/>
    </row>
    <row r="1993" spans="3:3" s="1" customFormat="1">
      <c r="C1993" s="19"/>
    </row>
    <row r="1994" spans="3:3" s="1" customFormat="1">
      <c r="C1994" s="19"/>
    </row>
    <row r="1995" spans="3:3" s="1" customFormat="1">
      <c r="C1995" s="19"/>
    </row>
    <row r="1996" spans="3:3" s="1" customFormat="1">
      <c r="C1996" s="19"/>
    </row>
    <row r="1997" spans="3:3" s="1" customFormat="1">
      <c r="C1997" s="19"/>
    </row>
    <row r="1998" spans="3:3" s="1" customFormat="1">
      <c r="C1998" s="19"/>
    </row>
    <row r="1999" spans="3:3" s="1" customFormat="1">
      <c r="C1999" s="19"/>
    </row>
    <row r="2000" spans="3:3" s="1" customFormat="1">
      <c r="C2000" s="19"/>
    </row>
    <row r="2001" spans="3:3" s="1" customFormat="1">
      <c r="C2001" s="19"/>
    </row>
    <row r="2002" spans="3:3" s="1" customFormat="1">
      <c r="C2002" s="19"/>
    </row>
    <row r="2003" spans="3:3" s="1" customFormat="1">
      <c r="C2003" s="19"/>
    </row>
    <row r="2004" spans="3:3" s="1" customFormat="1">
      <c r="C2004" s="19"/>
    </row>
    <row r="2005" spans="3:3" s="1" customFormat="1">
      <c r="C2005" s="19"/>
    </row>
    <row r="2006" spans="3:3" s="1" customFormat="1">
      <c r="C2006" s="19"/>
    </row>
    <row r="2007" spans="3:3" s="1" customFormat="1">
      <c r="C2007" s="19"/>
    </row>
    <row r="2008" spans="3:3" s="1" customFormat="1">
      <c r="C2008" s="19"/>
    </row>
    <row r="2009" spans="3:3" s="1" customFormat="1">
      <c r="C2009" s="19"/>
    </row>
    <row r="2010" spans="3:3" s="1" customFormat="1">
      <c r="C2010" s="19"/>
    </row>
    <row r="2011" spans="3:3" s="1" customFormat="1">
      <c r="C2011" s="19"/>
    </row>
    <row r="2012" spans="3:3" s="1" customFormat="1">
      <c r="C2012" s="19"/>
    </row>
    <row r="2013" spans="3:3" s="1" customFormat="1">
      <c r="C2013" s="19"/>
    </row>
    <row r="2014" spans="3:3" s="1" customFormat="1">
      <c r="C2014" s="19"/>
    </row>
    <row r="2015" spans="3:3" s="1" customFormat="1">
      <c r="C2015" s="19"/>
    </row>
    <row r="2016" spans="3:3" s="1" customFormat="1">
      <c r="C2016" s="19"/>
    </row>
    <row r="2017" spans="3:3" s="1" customFormat="1">
      <c r="C2017" s="19"/>
    </row>
    <row r="2018" spans="3:3" s="1" customFormat="1">
      <c r="C2018" s="19"/>
    </row>
    <row r="2019" spans="3:3" s="1" customFormat="1">
      <c r="C2019" s="19"/>
    </row>
    <row r="2020" spans="3:3" s="1" customFormat="1">
      <c r="C2020" s="19"/>
    </row>
    <row r="2021" spans="3:3" s="1" customFormat="1">
      <c r="C2021" s="19"/>
    </row>
    <row r="2022" spans="3:3" s="1" customFormat="1">
      <c r="C2022" s="19"/>
    </row>
    <row r="2023" spans="3:3" s="1" customFormat="1">
      <c r="C2023" s="19"/>
    </row>
    <row r="2024" spans="3:3" s="1" customFormat="1">
      <c r="C2024" s="19"/>
    </row>
    <row r="2025" spans="3:3" s="1" customFormat="1">
      <c r="C2025" s="19"/>
    </row>
    <row r="2026" spans="3:3" s="1" customFormat="1">
      <c r="C2026" s="19"/>
    </row>
    <row r="2027" spans="3:3" s="1" customFormat="1">
      <c r="C2027" s="19"/>
    </row>
    <row r="2028" spans="3:3" s="1" customFormat="1">
      <c r="C2028" s="19"/>
    </row>
    <row r="2029" spans="3:3" s="1" customFormat="1">
      <c r="C2029" s="19"/>
    </row>
    <row r="2030" spans="3:3" s="1" customFormat="1">
      <c r="C2030" s="19"/>
    </row>
    <row r="2031" spans="3:3" s="1" customFormat="1">
      <c r="C2031" s="19"/>
    </row>
    <row r="2032" spans="3:3" s="1" customFormat="1">
      <c r="C2032" s="19"/>
    </row>
    <row r="2033" spans="3:3" s="1" customFormat="1">
      <c r="C2033" s="19"/>
    </row>
    <row r="2034" spans="3:3" s="1" customFormat="1">
      <c r="C2034" s="19"/>
    </row>
    <row r="2035" spans="3:3" s="1" customFormat="1">
      <c r="C2035" s="19"/>
    </row>
    <row r="2036" spans="3:3" s="1" customFormat="1">
      <c r="C2036" s="19"/>
    </row>
    <row r="2037" spans="3:3" s="1" customFormat="1">
      <c r="C2037" s="19"/>
    </row>
    <row r="2038" spans="3:3" s="1" customFormat="1">
      <c r="C2038" s="19"/>
    </row>
    <row r="2039" spans="3:3" s="1" customFormat="1">
      <c r="C2039" s="19"/>
    </row>
    <row r="2040" spans="3:3" s="1" customFormat="1">
      <c r="C2040" s="19"/>
    </row>
    <row r="2041" spans="3:3" s="1" customFormat="1">
      <c r="C2041" s="19"/>
    </row>
    <row r="2042" spans="3:3" s="1" customFormat="1">
      <c r="C2042" s="19"/>
    </row>
    <row r="2043" spans="3:3" s="1" customFormat="1">
      <c r="C2043" s="19"/>
    </row>
    <row r="2044" spans="3:3" s="1" customFormat="1">
      <c r="C2044" s="19"/>
    </row>
    <row r="2045" spans="3:3" s="1" customFormat="1">
      <c r="C2045" s="19"/>
    </row>
    <row r="2046" spans="3:3" s="1" customFormat="1">
      <c r="C2046" s="19"/>
    </row>
    <row r="2047" spans="3:3" s="1" customFormat="1">
      <c r="C2047" s="19"/>
    </row>
    <row r="2048" spans="3:3" s="1" customFormat="1">
      <c r="C2048" s="19"/>
    </row>
    <row r="2049" spans="3:3" s="1" customFormat="1">
      <c r="C2049" s="19"/>
    </row>
    <row r="2050" spans="3:3" s="1" customFormat="1">
      <c r="C2050" s="19"/>
    </row>
    <row r="2051" spans="3:3" s="1" customFormat="1">
      <c r="C2051" s="19"/>
    </row>
    <row r="2052" spans="3:3" s="1" customFormat="1">
      <c r="C2052" s="19"/>
    </row>
    <row r="2053" spans="3:3" s="1" customFormat="1">
      <c r="C2053" s="19"/>
    </row>
    <row r="2054" spans="3:3" s="1" customFormat="1">
      <c r="C2054" s="19"/>
    </row>
    <row r="2055" spans="3:3" s="1" customFormat="1">
      <c r="C2055" s="19"/>
    </row>
    <row r="2056" spans="3:3" s="1" customFormat="1">
      <c r="C2056" s="19"/>
    </row>
    <row r="2057" spans="3:3" s="1" customFormat="1">
      <c r="C2057" s="19"/>
    </row>
    <row r="2058" spans="3:3" s="1" customFormat="1">
      <c r="C2058" s="19"/>
    </row>
    <row r="2059" spans="3:3" s="1" customFormat="1">
      <c r="C2059" s="19"/>
    </row>
    <row r="2060" spans="3:3" s="1" customFormat="1">
      <c r="C2060" s="19"/>
    </row>
    <row r="2061" spans="3:3" s="1" customFormat="1">
      <c r="C2061" s="19"/>
    </row>
    <row r="2062" spans="3:3" s="1" customFormat="1">
      <c r="C2062" s="19"/>
    </row>
    <row r="2063" spans="3:3" s="1" customFormat="1">
      <c r="C2063" s="19"/>
    </row>
    <row r="2064" spans="3:3" s="1" customFormat="1">
      <c r="C2064" s="19"/>
    </row>
    <row r="2065" spans="3:3" s="1" customFormat="1">
      <c r="C2065" s="19"/>
    </row>
    <row r="2066" spans="3:3" s="1" customFormat="1">
      <c r="C2066" s="19"/>
    </row>
    <row r="2067" spans="3:3" s="1" customFormat="1">
      <c r="C2067" s="19"/>
    </row>
    <row r="2068" spans="3:3" s="1" customFormat="1">
      <c r="C2068" s="19"/>
    </row>
    <row r="2069" spans="3:3" s="1" customFormat="1">
      <c r="C2069" s="19"/>
    </row>
    <row r="2070" spans="3:3" s="1" customFormat="1">
      <c r="C2070" s="19"/>
    </row>
    <row r="2071" spans="3:3" s="1" customFormat="1">
      <c r="C2071" s="19"/>
    </row>
    <row r="2072" spans="3:3" s="1" customFormat="1">
      <c r="C2072" s="19"/>
    </row>
    <row r="2073" spans="3:3" s="1" customFormat="1">
      <c r="C2073" s="19"/>
    </row>
    <row r="2074" spans="3:3" s="1" customFormat="1">
      <c r="C2074" s="19"/>
    </row>
    <row r="2075" spans="3:3" s="1" customFormat="1">
      <c r="C2075" s="19"/>
    </row>
    <row r="2076" spans="3:3" s="1" customFormat="1">
      <c r="C2076" s="19"/>
    </row>
    <row r="2077" spans="3:3" s="1" customFormat="1">
      <c r="C2077" s="19"/>
    </row>
    <row r="2078" spans="3:3" s="1" customFormat="1">
      <c r="C2078" s="19"/>
    </row>
    <row r="2079" spans="3:3" s="1" customFormat="1">
      <c r="C2079" s="19"/>
    </row>
    <row r="2080" spans="3:3" s="1" customFormat="1">
      <c r="C2080" s="19"/>
    </row>
    <row r="2081" spans="3:3" s="1" customFormat="1">
      <c r="C2081" s="19"/>
    </row>
    <row r="2082" spans="3:3" s="1" customFormat="1">
      <c r="C2082" s="19"/>
    </row>
    <row r="2083" spans="3:3" s="1" customFormat="1">
      <c r="C2083" s="19"/>
    </row>
    <row r="2084" spans="3:3" s="1" customFormat="1">
      <c r="C2084" s="19"/>
    </row>
    <row r="2085" spans="3:3" s="1" customFormat="1">
      <c r="C2085" s="19"/>
    </row>
    <row r="2086" spans="3:3" s="1" customFormat="1">
      <c r="C2086" s="19"/>
    </row>
    <row r="2087" spans="3:3" s="1" customFormat="1">
      <c r="C2087" s="19"/>
    </row>
    <row r="2088" spans="3:3" s="1" customFormat="1">
      <c r="C2088" s="19"/>
    </row>
    <row r="2089" spans="3:3" s="1" customFormat="1">
      <c r="C2089" s="19"/>
    </row>
    <row r="2090" spans="3:3" s="1" customFormat="1">
      <c r="C2090" s="19"/>
    </row>
    <row r="2091" spans="3:3" s="1" customFormat="1">
      <c r="C2091" s="19"/>
    </row>
    <row r="2092" spans="3:3" s="1" customFormat="1">
      <c r="C2092" s="19"/>
    </row>
    <row r="2093" spans="3:3" s="1" customFormat="1">
      <c r="C2093" s="19"/>
    </row>
    <row r="2094" spans="3:3" s="1" customFormat="1">
      <c r="C2094" s="19"/>
    </row>
    <row r="2095" spans="3:3" s="1" customFormat="1">
      <c r="C2095" s="19"/>
    </row>
    <row r="2096" spans="3:3" s="1" customFormat="1">
      <c r="C2096" s="19"/>
    </row>
    <row r="2097" spans="3:3" s="1" customFormat="1">
      <c r="C2097" s="19"/>
    </row>
    <row r="2098" spans="3:3" s="1" customFormat="1">
      <c r="C2098" s="19"/>
    </row>
    <row r="2099" spans="3:3" s="1" customFormat="1">
      <c r="C2099" s="19"/>
    </row>
    <row r="2100" spans="3:3" s="1" customFormat="1">
      <c r="C2100" s="19"/>
    </row>
    <row r="2101" spans="3:3" s="1" customFormat="1">
      <c r="C2101" s="19"/>
    </row>
    <row r="2102" spans="3:3" s="1" customFormat="1">
      <c r="C2102" s="19"/>
    </row>
    <row r="2103" spans="3:3" s="1" customFormat="1">
      <c r="C2103" s="19"/>
    </row>
    <row r="2104" spans="3:3" s="1" customFormat="1">
      <c r="C2104" s="19"/>
    </row>
    <row r="2105" spans="3:3" s="1" customFormat="1">
      <c r="C2105" s="19"/>
    </row>
    <row r="2106" spans="3:3" s="1" customFormat="1">
      <c r="C2106" s="19"/>
    </row>
    <row r="2107" spans="3:3" s="1" customFormat="1">
      <c r="C2107" s="19"/>
    </row>
    <row r="2108" spans="3:3" s="1" customFormat="1">
      <c r="C2108" s="19"/>
    </row>
    <row r="2109" spans="3:3" s="1" customFormat="1">
      <c r="C2109" s="19"/>
    </row>
    <row r="2110" spans="3:3" s="1" customFormat="1">
      <c r="C2110" s="19"/>
    </row>
    <row r="2111" spans="3:3" s="1" customFormat="1">
      <c r="C2111" s="19"/>
    </row>
    <row r="2112" spans="3:3" s="1" customFormat="1">
      <c r="C2112" s="19"/>
    </row>
    <row r="2113" spans="3:3" s="1" customFormat="1">
      <c r="C2113" s="19"/>
    </row>
    <row r="2114" spans="3:3" s="1" customFormat="1">
      <c r="C2114" s="19"/>
    </row>
    <row r="2115" spans="3:3" s="1" customFormat="1">
      <c r="C2115" s="19"/>
    </row>
    <row r="2116" spans="3:3" s="1" customFormat="1">
      <c r="C2116" s="19"/>
    </row>
    <row r="2117" spans="3:3" s="1" customFormat="1">
      <c r="C2117" s="19"/>
    </row>
    <row r="2118" spans="3:3" s="1" customFormat="1">
      <c r="C2118" s="19"/>
    </row>
    <row r="2119" spans="3:3" s="1" customFormat="1">
      <c r="C2119" s="19"/>
    </row>
    <row r="2120" spans="3:3" s="1" customFormat="1">
      <c r="C2120" s="19"/>
    </row>
    <row r="2121" spans="3:3" s="1" customFormat="1">
      <c r="C2121" s="19"/>
    </row>
    <row r="2122" spans="3:3" s="1" customFormat="1">
      <c r="C2122" s="19"/>
    </row>
    <row r="2123" spans="3:3" s="1" customFormat="1">
      <c r="C2123" s="19"/>
    </row>
    <row r="2124" spans="3:3" s="1" customFormat="1">
      <c r="C2124" s="19"/>
    </row>
    <row r="2125" spans="3:3" s="1" customFormat="1">
      <c r="C2125" s="19"/>
    </row>
    <row r="2126" spans="3:3" s="1" customFormat="1">
      <c r="C2126" s="19"/>
    </row>
    <row r="2127" spans="3:3" s="1" customFormat="1">
      <c r="C2127" s="19"/>
    </row>
    <row r="2128" spans="3:3" s="1" customFormat="1">
      <c r="C2128" s="19"/>
    </row>
    <row r="2129" spans="3:3" s="1" customFormat="1">
      <c r="C2129" s="19"/>
    </row>
    <row r="2130" spans="3:3" s="1" customFormat="1">
      <c r="C2130" s="19"/>
    </row>
    <row r="2131" spans="3:3" s="1" customFormat="1">
      <c r="C2131" s="19"/>
    </row>
    <row r="2132" spans="3:3" s="1" customFormat="1">
      <c r="C2132" s="19"/>
    </row>
    <row r="2133" spans="3:3" s="1" customFormat="1">
      <c r="C2133" s="19"/>
    </row>
    <row r="2134" spans="3:3" s="1" customFormat="1">
      <c r="C2134" s="19"/>
    </row>
    <row r="2135" spans="3:3" s="1" customFormat="1">
      <c r="C2135" s="19"/>
    </row>
    <row r="2136" spans="3:3" s="1" customFormat="1">
      <c r="C2136" s="19"/>
    </row>
    <row r="2137" spans="3:3" s="1" customFormat="1">
      <c r="C2137" s="19"/>
    </row>
    <row r="2138" spans="3:3" s="1" customFormat="1">
      <c r="C2138" s="19"/>
    </row>
    <row r="2139" spans="3:3" s="1" customFormat="1">
      <c r="C2139" s="19"/>
    </row>
    <row r="2140" spans="3:3" s="1" customFormat="1">
      <c r="C2140" s="19"/>
    </row>
    <row r="2141" spans="3:3" s="1" customFormat="1">
      <c r="C2141" s="19"/>
    </row>
    <row r="2142" spans="3:3" s="1" customFormat="1">
      <c r="C2142" s="19"/>
    </row>
    <row r="2143" spans="3:3" s="1" customFormat="1">
      <c r="C2143" s="19"/>
    </row>
    <row r="2144" spans="3:3" s="1" customFormat="1">
      <c r="C2144" s="19"/>
    </row>
    <row r="2145" spans="3:3" s="1" customFormat="1">
      <c r="C2145" s="19"/>
    </row>
    <row r="2146" spans="3:3" s="1" customFormat="1">
      <c r="C2146" s="19"/>
    </row>
    <row r="2147" spans="3:3" s="1" customFormat="1">
      <c r="C2147" s="19"/>
    </row>
    <row r="2148" spans="3:3" s="1" customFormat="1">
      <c r="C2148" s="19"/>
    </row>
    <row r="2149" spans="3:3" s="1" customFormat="1">
      <c r="C2149" s="19"/>
    </row>
    <row r="2150" spans="3:3" s="1" customFormat="1">
      <c r="C2150" s="19"/>
    </row>
    <row r="2151" spans="3:3" s="1" customFormat="1">
      <c r="C2151" s="19"/>
    </row>
    <row r="2152" spans="3:3" s="1" customFormat="1">
      <c r="C2152" s="19"/>
    </row>
    <row r="2153" spans="3:3" s="1" customFormat="1">
      <c r="C2153" s="19"/>
    </row>
    <row r="2154" spans="3:3" s="1" customFormat="1">
      <c r="C2154" s="19"/>
    </row>
    <row r="2155" spans="3:3" s="1" customFormat="1">
      <c r="C2155" s="19"/>
    </row>
    <row r="2156" spans="3:3" s="1" customFormat="1">
      <c r="C2156" s="19"/>
    </row>
    <row r="2157" spans="3:3" s="1" customFormat="1">
      <c r="C2157" s="19"/>
    </row>
    <row r="2158" spans="3:3" s="1" customFormat="1">
      <c r="C2158" s="19"/>
    </row>
    <row r="2159" spans="3:3" s="1" customFormat="1">
      <c r="C2159" s="19"/>
    </row>
    <row r="2160" spans="3:3" s="1" customFormat="1">
      <c r="C2160" s="19"/>
    </row>
    <row r="2161" spans="3:3" s="1" customFormat="1">
      <c r="C2161" s="19"/>
    </row>
    <row r="2162" spans="3:3" s="1" customFormat="1">
      <c r="C2162" s="19"/>
    </row>
    <row r="2163" spans="3:3" s="1" customFormat="1">
      <c r="C2163" s="19"/>
    </row>
    <row r="2164" spans="3:3" s="1" customFormat="1">
      <c r="C2164" s="19"/>
    </row>
    <row r="2165" spans="3:3" s="1" customFormat="1">
      <c r="C2165" s="19"/>
    </row>
    <row r="2166" spans="3:3" s="1" customFormat="1">
      <c r="C2166" s="19"/>
    </row>
    <row r="2167" spans="3:3" s="1" customFormat="1">
      <c r="C2167" s="19"/>
    </row>
    <row r="2168" spans="3:3" s="1" customFormat="1">
      <c r="C2168" s="19"/>
    </row>
    <row r="2169" spans="3:3" s="1" customFormat="1">
      <c r="C2169" s="19"/>
    </row>
    <row r="2170" spans="3:3" s="1" customFormat="1">
      <c r="C2170" s="19"/>
    </row>
    <row r="2171" spans="3:3" s="1" customFormat="1">
      <c r="C2171" s="19"/>
    </row>
    <row r="2172" spans="3:3" s="1" customFormat="1">
      <c r="C2172" s="19"/>
    </row>
    <row r="2173" spans="3:3" s="1" customFormat="1">
      <c r="C2173" s="19"/>
    </row>
    <row r="2174" spans="3:3" s="1" customFormat="1">
      <c r="C2174" s="19"/>
    </row>
    <row r="2175" spans="3:3" s="1" customFormat="1">
      <c r="C2175" s="19"/>
    </row>
    <row r="2176" spans="3:3" s="1" customFormat="1">
      <c r="C2176" s="19"/>
    </row>
    <row r="2177" spans="3:3" s="1" customFormat="1">
      <c r="C2177" s="19"/>
    </row>
    <row r="2178" spans="3:3" s="1" customFormat="1">
      <c r="C2178" s="19"/>
    </row>
    <row r="2179" spans="3:3" s="1" customFormat="1">
      <c r="C2179" s="19"/>
    </row>
    <row r="2180" spans="3:3" s="1" customFormat="1">
      <c r="C2180" s="19"/>
    </row>
    <row r="2181" spans="3:3" s="1" customFormat="1">
      <c r="C2181" s="19"/>
    </row>
    <row r="2182" spans="3:3" s="1" customFormat="1">
      <c r="C2182" s="19"/>
    </row>
    <row r="2183" spans="3:3" s="1" customFormat="1">
      <c r="C2183" s="19"/>
    </row>
    <row r="2184" spans="3:3" s="1" customFormat="1">
      <c r="C2184" s="19"/>
    </row>
    <row r="2185" spans="3:3" s="1" customFormat="1">
      <c r="C2185" s="19"/>
    </row>
    <row r="2186" spans="3:3" s="1" customFormat="1">
      <c r="C2186" s="19"/>
    </row>
    <row r="2187" spans="3:3" s="1" customFormat="1">
      <c r="C2187" s="19"/>
    </row>
    <row r="2188" spans="3:3" s="1" customFormat="1">
      <c r="C2188" s="19"/>
    </row>
    <row r="2189" spans="3:3" s="1" customFormat="1">
      <c r="C2189" s="19"/>
    </row>
    <row r="2190" spans="3:3" s="1" customFormat="1">
      <c r="C2190" s="19"/>
    </row>
    <row r="2191" spans="3:3" s="1" customFormat="1">
      <c r="C2191" s="19"/>
    </row>
    <row r="2192" spans="3:3" s="1" customFormat="1">
      <c r="C2192" s="19"/>
    </row>
    <row r="2193" spans="3:3" s="1" customFormat="1">
      <c r="C2193" s="19"/>
    </row>
    <row r="2194" spans="3:3" s="1" customFormat="1">
      <c r="C2194" s="19"/>
    </row>
    <row r="2195" spans="3:3" s="1" customFormat="1">
      <c r="C2195" s="19"/>
    </row>
    <row r="2196" spans="3:3" s="1" customFormat="1">
      <c r="C2196" s="19"/>
    </row>
    <row r="2197" spans="3:3" s="1" customFormat="1">
      <c r="C2197" s="19"/>
    </row>
    <row r="2198" spans="3:3" s="1" customFormat="1">
      <c r="C2198" s="19"/>
    </row>
    <row r="2199" spans="3:3" s="1" customFormat="1">
      <c r="C2199" s="19"/>
    </row>
    <row r="2200" spans="3:3" s="1" customFormat="1">
      <c r="C2200" s="19"/>
    </row>
    <row r="2201" spans="3:3" s="1" customFormat="1">
      <c r="C2201" s="19"/>
    </row>
    <row r="2202" spans="3:3" s="1" customFormat="1">
      <c r="C2202" s="19"/>
    </row>
    <row r="2203" spans="3:3" s="1" customFormat="1">
      <c r="C2203" s="19"/>
    </row>
    <row r="2204" spans="3:3" s="1" customFormat="1">
      <c r="C2204" s="19"/>
    </row>
    <row r="2205" spans="3:3" s="1" customFormat="1">
      <c r="C2205" s="19"/>
    </row>
    <row r="2206" spans="3:3" s="1" customFormat="1">
      <c r="C2206" s="19"/>
    </row>
    <row r="2207" spans="3:3" s="1" customFormat="1">
      <c r="C2207" s="19"/>
    </row>
    <row r="2208" spans="3:3" s="1" customFormat="1">
      <c r="C2208" s="19"/>
    </row>
    <row r="2209" spans="3:3" s="1" customFormat="1">
      <c r="C2209" s="19"/>
    </row>
    <row r="2210" spans="3:3" s="1" customFormat="1">
      <c r="C2210" s="19"/>
    </row>
    <row r="2211" spans="3:3" s="1" customFormat="1">
      <c r="C2211" s="19"/>
    </row>
    <row r="2212" spans="3:3" s="1" customFormat="1">
      <c r="C2212" s="19"/>
    </row>
    <row r="2213" spans="3:3" s="1" customFormat="1">
      <c r="C2213" s="19"/>
    </row>
    <row r="2214" spans="3:3" s="1" customFormat="1">
      <c r="C2214" s="19"/>
    </row>
    <row r="2215" spans="3:3" s="1" customFormat="1">
      <c r="C2215" s="19"/>
    </row>
    <row r="2216" spans="3:3" s="1" customFormat="1">
      <c r="C2216" s="19"/>
    </row>
    <row r="2217" spans="3:3" s="1" customFormat="1">
      <c r="C2217" s="19"/>
    </row>
    <row r="2218" spans="3:3" s="1" customFormat="1">
      <c r="C2218" s="19"/>
    </row>
    <row r="2219" spans="3:3" s="1" customFormat="1">
      <c r="C2219" s="19"/>
    </row>
    <row r="2220" spans="3:3" s="1" customFormat="1">
      <c r="C2220" s="19"/>
    </row>
    <row r="2221" spans="3:3" s="1" customFormat="1">
      <c r="C2221" s="19"/>
    </row>
    <row r="2222" spans="3:3" s="1" customFormat="1">
      <c r="C2222" s="19"/>
    </row>
    <row r="2223" spans="3:3" s="1" customFormat="1">
      <c r="C2223" s="19"/>
    </row>
    <row r="2224" spans="3:3" s="1" customFormat="1">
      <c r="C2224" s="19"/>
    </row>
    <row r="2225" spans="3:3" s="1" customFormat="1">
      <c r="C2225" s="19"/>
    </row>
    <row r="2226" spans="3:3" s="1" customFormat="1">
      <c r="C2226" s="19"/>
    </row>
    <row r="2227" spans="3:3" s="1" customFormat="1">
      <c r="C2227" s="19"/>
    </row>
    <row r="2228" spans="3:3" s="1" customFormat="1">
      <c r="C2228" s="19"/>
    </row>
    <row r="2229" spans="3:3" s="1" customFormat="1">
      <c r="C2229" s="19"/>
    </row>
    <row r="2230" spans="3:3" s="1" customFormat="1">
      <c r="C2230" s="19"/>
    </row>
    <row r="2231" spans="3:3" s="1" customFormat="1">
      <c r="C2231" s="19"/>
    </row>
    <row r="2232" spans="3:3" s="1" customFormat="1">
      <c r="C2232" s="19"/>
    </row>
    <row r="2233" spans="3:3" s="1" customFormat="1">
      <c r="C2233" s="19"/>
    </row>
    <row r="2234" spans="3:3" s="1" customFormat="1">
      <c r="C2234" s="19"/>
    </row>
    <row r="2235" spans="3:3" s="1" customFormat="1">
      <c r="C2235" s="19"/>
    </row>
    <row r="2236" spans="3:3" s="1" customFormat="1">
      <c r="C2236" s="19"/>
    </row>
    <row r="2237" spans="3:3" s="1" customFormat="1">
      <c r="C2237" s="19"/>
    </row>
    <row r="2238" spans="3:3" s="1" customFormat="1">
      <c r="C2238" s="19"/>
    </row>
    <row r="2239" spans="3:3" s="1" customFormat="1">
      <c r="C2239" s="19"/>
    </row>
    <row r="2240" spans="3:3" s="1" customFormat="1">
      <c r="C2240" s="19"/>
    </row>
    <row r="2241" spans="3:3" s="1" customFormat="1">
      <c r="C2241" s="19"/>
    </row>
    <row r="2242" spans="3:3" s="1" customFormat="1">
      <c r="C2242" s="19"/>
    </row>
    <row r="2243" spans="3:3" s="1" customFormat="1">
      <c r="C2243" s="19"/>
    </row>
    <row r="2244" spans="3:3" s="1" customFormat="1">
      <c r="C2244" s="19"/>
    </row>
    <row r="2245" spans="3:3" s="1" customFormat="1">
      <c r="C2245" s="19"/>
    </row>
    <row r="2246" spans="3:3" s="1" customFormat="1">
      <c r="C2246" s="19"/>
    </row>
    <row r="2247" spans="3:3" s="1" customFormat="1">
      <c r="C2247" s="19"/>
    </row>
    <row r="2248" spans="3:3" s="1" customFormat="1">
      <c r="C2248" s="19"/>
    </row>
    <row r="2249" spans="3:3" s="1" customFormat="1">
      <c r="C2249" s="19"/>
    </row>
    <row r="2250" spans="3:3" s="1" customFormat="1">
      <c r="C2250" s="19"/>
    </row>
    <row r="2251" spans="3:3" s="1" customFormat="1">
      <c r="C2251" s="19"/>
    </row>
    <row r="2252" spans="3:3" s="1" customFormat="1">
      <c r="C2252" s="19"/>
    </row>
    <row r="2253" spans="3:3" s="1" customFormat="1">
      <c r="C2253" s="19"/>
    </row>
    <row r="2254" spans="3:3" s="1" customFormat="1">
      <c r="C2254" s="19"/>
    </row>
    <row r="2255" spans="3:3" s="1" customFormat="1">
      <c r="C2255" s="19"/>
    </row>
    <row r="2256" spans="3:3" s="1" customFormat="1">
      <c r="C2256" s="19"/>
    </row>
    <row r="2257" spans="3:3" s="1" customFormat="1">
      <c r="C2257" s="19"/>
    </row>
    <row r="2258" spans="3:3" s="1" customFormat="1">
      <c r="C2258" s="19"/>
    </row>
    <row r="2259" spans="3:3" s="1" customFormat="1">
      <c r="C2259" s="19"/>
    </row>
    <row r="2260" spans="3:3" s="1" customFormat="1">
      <c r="C2260" s="19"/>
    </row>
    <row r="2261" spans="3:3" s="1" customFormat="1">
      <c r="C2261" s="19"/>
    </row>
    <row r="2262" spans="3:3" s="1" customFormat="1">
      <c r="C2262" s="19"/>
    </row>
    <row r="2263" spans="3:3" s="1" customFormat="1">
      <c r="C2263" s="19"/>
    </row>
    <row r="2264" spans="3:3" s="1" customFormat="1">
      <c r="C2264" s="19"/>
    </row>
    <row r="2265" spans="3:3" s="1" customFormat="1">
      <c r="C2265" s="19"/>
    </row>
    <row r="2266" spans="3:3" s="1" customFormat="1">
      <c r="C2266" s="19"/>
    </row>
    <row r="2267" spans="3:3" s="1" customFormat="1">
      <c r="C2267" s="19"/>
    </row>
    <row r="2268" spans="3:3" s="1" customFormat="1">
      <c r="C2268" s="19"/>
    </row>
    <row r="2269" spans="3:3" s="1" customFormat="1">
      <c r="C2269" s="19"/>
    </row>
    <row r="2270" spans="3:3" s="1" customFormat="1">
      <c r="C2270" s="19"/>
    </row>
    <row r="2271" spans="3:3" s="1" customFormat="1">
      <c r="C2271" s="19"/>
    </row>
    <row r="2272" spans="3:3" s="1" customFormat="1">
      <c r="C2272" s="19"/>
    </row>
    <row r="2273" spans="3:3" s="1" customFormat="1">
      <c r="C2273" s="19"/>
    </row>
    <row r="2274" spans="3:3" s="1" customFormat="1">
      <c r="C2274" s="19"/>
    </row>
    <row r="2275" spans="3:3" s="1" customFormat="1">
      <c r="C2275" s="19"/>
    </row>
    <row r="2276" spans="3:3" s="1" customFormat="1">
      <c r="C2276" s="19"/>
    </row>
    <row r="2277" spans="3:3" s="1" customFormat="1">
      <c r="C2277" s="19"/>
    </row>
    <row r="2278" spans="3:3" s="1" customFormat="1">
      <c r="C2278" s="19"/>
    </row>
    <row r="2279" spans="3:3" s="1" customFormat="1">
      <c r="C2279" s="19"/>
    </row>
    <row r="2280" spans="3:3" s="1" customFormat="1">
      <c r="C2280" s="19"/>
    </row>
    <row r="2281" spans="3:3" s="1" customFormat="1">
      <c r="C2281" s="19"/>
    </row>
    <row r="2282" spans="3:3" s="1" customFormat="1">
      <c r="C2282" s="19"/>
    </row>
    <row r="2283" spans="3:3" s="1" customFormat="1">
      <c r="C2283" s="19"/>
    </row>
    <row r="2284" spans="3:3" s="1" customFormat="1">
      <c r="C2284" s="19"/>
    </row>
    <row r="2285" spans="3:3" s="1" customFormat="1">
      <c r="C2285" s="19"/>
    </row>
    <row r="2286" spans="3:3" s="1" customFormat="1">
      <c r="C2286" s="19"/>
    </row>
    <row r="2287" spans="3:3" s="1" customFormat="1">
      <c r="C2287" s="19"/>
    </row>
    <row r="2288" spans="3:3" s="1" customFormat="1">
      <c r="C2288" s="19"/>
    </row>
    <row r="2289" spans="3:3" s="1" customFormat="1">
      <c r="C2289" s="19"/>
    </row>
    <row r="2290" spans="3:3" s="1" customFormat="1">
      <c r="C2290" s="19"/>
    </row>
    <row r="2291" spans="3:3" s="1" customFormat="1">
      <c r="C2291" s="19"/>
    </row>
    <row r="2292" spans="3:3" s="1" customFormat="1">
      <c r="C2292" s="19"/>
    </row>
    <row r="2293" spans="3:3" s="1" customFormat="1">
      <c r="C2293" s="19"/>
    </row>
    <row r="2294" spans="3:3" s="1" customFormat="1">
      <c r="C2294" s="19"/>
    </row>
    <row r="2295" spans="3:3" s="1" customFormat="1">
      <c r="C2295" s="19"/>
    </row>
    <row r="2296" spans="3:3" s="1" customFormat="1">
      <c r="C2296" s="19"/>
    </row>
    <row r="2297" spans="3:3" s="1" customFormat="1">
      <c r="C2297" s="19"/>
    </row>
    <row r="2298" spans="3:3" s="1" customFormat="1">
      <c r="C2298" s="19"/>
    </row>
    <row r="2299" spans="3:3" s="1" customFormat="1">
      <c r="C2299" s="19"/>
    </row>
    <row r="2300" spans="3:3" s="1" customFormat="1">
      <c r="C2300" s="19"/>
    </row>
    <row r="2301" spans="3:3" s="1" customFormat="1">
      <c r="C2301" s="19"/>
    </row>
    <row r="2302" spans="3:3" s="1" customFormat="1">
      <c r="C2302" s="19"/>
    </row>
    <row r="2303" spans="3:3" s="1" customFormat="1">
      <c r="C2303" s="19"/>
    </row>
    <row r="2304" spans="3:3" s="1" customFormat="1">
      <c r="C2304" s="19"/>
    </row>
    <row r="2305" spans="3:3" s="1" customFormat="1">
      <c r="C2305" s="19"/>
    </row>
    <row r="2306" spans="3:3" s="1" customFormat="1">
      <c r="C2306" s="19"/>
    </row>
    <row r="2307" spans="3:3" s="1" customFormat="1">
      <c r="C2307" s="19"/>
    </row>
    <row r="2308" spans="3:3" s="1" customFormat="1">
      <c r="C2308" s="19"/>
    </row>
    <row r="2309" spans="3:3" s="1" customFormat="1">
      <c r="C2309" s="19"/>
    </row>
    <row r="2310" spans="3:3" s="1" customFormat="1">
      <c r="C2310" s="19"/>
    </row>
    <row r="2311" spans="3:3" s="1" customFormat="1">
      <c r="C2311" s="19"/>
    </row>
    <row r="2312" spans="3:3" s="1" customFormat="1">
      <c r="C2312" s="19"/>
    </row>
    <row r="2313" spans="3:3" s="1" customFormat="1">
      <c r="C2313" s="19"/>
    </row>
    <row r="2314" spans="3:3" s="1" customFormat="1">
      <c r="C2314" s="19"/>
    </row>
    <row r="2315" spans="3:3" s="1" customFormat="1">
      <c r="C2315" s="19"/>
    </row>
    <row r="2316" spans="3:3" s="1" customFormat="1">
      <c r="C2316" s="19"/>
    </row>
    <row r="2317" spans="3:3" s="1" customFormat="1">
      <c r="C2317" s="19"/>
    </row>
    <row r="2318" spans="3:3" s="1" customFormat="1">
      <c r="C2318" s="19"/>
    </row>
    <row r="2319" spans="3:3" s="1" customFormat="1">
      <c r="C2319" s="19"/>
    </row>
    <row r="2320" spans="3:3" s="1" customFormat="1">
      <c r="C2320" s="19"/>
    </row>
    <row r="2321" spans="3:3" s="1" customFormat="1">
      <c r="C2321" s="19"/>
    </row>
    <row r="2322" spans="3:3" s="1" customFormat="1">
      <c r="C2322" s="19"/>
    </row>
    <row r="2323" spans="3:3" s="1" customFormat="1">
      <c r="C2323" s="19"/>
    </row>
    <row r="2324" spans="3:3" s="1" customFormat="1">
      <c r="C2324" s="19"/>
    </row>
    <row r="2325" spans="3:3" s="1" customFormat="1">
      <c r="C2325" s="19"/>
    </row>
    <row r="2326" spans="3:3" s="1" customFormat="1">
      <c r="C2326" s="19"/>
    </row>
    <row r="2327" spans="3:3" s="1" customFormat="1">
      <c r="C2327" s="19"/>
    </row>
    <row r="2328" spans="3:3" s="1" customFormat="1">
      <c r="C2328" s="19"/>
    </row>
    <row r="2329" spans="3:3" s="1" customFormat="1">
      <c r="C2329" s="19"/>
    </row>
    <row r="2330" spans="3:3" s="1" customFormat="1">
      <c r="C2330" s="19"/>
    </row>
    <row r="2331" spans="3:3" s="1" customFormat="1">
      <c r="C2331" s="19"/>
    </row>
    <row r="2332" spans="3:3" s="1" customFormat="1">
      <c r="C2332" s="19"/>
    </row>
    <row r="2333" spans="3:3" s="1" customFormat="1">
      <c r="C2333" s="19"/>
    </row>
    <row r="2334" spans="3:3" s="1" customFormat="1">
      <c r="C2334" s="19"/>
    </row>
    <row r="2335" spans="3:3" s="1" customFormat="1">
      <c r="C2335" s="19"/>
    </row>
    <row r="2336" spans="3:3" s="1" customFormat="1">
      <c r="C2336" s="19"/>
    </row>
    <row r="2337" spans="3:3" s="1" customFormat="1">
      <c r="C2337" s="19"/>
    </row>
    <row r="2338" spans="3:3" s="1" customFormat="1">
      <c r="C2338" s="19"/>
    </row>
    <row r="2339" spans="3:3" s="1" customFormat="1">
      <c r="C2339" s="19"/>
    </row>
    <row r="2340" spans="3:3" s="1" customFormat="1">
      <c r="C2340" s="19"/>
    </row>
    <row r="2341" spans="3:3" s="1" customFormat="1">
      <c r="C2341" s="19"/>
    </row>
    <row r="2342" spans="3:3" s="1" customFormat="1">
      <c r="C2342" s="19"/>
    </row>
    <row r="2343" spans="3:3" s="1" customFormat="1">
      <c r="C2343" s="19"/>
    </row>
    <row r="2344" spans="3:3" s="1" customFormat="1">
      <c r="C2344" s="19"/>
    </row>
    <row r="2345" spans="3:3" s="1" customFormat="1">
      <c r="C2345" s="19"/>
    </row>
    <row r="2346" spans="3:3" s="1" customFormat="1">
      <c r="C2346" s="19"/>
    </row>
    <row r="2347" spans="3:3" s="1" customFormat="1">
      <c r="C2347" s="19"/>
    </row>
    <row r="2348" spans="3:3" s="1" customFormat="1">
      <c r="C2348" s="19"/>
    </row>
    <row r="2349" spans="3:3" s="1" customFormat="1">
      <c r="C2349" s="19"/>
    </row>
    <row r="2350" spans="3:3" s="1" customFormat="1">
      <c r="C2350" s="19"/>
    </row>
    <row r="2351" spans="3:3" s="1" customFormat="1">
      <c r="C2351" s="19"/>
    </row>
    <row r="2352" spans="3:3" s="1" customFormat="1">
      <c r="C2352" s="19"/>
    </row>
    <row r="2353" spans="3:3" s="1" customFormat="1">
      <c r="C2353" s="19"/>
    </row>
    <row r="2354" spans="3:3" s="1" customFormat="1">
      <c r="C2354" s="19"/>
    </row>
    <row r="2355" spans="3:3" s="1" customFormat="1">
      <c r="C2355" s="19"/>
    </row>
    <row r="2356" spans="3:3" s="1" customFormat="1">
      <c r="C2356" s="19"/>
    </row>
    <row r="2357" spans="3:3" s="1" customFormat="1">
      <c r="C2357" s="19"/>
    </row>
    <row r="2358" spans="3:3" s="1" customFormat="1">
      <c r="C2358" s="19"/>
    </row>
    <row r="2359" spans="3:3" s="1" customFormat="1">
      <c r="C2359" s="19"/>
    </row>
    <row r="2360" spans="3:3" s="1" customFormat="1">
      <c r="C2360" s="19"/>
    </row>
    <row r="2361" spans="3:3" s="1" customFormat="1">
      <c r="C2361" s="19"/>
    </row>
    <row r="2362" spans="3:3" s="1" customFormat="1">
      <c r="C2362" s="19"/>
    </row>
    <row r="2363" spans="3:3" s="1" customFormat="1">
      <c r="C2363" s="19"/>
    </row>
    <row r="2364" spans="3:3" s="1" customFormat="1">
      <c r="C2364" s="19"/>
    </row>
    <row r="2365" spans="3:3" s="1" customFormat="1">
      <c r="C2365" s="19"/>
    </row>
    <row r="2366" spans="3:3" s="1" customFormat="1">
      <c r="C2366" s="19"/>
    </row>
    <row r="2367" spans="3:3" s="1" customFormat="1">
      <c r="C2367" s="19"/>
    </row>
    <row r="2368" spans="3:3" s="1" customFormat="1">
      <c r="C2368" s="19"/>
    </row>
    <row r="2369" spans="4:15">
      <c r="D2369" s="1"/>
      <c r="E2369" s="1"/>
      <c r="F2369" s="1"/>
      <c r="G2369" s="1"/>
      <c r="H2369" s="1"/>
      <c r="I2369" s="1"/>
      <c r="J2369" s="1"/>
      <c r="K2369" s="1"/>
      <c r="L2369" s="1"/>
      <c r="M2369" s="1"/>
      <c r="N2369" s="1"/>
      <c r="O2369" s="1"/>
    </row>
    <row r="2370" spans="4:15">
      <c r="D2370" s="1"/>
      <c r="E2370" s="1"/>
      <c r="F2370" s="1"/>
      <c r="G2370" s="1"/>
      <c r="H2370" s="1"/>
      <c r="I2370" s="1"/>
      <c r="J2370" s="1"/>
      <c r="K2370" s="1"/>
      <c r="L2370" s="1"/>
      <c r="M2370" s="1"/>
      <c r="N2370" s="1"/>
      <c r="O2370" s="1"/>
    </row>
    <row r="2371" spans="4:15">
      <c r="D2371" s="1"/>
      <c r="E2371" s="1"/>
      <c r="F2371" s="1"/>
      <c r="G2371" s="1"/>
      <c r="H2371" s="1"/>
      <c r="I2371" s="1"/>
      <c r="J2371" s="1"/>
      <c r="K2371" s="1"/>
      <c r="L2371" s="1"/>
      <c r="M2371" s="1"/>
      <c r="N2371" s="1"/>
      <c r="O2371" s="1"/>
    </row>
    <row r="2372" spans="4:15">
      <c r="D2372" s="1"/>
      <c r="E2372" s="1"/>
      <c r="F2372" s="1"/>
      <c r="G2372" s="1"/>
      <c r="H2372" s="1"/>
      <c r="I2372" s="1"/>
      <c r="J2372" s="1"/>
      <c r="K2372" s="1"/>
      <c r="L2372" s="1"/>
      <c r="M2372" s="1"/>
      <c r="N2372" s="1"/>
      <c r="O2372" s="1"/>
    </row>
    <row r="2373" spans="4:15">
      <c r="D2373" s="1"/>
      <c r="E2373" s="1"/>
      <c r="F2373" s="1"/>
      <c r="G2373" s="1"/>
      <c r="H2373" s="1"/>
      <c r="I2373" s="1"/>
      <c r="J2373" s="1"/>
      <c r="K2373" s="1"/>
      <c r="L2373" s="1"/>
      <c r="M2373" s="1"/>
      <c r="N2373" s="1"/>
      <c r="O2373" s="1"/>
    </row>
    <row r="2374" spans="4:15">
      <c r="D2374" s="1"/>
      <c r="E2374" s="1"/>
      <c r="F2374" s="1"/>
      <c r="G2374" s="1"/>
      <c r="H2374" s="1"/>
      <c r="I2374" s="1"/>
      <c r="J2374" s="1"/>
      <c r="K2374" s="1"/>
      <c r="L2374" s="1"/>
      <c r="M2374" s="1"/>
      <c r="N2374" s="1"/>
      <c r="O2374" s="1"/>
    </row>
    <row r="2375" spans="4:15">
      <c r="D2375" s="1"/>
      <c r="E2375" s="1"/>
      <c r="F2375" s="1"/>
      <c r="G2375" s="1"/>
      <c r="H2375" s="1"/>
      <c r="I2375" s="1"/>
      <c r="J2375" s="1"/>
      <c r="K2375" s="1"/>
      <c r="L2375" s="1"/>
      <c r="M2375" s="1"/>
      <c r="N2375" s="1"/>
      <c r="O2375" s="1"/>
    </row>
  </sheetData>
  <mergeCells count="1248">
    <mergeCell ref="D1652:D1658"/>
    <mergeCell ref="E1652:E1658"/>
    <mergeCell ref="F1652:F1658"/>
    <mergeCell ref="G1652:G1658"/>
    <mergeCell ref="C1316:C1322"/>
    <mergeCell ref="D1316:D1322"/>
    <mergeCell ref="E1316:E1322"/>
    <mergeCell ref="F1316:F1322"/>
    <mergeCell ref="G1316:G1322"/>
    <mergeCell ref="C1323:C1329"/>
    <mergeCell ref="D1323:D1329"/>
    <mergeCell ref="E1323:E1329"/>
    <mergeCell ref="F1323:F1329"/>
    <mergeCell ref="G1323:G1329"/>
    <mergeCell ref="C1330:C1336"/>
    <mergeCell ref="D1330:D1336"/>
    <mergeCell ref="E1330:E1336"/>
    <mergeCell ref="F1330:F1336"/>
    <mergeCell ref="G1330:G1336"/>
    <mergeCell ref="G1379:G1385"/>
    <mergeCell ref="C1421:C1427"/>
    <mergeCell ref="G1407:G1413"/>
    <mergeCell ref="G1337:G1343"/>
    <mergeCell ref="G1344:G1350"/>
    <mergeCell ref="D1358:D1364"/>
    <mergeCell ref="E1358:E1364"/>
    <mergeCell ref="F1358:F1364"/>
    <mergeCell ref="G1358:G1364"/>
    <mergeCell ref="D1792:D1798"/>
    <mergeCell ref="E1792:E1798"/>
    <mergeCell ref="F1792:F1798"/>
    <mergeCell ref="G1792:G1798"/>
    <mergeCell ref="C1771:C1777"/>
    <mergeCell ref="D1771:D1777"/>
    <mergeCell ref="E1771:E1777"/>
    <mergeCell ref="F1771:F1777"/>
    <mergeCell ref="G1771:G1777"/>
    <mergeCell ref="E1701:E1707"/>
    <mergeCell ref="G1715:G1721"/>
    <mergeCell ref="C1708:C1714"/>
    <mergeCell ref="D1708:D1714"/>
    <mergeCell ref="E1708:E1714"/>
    <mergeCell ref="F1708:F1714"/>
    <mergeCell ref="D1757:D1763"/>
    <mergeCell ref="D1764:D1770"/>
    <mergeCell ref="E1757:E1763"/>
    <mergeCell ref="E1764:E1770"/>
    <mergeCell ref="D1778:D1784"/>
    <mergeCell ref="E1778:E1784"/>
    <mergeCell ref="F1778:F1784"/>
    <mergeCell ref="G1778:G1784"/>
    <mergeCell ref="G1708:G1714"/>
    <mergeCell ref="D1274:D1280"/>
    <mergeCell ref="E1274:E1280"/>
    <mergeCell ref="F1274:F1280"/>
    <mergeCell ref="G1274:G1280"/>
    <mergeCell ref="E1260:E1266"/>
    <mergeCell ref="F1260:F1266"/>
    <mergeCell ref="G1260:G1266"/>
    <mergeCell ref="C1295:C1301"/>
    <mergeCell ref="D1295:D1301"/>
    <mergeCell ref="E1295:E1301"/>
    <mergeCell ref="F1295:F1301"/>
    <mergeCell ref="G1295:G1301"/>
    <mergeCell ref="D1421:D1427"/>
    <mergeCell ref="E1421:E1427"/>
    <mergeCell ref="F1421:F1427"/>
    <mergeCell ref="G1421:G1427"/>
    <mergeCell ref="D1666:D1672"/>
    <mergeCell ref="E1666:E1672"/>
    <mergeCell ref="F1666:F1672"/>
    <mergeCell ref="G1666:G1672"/>
    <mergeCell ref="F1442:F1448"/>
    <mergeCell ref="G1442:G1448"/>
    <mergeCell ref="E1309:E1315"/>
    <mergeCell ref="F1309:F1315"/>
    <mergeCell ref="G1309:G1315"/>
    <mergeCell ref="D1379:D1385"/>
    <mergeCell ref="E1379:E1385"/>
    <mergeCell ref="F1379:F1385"/>
    <mergeCell ref="G1596:G1602"/>
    <mergeCell ref="F1638:F1644"/>
    <mergeCell ref="G1638:G1644"/>
    <mergeCell ref="F1645:F1651"/>
    <mergeCell ref="F1218:F1224"/>
    <mergeCell ref="G1218:G1224"/>
    <mergeCell ref="C1253:C1259"/>
    <mergeCell ref="D1253:D1259"/>
    <mergeCell ref="E1253:E1259"/>
    <mergeCell ref="F1253:F1259"/>
    <mergeCell ref="G1253:G1259"/>
    <mergeCell ref="F1239:F1245"/>
    <mergeCell ref="G1239:G1245"/>
    <mergeCell ref="C1225:C1231"/>
    <mergeCell ref="D1225:D1231"/>
    <mergeCell ref="E1225:E1231"/>
    <mergeCell ref="F1225:F1231"/>
    <mergeCell ref="G1225:G1231"/>
    <mergeCell ref="C1288:C1294"/>
    <mergeCell ref="D1288:D1294"/>
    <mergeCell ref="D1246:D1252"/>
    <mergeCell ref="E1246:E1252"/>
    <mergeCell ref="F1246:F1252"/>
    <mergeCell ref="G1246:G1252"/>
    <mergeCell ref="C1260:C1266"/>
    <mergeCell ref="D1260:D1266"/>
    <mergeCell ref="C1267:C1273"/>
    <mergeCell ref="D1267:D1273"/>
    <mergeCell ref="E1267:E1273"/>
    <mergeCell ref="F1267:F1273"/>
    <mergeCell ref="G1267:G1273"/>
    <mergeCell ref="D1281:D1287"/>
    <mergeCell ref="E1281:E1287"/>
    <mergeCell ref="F1281:F1287"/>
    <mergeCell ref="G1281:G1287"/>
    <mergeCell ref="C1274:C1280"/>
    <mergeCell ref="C956:C962"/>
    <mergeCell ref="D956:D962"/>
    <mergeCell ref="E956:E962"/>
    <mergeCell ref="F956:F962"/>
    <mergeCell ref="G956:G962"/>
    <mergeCell ref="C963:C969"/>
    <mergeCell ref="D963:D969"/>
    <mergeCell ref="E963:E969"/>
    <mergeCell ref="F963:F969"/>
    <mergeCell ref="G963:G969"/>
    <mergeCell ref="C970:C976"/>
    <mergeCell ref="D970:D976"/>
    <mergeCell ref="E970:E976"/>
    <mergeCell ref="F970:F976"/>
    <mergeCell ref="G970:G976"/>
    <mergeCell ref="C977:C983"/>
    <mergeCell ref="D977:D983"/>
    <mergeCell ref="E977:E983"/>
    <mergeCell ref="F977:F983"/>
    <mergeCell ref="G977:G983"/>
    <mergeCell ref="C928:C934"/>
    <mergeCell ref="D928:D934"/>
    <mergeCell ref="E928:E934"/>
    <mergeCell ref="F928:F934"/>
    <mergeCell ref="G928:G934"/>
    <mergeCell ref="C935:C941"/>
    <mergeCell ref="D935:D941"/>
    <mergeCell ref="E935:E941"/>
    <mergeCell ref="F935:F941"/>
    <mergeCell ref="G935:G941"/>
    <mergeCell ref="C942:C948"/>
    <mergeCell ref="D942:D948"/>
    <mergeCell ref="E942:E948"/>
    <mergeCell ref="F942:F948"/>
    <mergeCell ref="G942:G948"/>
    <mergeCell ref="C949:C955"/>
    <mergeCell ref="D949:D955"/>
    <mergeCell ref="E949:E955"/>
    <mergeCell ref="F949:F955"/>
    <mergeCell ref="G949:G955"/>
    <mergeCell ref="C900:C906"/>
    <mergeCell ref="D900:D906"/>
    <mergeCell ref="E900:E906"/>
    <mergeCell ref="F900:F906"/>
    <mergeCell ref="G900:G906"/>
    <mergeCell ref="C907:C913"/>
    <mergeCell ref="D907:D913"/>
    <mergeCell ref="E907:E913"/>
    <mergeCell ref="F907:F913"/>
    <mergeCell ref="G907:G913"/>
    <mergeCell ref="C914:C920"/>
    <mergeCell ref="D914:D920"/>
    <mergeCell ref="E914:E920"/>
    <mergeCell ref="F914:F920"/>
    <mergeCell ref="G914:G920"/>
    <mergeCell ref="C921:C927"/>
    <mergeCell ref="D921:D927"/>
    <mergeCell ref="E921:E927"/>
    <mergeCell ref="F921:F927"/>
    <mergeCell ref="G921:G927"/>
    <mergeCell ref="C879:C885"/>
    <mergeCell ref="D879:D885"/>
    <mergeCell ref="E879:E885"/>
    <mergeCell ref="F879:F885"/>
    <mergeCell ref="G879:G885"/>
    <mergeCell ref="C886:C892"/>
    <mergeCell ref="D886:D892"/>
    <mergeCell ref="E886:E892"/>
    <mergeCell ref="F886:F892"/>
    <mergeCell ref="G886:G892"/>
    <mergeCell ref="C893:C899"/>
    <mergeCell ref="D893:D899"/>
    <mergeCell ref="E893:E899"/>
    <mergeCell ref="F893:F899"/>
    <mergeCell ref="G893:G899"/>
    <mergeCell ref="C858:C864"/>
    <mergeCell ref="D858:D864"/>
    <mergeCell ref="E858:E864"/>
    <mergeCell ref="F858:F864"/>
    <mergeCell ref="G858:G864"/>
    <mergeCell ref="C865:C871"/>
    <mergeCell ref="D865:D871"/>
    <mergeCell ref="E865:E871"/>
    <mergeCell ref="F865:F871"/>
    <mergeCell ref="G865:G871"/>
    <mergeCell ref="F872:F878"/>
    <mergeCell ref="G872:G878"/>
    <mergeCell ref="C837:C843"/>
    <mergeCell ref="D837:D843"/>
    <mergeCell ref="E837:E843"/>
    <mergeCell ref="F837:F843"/>
    <mergeCell ref="G837:G843"/>
    <mergeCell ref="C844:C850"/>
    <mergeCell ref="D844:D850"/>
    <mergeCell ref="E844:E850"/>
    <mergeCell ref="F844:F850"/>
    <mergeCell ref="G844:G850"/>
    <mergeCell ref="C851:C857"/>
    <mergeCell ref="D851:D857"/>
    <mergeCell ref="E851:E857"/>
    <mergeCell ref="F851:F857"/>
    <mergeCell ref="G851:G857"/>
    <mergeCell ref="C809:C815"/>
    <mergeCell ref="D809:D815"/>
    <mergeCell ref="E809:E815"/>
    <mergeCell ref="F809:F815"/>
    <mergeCell ref="G809:G815"/>
    <mergeCell ref="C816:C822"/>
    <mergeCell ref="D816:D822"/>
    <mergeCell ref="E816:E822"/>
    <mergeCell ref="F816:F822"/>
    <mergeCell ref="G816:G822"/>
    <mergeCell ref="C823:C829"/>
    <mergeCell ref="D823:D829"/>
    <mergeCell ref="E823:E829"/>
    <mergeCell ref="F823:F829"/>
    <mergeCell ref="G823:G829"/>
    <mergeCell ref="C830:C836"/>
    <mergeCell ref="D830:D836"/>
    <mergeCell ref="E830:E836"/>
    <mergeCell ref="F830:F836"/>
    <mergeCell ref="G830:G836"/>
    <mergeCell ref="C781:C787"/>
    <mergeCell ref="D781:D787"/>
    <mergeCell ref="E781:E787"/>
    <mergeCell ref="F781:F787"/>
    <mergeCell ref="G781:G787"/>
    <mergeCell ref="C788:C794"/>
    <mergeCell ref="D788:D794"/>
    <mergeCell ref="E788:E794"/>
    <mergeCell ref="F788:F794"/>
    <mergeCell ref="G788:G794"/>
    <mergeCell ref="C795:C801"/>
    <mergeCell ref="D795:D801"/>
    <mergeCell ref="E795:E801"/>
    <mergeCell ref="F795:F801"/>
    <mergeCell ref="G795:G801"/>
    <mergeCell ref="C802:C808"/>
    <mergeCell ref="D802:D808"/>
    <mergeCell ref="E802:E808"/>
    <mergeCell ref="F802:F808"/>
    <mergeCell ref="G802:G808"/>
    <mergeCell ref="C774:C780"/>
    <mergeCell ref="D774:D780"/>
    <mergeCell ref="E774:E780"/>
    <mergeCell ref="F774:F780"/>
    <mergeCell ref="G774:G780"/>
    <mergeCell ref="C746:C752"/>
    <mergeCell ref="D746:D752"/>
    <mergeCell ref="E746:E752"/>
    <mergeCell ref="F746:F752"/>
    <mergeCell ref="G746:G752"/>
    <mergeCell ref="C753:C759"/>
    <mergeCell ref="D753:D759"/>
    <mergeCell ref="E753:E759"/>
    <mergeCell ref="F753:F759"/>
    <mergeCell ref="G753:G759"/>
    <mergeCell ref="C760:C766"/>
    <mergeCell ref="D760:D766"/>
    <mergeCell ref="E760:E766"/>
    <mergeCell ref="F760:F766"/>
    <mergeCell ref="G760:G766"/>
    <mergeCell ref="C767:C773"/>
    <mergeCell ref="D767:D773"/>
    <mergeCell ref="E767:E773"/>
    <mergeCell ref="F767:F773"/>
    <mergeCell ref="G767:G773"/>
    <mergeCell ref="C718:C724"/>
    <mergeCell ref="D718:D724"/>
    <mergeCell ref="E718:E724"/>
    <mergeCell ref="F718:F724"/>
    <mergeCell ref="G718:G724"/>
    <mergeCell ref="C725:C731"/>
    <mergeCell ref="D725:D731"/>
    <mergeCell ref="E725:E731"/>
    <mergeCell ref="F725:F731"/>
    <mergeCell ref="G725:G731"/>
    <mergeCell ref="C732:C738"/>
    <mergeCell ref="D732:D738"/>
    <mergeCell ref="E732:E738"/>
    <mergeCell ref="F732:F738"/>
    <mergeCell ref="G732:G738"/>
    <mergeCell ref="C739:C745"/>
    <mergeCell ref="D739:D745"/>
    <mergeCell ref="E739:E745"/>
    <mergeCell ref="F739:F745"/>
    <mergeCell ref="G739:G745"/>
    <mergeCell ref="C697:C703"/>
    <mergeCell ref="D697:D703"/>
    <mergeCell ref="E697:E703"/>
    <mergeCell ref="F697:F703"/>
    <mergeCell ref="G697:G703"/>
    <mergeCell ref="C704:C710"/>
    <mergeCell ref="D704:D710"/>
    <mergeCell ref="E704:E710"/>
    <mergeCell ref="F704:F710"/>
    <mergeCell ref="G704:G710"/>
    <mergeCell ref="C669:C675"/>
    <mergeCell ref="D669:D675"/>
    <mergeCell ref="E669:E675"/>
    <mergeCell ref="F669:F675"/>
    <mergeCell ref="G669:G675"/>
    <mergeCell ref="C676:C682"/>
    <mergeCell ref="D676:D682"/>
    <mergeCell ref="E676:E682"/>
    <mergeCell ref="F676:F682"/>
    <mergeCell ref="G676:G682"/>
    <mergeCell ref="C683:C689"/>
    <mergeCell ref="D683:D689"/>
    <mergeCell ref="E683:E689"/>
    <mergeCell ref="F683:F689"/>
    <mergeCell ref="C648:C654"/>
    <mergeCell ref="D648:D654"/>
    <mergeCell ref="E648:E654"/>
    <mergeCell ref="F648:F654"/>
    <mergeCell ref="G648:G654"/>
    <mergeCell ref="C655:C661"/>
    <mergeCell ref="D655:D661"/>
    <mergeCell ref="E655:E661"/>
    <mergeCell ref="F655:F661"/>
    <mergeCell ref="G655:G661"/>
    <mergeCell ref="C662:C668"/>
    <mergeCell ref="D662:D668"/>
    <mergeCell ref="E662:E668"/>
    <mergeCell ref="F662:F668"/>
    <mergeCell ref="G662:G668"/>
    <mergeCell ref="C690:C696"/>
    <mergeCell ref="D690:D696"/>
    <mergeCell ref="E690:E696"/>
    <mergeCell ref="F690:F696"/>
    <mergeCell ref="G690:G696"/>
    <mergeCell ref="C620:C626"/>
    <mergeCell ref="D620:D626"/>
    <mergeCell ref="E620:E626"/>
    <mergeCell ref="F620:F626"/>
    <mergeCell ref="G620:G626"/>
    <mergeCell ref="C627:C633"/>
    <mergeCell ref="D627:D633"/>
    <mergeCell ref="E627:E633"/>
    <mergeCell ref="F627:F633"/>
    <mergeCell ref="G627:G633"/>
    <mergeCell ref="C634:C640"/>
    <mergeCell ref="D634:D640"/>
    <mergeCell ref="E634:E640"/>
    <mergeCell ref="F634:F640"/>
    <mergeCell ref="G634:G640"/>
    <mergeCell ref="C641:C647"/>
    <mergeCell ref="D641:D647"/>
    <mergeCell ref="E641:E647"/>
    <mergeCell ref="F641:F647"/>
    <mergeCell ref="G641:G647"/>
    <mergeCell ref="C571:C577"/>
    <mergeCell ref="D571:D577"/>
    <mergeCell ref="E571:E577"/>
    <mergeCell ref="F571:F577"/>
    <mergeCell ref="G571:G577"/>
    <mergeCell ref="C599:C605"/>
    <mergeCell ref="D599:D605"/>
    <mergeCell ref="E599:E605"/>
    <mergeCell ref="F599:F605"/>
    <mergeCell ref="G599:G605"/>
    <mergeCell ref="C606:C612"/>
    <mergeCell ref="D606:D612"/>
    <mergeCell ref="E606:E612"/>
    <mergeCell ref="F606:F612"/>
    <mergeCell ref="G606:G612"/>
    <mergeCell ref="C613:C619"/>
    <mergeCell ref="D613:D619"/>
    <mergeCell ref="E613:E619"/>
    <mergeCell ref="F613:F619"/>
    <mergeCell ref="G613:G619"/>
    <mergeCell ref="F578:F584"/>
    <mergeCell ref="G578:G584"/>
    <mergeCell ref="D585:D591"/>
    <mergeCell ref="E585:E591"/>
    <mergeCell ref="F585:F591"/>
    <mergeCell ref="G585:G591"/>
    <mergeCell ref="D592:D598"/>
    <mergeCell ref="E592:E598"/>
    <mergeCell ref="F592:F598"/>
    <mergeCell ref="G592:G598"/>
    <mergeCell ref="C557:C563"/>
    <mergeCell ref="D557:D563"/>
    <mergeCell ref="E557:E563"/>
    <mergeCell ref="F557:F563"/>
    <mergeCell ref="G557:G563"/>
    <mergeCell ref="C564:C570"/>
    <mergeCell ref="D564:D570"/>
    <mergeCell ref="E564:E570"/>
    <mergeCell ref="F564:F570"/>
    <mergeCell ref="G564:G570"/>
    <mergeCell ref="C536:C542"/>
    <mergeCell ref="D536:D542"/>
    <mergeCell ref="E536:E542"/>
    <mergeCell ref="F536:F542"/>
    <mergeCell ref="G536:G542"/>
    <mergeCell ref="C543:C549"/>
    <mergeCell ref="D543:D549"/>
    <mergeCell ref="E543:E549"/>
    <mergeCell ref="F543:F549"/>
    <mergeCell ref="G543:G549"/>
    <mergeCell ref="C550:C556"/>
    <mergeCell ref="D550:D556"/>
    <mergeCell ref="E550:E556"/>
    <mergeCell ref="F550:F556"/>
    <mergeCell ref="G550:G556"/>
    <mergeCell ref="C508:C514"/>
    <mergeCell ref="D508:D514"/>
    <mergeCell ref="E508:E514"/>
    <mergeCell ref="F508:F514"/>
    <mergeCell ref="G508:G514"/>
    <mergeCell ref="C522:C528"/>
    <mergeCell ref="D522:D528"/>
    <mergeCell ref="E522:E528"/>
    <mergeCell ref="F522:F528"/>
    <mergeCell ref="G522:G528"/>
    <mergeCell ref="C529:C535"/>
    <mergeCell ref="D529:D535"/>
    <mergeCell ref="E529:E535"/>
    <mergeCell ref="F529:F535"/>
    <mergeCell ref="G529:G535"/>
    <mergeCell ref="C515:C521"/>
    <mergeCell ref="D515:D521"/>
    <mergeCell ref="E515:E521"/>
    <mergeCell ref="F515:F521"/>
    <mergeCell ref="G515:G521"/>
    <mergeCell ref="C480:C486"/>
    <mergeCell ref="D480:D486"/>
    <mergeCell ref="E480:E486"/>
    <mergeCell ref="F480:F486"/>
    <mergeCell ref="G480:G486"/>
    <mergeCell ref="C487:C493"/>
    <mergeCell ref="D487:D493"/>
    <mergeCell ref="E487:E493"/>
    <mergeCell ref="F487:F493"/>
    <mergeCell ref="G487:G493"/>
    <mergeCell ref="C494:C500"/>
    <mergeCell ref="D494:D500"/>
    <mergeCell ref="E494:E500"/>
    <mergeCell ref="F494:F500"/>
    <mergeCell ref="G494:G500"/>
    <mergeCell ref="C501:C507"/>
    <mergeCell ref="D501:D507"/>
    <mergeCell ref="E501:E507"/>
    <mergeCell ref="F501:F507"/>
    <mergeCell ref="G501:G507"/>
    <mergeCell ref="E452:E458"/>
    <mergeCell ref="F452:F458"/>
    <mergeCell ref="G452:G458"/>
    <mergeCell ref="C459:C465"/>
    <mergeCell ref="D459:D465"/>
    <mergeCell ref="E459:E465"/>
    <mergeCell ref="F459:F465"/>
    <mergeCell ref="G459:G465"/>
    <mergeCell ref="C466:C472"/>
    <mergeCell ref="D466:D472"/>
    <mergeCell ref="E466:E472"/>
    <mergeCell ref="F466:F472"/>
    <mergeCell ref="G466:G472"/>
    <mergeCell ref="C473:C479"/>
    <mergeCell ref="D473:D479"/>
    <mergeCell ref="E473:E479"/>
    <mergeCell ref="F473:F479"/>
    <mergeCell ref="G473:G479"/>
    <mergeCell ref="C452:C458"/>
    <mergeCell ref="D452:D458"/>
    <mergeCell ref="E424:E430"/>
    <mergeCell ref="F424:F430"/>
    <mergeCell ref="G424:G430"/>
    <mergeCell ref="C431:C437"/>
    <mergeCell ref="D431:D437"/>
    <mergeCell ref="E431:E437"/>
    <mergeCell ref="F431:F437"/>
    <mergeCell ref="G431:G437"/>
    <mergeCell ref="C438:C444"/>
    <mergeCell ref="D438:D444"/>
    <mergeCell ref="E438:E444"/>
    <mergeCell ref="F438:F444"/>
    <mergeCell ref="G438:G444"/>
    <mergeCell ref="C445:C451"/>
    <mergeCell ref="D445:D451"/>
    <mergeCell ref="E445:E451"/>
    <mergeCell ref="F445:F451"/>
    <mergeCell ref="G445:G451"/>
    <mergeCell ref="C424:C430"/>
    <mergeCell ref="D424:D430"/>
    <mergeCell ref="E389:E395"/>
    <mergeCell ref="F389:F395"/>
    <mergeCell ref="G389:G395"/>
    <mergeCell ref="C403:C409"/>
    <mergeCell ref="D403:D409"/>
    <mergeCell ref="E403:E409"/>
    <mergeCell ref="F403:F409"/>
    <mergeCell ref="G403:G409"/>
    <mergeCell ref="C410:C416"/>
    <mergeCell ref="D410:D416"/>
    <mergeCell ref="E410:E416"/>
    <mergeCell ref="F410:F416"/>
    <mergeCell ref="G410:G416"/>
    <mergeCell ref="C417:C423"/>
    <mergeCell ref="D417:D423"/>
    <mergeCell ref="E417:E423"/>
    <mergeCell ref="F417:F423"/>
    <mergeCell ref="G417:G423"/>
    <mergeCell ref="C396:C402"/>
    <mergeCell ref="D396:D402"/>
    <mergeCell ref="E396:E402"/>
    <mergeCell ref="F396:F402"/>
    <mergeCell ref="G396:G402"/>
    <mergeCell ref="C389:C395"/>
    <mergeCell ref="D389:D395"/>
    <mergeCell ref="C368:C374"/>
    <mergeCell ref="D368:D374"/>
    <mergeCell ref="E368:E374"/>
    <mergeCell ref="F368:F374"/>
    <mergeCell ref="G368:G374"/>
    <mergeCell ref="C375:C381"/>
    <mergeCell ref="D375:D381"/>
    <mergeCell ref="E375:E381"/>
    <mergeCell ref="F375:F381"/>
    <mergeCell ref="G375:G381"/>
    <mergeCell ref="C382:C388"/>
    <mergeCell ref="D382:D388"/>
    <mergeCell ref="E382:E388"/>
    <mergeCell ref="F382:F388"/>
    <mergeCell ref="G382:G388"/>
    <mergeCell ref="C361:C367"/>
    <mergeCell ref="D361:D367"/>
    <mergeCell ref="D347:D353"/>
    <mergeCell ref="E347:E353"/>
    <mergeCell ref="F347:F353"/>
    <mergeCell ref="G347:G353"/>
    <mergeCell ref="C354:C360"/>
    <mergeCell ref="D354:D360"/>
    <mergeCell ref="E354:E360"/>
    <mergeCell ref="F354:F360"/>
    <mergeCell ref="G354:G360"/>
    <mergeCell ref="C326:C332"/>
    <mergeCell ref="D326:D332"/>
    <mergeCell ref="C340:C346"/>
    <mergeCell ref="D340:D346"/>
    <mergeCell ref="E340:E346"/>
    <mergeCell ref="F340:F346"/>
    <mergeCell ref="G340:G346"/>
    <mergeCell ref="E361:E367"/>
    <mergeCell ref="F361:F367"/>
    <mergeCell ref="G361:G367"/>
    <mergeCell ref="E256:E262"/>
    <mergeCell ref="F256:F262"/>
    <mergeCell ref="G256:G262"/>
    <mergeCell ref="E263:E269"/>
    <mergeCell ref="C256:C262"/>
    <mergeCell ref="D256:D262"/>
    <mergeCell ref="C312:C318"/>
    <mergeCell ref="D312:D318"/>
    <mergeCell ref="E312:E318"/>
    <mergeCell ref="F312:F318"/>
    <mergeCell ref="G312:G318"/>
    <mergeCell ref="G263:G269"/>
    <mergeCell ref="C270:C276"/>
    <mergeCell ref="D270:D276"/>
    <mergeCell ref="E270:E276"/>
    <mergeCell ref="F270:F276"/>
    <mergeCell ref="G270:G276"/>
    <mergeCell ref="C277:C283"/>
    <mergeCell ref="D277:D283"/>
    <mergeCell ref="E277:E283"/>
    <mergeCell ref="F277:F283"/>
    <mergeCell ref="D291:D297"/>
    <mergeCell ref="D298:D304"/>
    <mergeCell ref="E298:E304"/>
    <mergeCell ref="F298:F304"/>
    <mergeCell ref="G298:G304"/>
    <mergeCell ref="D305:D311"/>
    <mergeCell ref="E305:E311"/>
    <mergeCell ref="F305:F311"/>
    <mergeCell ref="G305:G311"/>
    <mergeCell ref="F263:F269"/>
    <mergeCell ref="C263:C269"/>
    <mergeCell ref="C228:C234"/>
    <mergeCell ref="D228:D234"/>
    <mergeCell ref="E228:E234"/>
    <mergeCell ref="F228:F234"/>
    <mergeCell ref="G228:G234"/>
    <mergeCell ref="E235:E241"/>
    <mergeCell ref="F235:F241"/>
    <mergeCell ref="G235:G241"/>
    <mergeCell ref="C242:C248"/>
    <mergeCell ref="D242:D248"/>
    <mergeCell ref="E242:E248"/>
    <mergeCell ref="F242:F248"/>
    <mergeCell ref="G242:G248"/>
    <mergeCell ref="C249:C255"/>
    <mergeCell ref="D249:D255"/>
    <mergeCell ref="E249:E255"/>
    <mergeCell ref="F249:F255"/>
    <mergeCell ref="G249:G255"/>
    <mergeCell ref="C235:C241"/>
    <mergeCell ref="D235:D241"/>
    <mergeCell ref="C200:C206"/>
    <mergeCell ref="D200:D206"/>
    <mergeCell ref="E200:E206"/>
    <mergeCell ref="F200:F206"/>
    <mergeCell ref="G200:G206"/>
    <mergeCell ref="E207:E213"/>
    <mergeCell ref="F207:F213"/>
    <mergeCell ref="G207:G213"/>
    <mergeCell ref="C214:C220"/>
    <mergeCell ref="D214:D220"/>
    <mergeCell ref="E214:E220"/>
    <mergeCell ref="F214:F220"/>
    <mergeCell ref="G214:G220"/>
    <mergeCell ref="C207:C213"/>
    <mergeCell ref="D207:D213"/>
    <mergeCell ref="F221:F227"/>
    <mergeCell ref="G221:G227"/>
    <mergeCell ref="C221:C227"/>
    <mergeCell ref="D221:D227"/>
    <mergeCell ref="E221:E227"/>
    <mergeCell ref="C172:C178"/>
    <mergeCell ref="D172:D178"/>
    <mergeCell ref="E172:E178"/>
    <mergeCell ref="F172:F178"/>
    <mergeCell ref="G172:G178"/>
    <mergeCell ref="E179:E185"/>
    <mergeCell ref="F179:F185"/>
    <mergeCell ref="G179:G185"/>
    <mergeCell ref="C186:C192"/>
    <mergeCell ref="D186:D192"/>
    <mergeCell ref="E186:E192"/>
    <mergeCell ref="F186:F192"/>
    <mergeCell ref="G186:G192"/>
    <mergeCell ref="C179:C185"/>
    <mergeCell ref="D179:D185"/>
    <mergeCell ref="C193:C199"/>
    <mergeCell ref="D193:D199"/>
    <mergeCell ref="E193:E199"/>
    <mergeCell ref="F193:F199"/>
    <mergeCell ref="G193:G199"/>
    <mergeCell ref="E60:E66"/>
    <mergeCell ref="F60:F66"/>
    <mergeCell ref="E102:E108"/>
    <mergeCell ref="F102:F108"/>
    <mergeCell ref="G102:G108"/>
    <mergeCell ref="C165:C171"/>
    <mergeCell ref="D165:D171"/>
    <mergeCell ref="E165:E171"/>
    <mergeCell ref="F165:F171"/>
    <mergeCell ref="G165:G171"/>
    <mergeCell ref="G88:G94"/>
    <mergeCell ref="C95:C101"/>
    <mergeCell ref="D95:D101"/>
    <mergeCell ref="C137:C143"/>
    <mergeCell ref="D137:D143"/>
    <mergeCell ref="C144:C150"/>
    <mergeCell ref="D144:D150"/>
    <mergeCell ref="C158:C164"/>
    <mergeCell ref="D158:D164"/>
    <mergeCell ref="C151:C157"/>
    <mergeCell ref="D151:D157"/>
    <mergeCell ref="C67:C73"/>
    <mergeCell ref="D67:D73"/>
    <mergeCell ref="E67:E73"/>
    <mergeCell ref="F67:F73"/>
    <mergeCell ref="G67:G73"/>
    <mergeCell ref="C74:C80"/>
    <mergeCell ref="D74:D80"/>
    <mergeCell ref="E74:E80"/>
    <mergeCell ref="F74:F80"/>
    <mergeCell ref="D81:D87"/>
    <mergeCell ref="E81:E87"/>
    <mergeCell ref="F81:F87"/>
    <mergeCell ref="G81:G87"/>
    <mergeCell ref="E130:E136"/>
    <mergeCell ref="F130:F136"/>
    <mergeCell ref="G130:G136"/>
    <mergeCell ref="C130:C136"/>
    <mergeCell ref="D130:D136"/>
    <mergeCell ref="D116:D122"/>
    <mergeCell ref="C102:C108"/>
    <mergeCell ref="D102:D108"/>
    <mergeCell ref="C109:C115"/>
    <mergeCell ref="D5:O5"/>
    <mergeCell ref="D6:O6"/>
    <mergeCell ref="D7:O7"/>
    <mergeCell ref="D9:O9"/>
    <mergeCell ref="C11:C12"/>
    <mergeCell ref="D11:D12"/>
    <mergeCell ref="E11:E12"/>
    <mergeCell ref="F11:F12"/>
    <mergeCell ref="G11:G12"/>
    <mergeCell ref="H11:H12"/>
    <mergeCell ref="C38:C44"/>
    <mergeCell ref="E38:E44"/>
    <mergeCell ref="F38:F44"/>
    <mergeCell ref="G38:G44"/>
    <mergeCell ref="C45:C51"/>
    <mergeCell ref="E45:E51"/>
    <mergeCell ref="F45:F51"/>
    <mergeCell ref="C60:C66"/>
    <mergeCell ref="D60:D66"/>
    <mergeCell ref="G45:G51"/>
    <mergeCell ref="E22:O22"/>
    <mergeCell ref="D45:D51"/>
    <mergeCell ref="C23:C29"/>
    <mergeCell ref="E23:E30"/>
    <mergeCell ref="C31:C37"/>
    <mergeCell ref="E31:E37"/>
    <mergeCell ref="F31:F37"/>
    <mergeCell ref="G31:G37"/>
    <mergeCell ref="C88:C94"/>
    <mergeCell ref="D88:D94"/>
    <mergeCell ref="E123:E129"/>
    <mergeCell ref="C116:C122"/>
    <mergeCell ref="I11:I12"/>
    <mergeCell ref="J11:J12"/>
    <mergeCell ref="K11:K12"/>
    <mergeCell ref="L11:M11"/>
    <mergeCell ref="N11:P11"/>
    <mergeCell ref="C14:C20"/>
    <mergeCell ref="D14:D44"/>
    <mergeCell ref="E14:E21"/>
    <mergeCell ref="F14:F20"/>
    <mergeCell ref="G14:G20"/>
    <mergeCell ref="C53:C59"/>
    <mergeCell ref="D53:D59"/>
    <mergeCell ref="E53:E59"/>
    <mergeCell ref="F53:F59"/>
    <mergeCell ref="G53:G59"/>
    <mergeCell ref="E95:E101"/>
    <mergeCell ref="F95:F101"/>
    <mergeCell ref="G74:G80"/>
    <mergeCell ref="C81:C87"/>
    <mergeCell ref="G95:G101"/>
    <mergeCell ref="E88:E94"/>
    <mergeCell ref="F88:F94"/>
    <mergeCell ref="C123:C129"/>
    <mergeCell ref="D123:D129"/>
    <mergeCell ref="G60:G66"/>
    <mergeCell ref="E109:E115"/>
    <mergeCell ref="F109:F115"/>
    <mergeCell ref="G109:G115"/>
    <mergeCell ref="E116:E122"/>
    <mergeCell ref="F116:F122"/>
    <mergeCell ref="G116:G122"/>
    <mergeCell ref="D1082:D1088"/>
    <mergeCell ref="G1026:G1032"/>
    <mergeCell ref="F1026:F1032"/>
    <mergeCell ref="E1026:E1032"/>
    <mergeCell ref="D1026:D1032"/>
    <mergeCell ref="D109:D115"/>
    <mergeCell ref="F123:F129"/>
    <mergeCell ref="G123:G129"/>
    <mergeCell ref="E137:E143"/>
    <mergeCell ref="F137:F143"/>
    <mergeCell ref="G137:G143"/>
    <mergeCell ref="E144:E150"/>
    <mergeCell ref="F144:F150"/>
    <mergeCell ref="G144:G150"/>
    <mergeCell ref="E151:E157"/>
    <mergeCell ref="F151:F157"/>
    <mergeCell ref="G151:G157"/>
    <mergeCell ref="E158:E164"/>
    <mergeCell ref="F158:F164"/>
    <mergeCell ref="G158:G164"/>
    <mergeCell ref="C1061:C1067"/>
    <mergeCell ref="D1061:D1067"/>
    <mergeCell ref="G1054:G1060"/>
    <mergeCell ref="C1372:C1378"/>
    <mergeCell ref="D1372:D1378"/>
    <mergeCell ref="E1372:E1378"/>
    <mergeCell ref="F1372:F1378"/>
    <mergeCell ref="G1372:G1378"/>
    <mergeCell ref="E1117:E1123"/>
    <mergeCell ref="F1138:F1144"/>
    <mergeCell ref="G1138:G1144"/>
    <mergeCell ref="C1139:C1144"/>
    <mergeCell ref="C1365:C1371"/>
    <mergeCell ref="C1183:C1189"/>
    <mergeCell ref="D1183:D1189"/>
    <mergeCell ref="C1190:C1196"/>
    <mergeCell ref="D1190:D1196"/>
    <mergeCell ref="E1190:E1196"/>
    <mergeCell ref="F1190:F1196"/>
    <mergeCell ref="G1190:G1196"/>
    <mergeCell ref="C1197:C1203"/>
    <mergeCell ref="D1197:D1203"/>
    <mergeCell ref="E1197:E1203"/>
    <mergeCell ref="F1197:F1203"/>
    <mergeCell ref="G1197:G1203"/>
    <mergeCell ref="C1204:C1210"/>
    <mergeCell ref="F1089:F1095"/>
    <mergeCell ref="D1204:D1210"/>
    <mergeCell ref="E1204:E1210"/>
    <mergeCell ref="F1204:F1210"/>
    <mergeCell ref="G1204:G1210"/>
    <mergeCell ref="C1218:C1224"/>
    <mergeCell ref="D1218:D1224"/>
    <mergeCell ref="C1302:C1308"/>
    <mergeCell ref="D263:D269"/>
    <mergeCell ref="C319:C325"/>
    <mergeCell ref="D319:D325"/>
    <mergeCell ref="E319:E325"/>
    <mergeCell ref="F319:F325"/>
    <mergeCell ref="G319:G325"/>
    <mergeCell ref="C1047:C1053"/>
    <mergeCell ref="D1047:D1053"/>
    <mergeCell ref="F1047:F1053"/>
    <mergeCell ref="G1047:G1053"/>
    <mergeCell ref="C1012:C1018"/>
    <mergeCell ref="D1012:D1018"/>
    <mergeCell ref="E1012:E1018"/>
    <mergeCell ref="F1012:F1018"/>
    <mergeCell ref="G1012:G1018"/>
    <mergeCell ref="C1019:C1025"/>
    <mergeCell ref="D1019:D1025"/>
    <mergeCell ref="E1019:E1025"/>
    <mergeCell ref="F1019:F1025"/>
    <mergeCell ref="G1019:G1025"/>
    <mergeCell ref="C998:C1004"/>
    <mergeCell ref="E998:E1004"/>
    <mergeCell ref="E326:E332"/>
    <mergeCell ref="F326:F332"/>
    <mergeCell ref="G326:G332"/>
    <mergeCell ref="C333:C339"/>
    <mergeCell ref="D333:D339"/>
    <mergeCell ref="E333:E339"/>
    <mergeCell ref="F333:F339"/>
    <mergeCell ref="G333:G339"/>
    <mergeCell ref="C347:C353"/>
    <mergeCell ref="E984:E990"/>
    <mergeCell ref="G1089:G1095"/>
    <mergeCell ref="D1089:D1095"/>
    <mergeCell ref="C1075:C1081"/>
    <mergeCell ref="E1075:E1081"/>
    <mergeCell ref="F1075:F1081"/>
    <mergeCell ref="G1075:G1081"/>
    <mergeCell ref="C1082:C1088"/>
    <mergeCell ref="E1082:E1088"/>
    <mergeCell ref="F1082:F1088"/>
    <mergeCell ref="G1082:G1088"/>
    <mergeCell ref="E1047:E1053"/>
    <mergeCell ref="C1477:C1483"/>
    <mergeCell ref="F1477:F1483"/>
    <mergeCell ref="G1477:G1483"/>
    <mergeCell ref="G277:G283"/>
    <mergeCell ref="C284:C290"/>
    <mergeCell ref="D284:D290"/>
    <mergeCell ref="E284:E290"/>
    <mergeCell ref="F284:F290"/>
    <mergeCell ref="G284:G290"/>
    <mergeCell ref="C1400:C1406"/>
    <mergeCell ref="D1400:D1406"/>
    <mergeCell ref="E1400:E1406"/>
    <mergeCell ref="F1400:F1406"/>
    <mergeCell ref="G1400:G1406"/>
    <mergeCell ref="F1414:F1420"/>
    <mergeCell ref="G1414:G1420"/>
    <mergeCell ref="C1407:C1413"/>
    <mergeCell ref="D1407:D1413"/>
    <mergeCell ref="E1407:E1413"/>
    <mergeCell ref="F1407:F1413"/>
    <mergeCell ref="D984:D990"/>
    <mergeCell ref="D1075:D1081"/>
    <mergeCell ref="F984:F990"/>
    <mergeCell ref="G984:G990"/>
    <mergeCell ref="C985:C990"/>
    <mergeCell ref="E991:E997"/>
    <mergeCell ref="F991:F997"/>
    <mergeCell ref="G991:G997"/>
    <mergeCell ref="C992:C997"/>
    <mergeCell ref="C1033:C1039"/>
    <mergeCell ref="D1033:D1039"/>
    <mergeCell ref="E1033:E1039"/>
    <mergeCell ref="F1033:F1039"/>
    <mergeCell ref="G1033:G1039"/>
    <mergeCell ref="C1040:C1046"/>
    <mergeCell ref="D1040:D1046"/>
    <mergeCell ref="E1040:E1046"/>
    <mergeCell ref="F1040:F1046"/>
    <mergeCell ref="G1040:G1046"/>
    <mergeCell ref="C1026:C1032"/>
    <mergeCell ref="F998:F1004"/>
    <mergeCell ref="G998:G1004"/>
    <mergeCell ref="D1005:D1011"/>
    <mergeCell ref="E1005:E1011"/>
    <mergeCell ref="F1005:F1011"/>
    <mergeCell ref="G1005:G1011"/>
    <mergeCell ref="E1061:E1067"/>
    <mergeCell ref="F1061:F1067"/>
    <mergeCell ref="G1061:G1067"/>
    <mergeCell ref="C1054:C1060"/>
    <mergeCell ref="D1054:D1060"/>
    <mergeCell ref="E1054:E1060"/>
    <mergeCell ref="F1054:F1060"/>
    <mergeCell ref="E1414:E1420"/>
    <mergeCell ref="C1379:C1385"/>
    <mergeCell ref="E1183:E1189"/>
    <mergeCell ref="D1365:D1371"/>
    <mergeCell ref="E1365:E1371"/>
    <mergeCell ref="F1365:F1371"/>
    <mergeCell ref="G1365:G1371"/>
    <mergeCell ref="C1281:C1287"/>
    <mergeCell ref="F1183:F1189"/>
    <mergeCell ref="G1183:G1189"/>
    <mergeCell ref="C1068:C1074"/>
    <mergeCell ref="D1068:D1074"/>
    <mergeCell ref="E1068:E1074"/>
    <mergeCell ref="F1068:F1074"/>
    <mergeCell ref="G1068:G1074"/>
    <mergeCell ref="C1096:C1102"/>
    <mergeCell ref="D1096:D1102"/>
    <mergeCell ref="E1096:E1102"/>
    <mergeCell ref="F1096:F1102"/>
    <mergeCell ref="G1096:G1102"/>
    <mergeCell ref="C1103:C1109"/>
    <mergeCell ref="D1103:D1109"/>
    <mergeCell ref="E1103:E1109"/>
    <mergeCell ref="F1103:F1109"/>
    <mergeCell ref="G1103:G1109"/>
    <mergeCell ref="C1089:C1095"/>
    <mergeCell ref="E1089:E1095"/>
    <mergeCell ref="G1162:G1168"/>
    <mergeCell ref="C1155:C1161"/>
    <mergeCell ref="D1155:D1161"/>
    <mergeCell ref="E1155:E1161"/>
    <mergeCell ref="F1155:F1161"/>
    <mergeCell ref="C1147:C1154"/>
    <mergeCell ref="D1147:D1154"/>
    <mergeCell ref="E1147:E1154"/>
    <mergeCell ref="F1147:F1154"/>
    <mergeCell ref="G1147:G1154"/>
    <mergeCell ref="D1124:D1130"/>
    <mergeCell ref="E1124:E1130"/>
    <mergeCell ref="D1131:D1137"/>
    <mergeCell ref="E1131:E1137"/>
    <mergeCell ref="D1138:D1145"/>
    <mergeCell ref="E1138:E1145"/>
    <mergeCell ref="C1386:C1392"/>
    <mergeCell ref="D1386:D1392"/>
    <mergeCell ref="E1386:E1392"/>
    <mergeCell ref="F1386:F1392"/>
    <mergeCell ref="G1386:G1392"/>
    <mergeCell ref="C1393:C1399"/>
    <mergeCell ref="D1393:D1399"/>
    <mergeCell ref="E1393:E1399"/>
    <mergeCell ref="F1393:F1399"/>
    <mergeCell ref="G1393:G1399"/>
    <mergeCell ref="G1155:G1161"/>
    <mergeCell ref="C1309:C1315"/>
    <mergeCell ref="D1309:D1315"/>
    <mergeCell ref="D1302:D1308"/>
    <mergeCell ref="E1302:E1308"/>
    <mergeCell ref="F1302:F1308"/>
    <mergeCell ref="G1302:G1308"/>
    <mergeCell ref="E1232:E1238"/>
    <mergeCell ref="F1232:F1238"/>
    <mergeCell ref="G1232:G1238"/>
    <mergeCell ref="E1218:E1224"/>
    <mergeCell ref="G1512:G1518"/>
    <mergeCell ref="D1505:D1511"/>
    <mergeCell ref="C1351:C1357"/>
    <mergeCell ref="D1351:D1357"/>
    <mergeCell ref="E1351:E1357"/>
    <mergeCell ref="F1351:F1357"/>
    <mergeCell ref="G1351:G1357"/>
    <mergeCell ref="C1232:C1238"/>
    <mergeCell ref="D1232:D1238"/>
    <mergeCell ref="C1428:C1434"/>
    <mergeCell ref="D1428:D1434"/>
    <mergeCell ref="E1428:E1434"/>
    <mergeCell ref="F1428:F1434"/>
    <mergeCell ref="G1428:G1434"/>
    <mergeCell ref="G1470:G1476"/>
    <mergeCell ref="E1456:E1462"/>
    <mergeCell ref="F1456:F1462"/>
    <mergeCell ref="G1456:G1462"/>
    <mergeCell ref="C1463:C1469"/>
    <mergeCell ref="D1463:D1469"/>
    <mergeCell ref="E1463:E1469"/>
    <mergeCell ref="F1463:F1469"/>
    <mergeCell ref="G1463:G1469"/>
    <mergeCell ref="C1435:C1441"/>
    <mergeCell ref="D1435:D1441"/>
    <mergeCell ref="E1435:E1441"/>
    <mergeCell ref="F1435:F1441"/>
    <mergeCell ref="G1435:G1441"/>
    <mergeCell ref="E1442:E1448"/>
    <mergeCell ref="D1442:D1448"/>
    <mergeCell ref="C1414:C1420"/>
    <mergeCell ref="D1414:D1420"/>
    <mergeCell ref="C1547:C1553"/>
    <mergeCell ref="D1547:D1553"/>
    <mergeCell ref="E1547:E1553"/>
    <mergeCell ref="F1547:F1553"/>
    <mergeCell ref="G1547:G1553"/>
    <mergeCell ref="C1449:C1455"/>
    <mergeCell ref="D1449:D1455"/>
    <mergeCell ref="E1449:E1455"/>
    <mergeCell ref="F1449:F1455"/>
    <mergeCell ref="G1449:G1455"/>
    <mergeCell ref="D1477:D1483"/>
    <mergeCell ref="E1477:E1483"/>
    <mergeCell ref="C1456:C1462"/>
    <mergeCell ref="D1456:D1462"/>
    <mergeCell ref="C1526:C1532"/>
    <mergeCell ref="D1526:D1532"/>
    <mergeCell ref="E1526:E1532"/>
    <mergeCell ref="F1526:F1532"/>
    <mergeCell ref="G1526:G1532"/>
    <mergeCell ref="C1533:C1539"/>
    <mergeCell ref="D1533:D1539"/>
    <mergeCell ref="E1533:E1539"/>
    <mergeCell ref="F1533:F1539"/>
    <mergeCell ref="C1512:C1518"/>
    <mergeCell ref="D1512:D1518"/>
    <mergeCell ref="E1512:E1518"/>
    <mergeCell ref="F1512:F1518"/>
    <mergeCell ref="C1470:C1476"/>
    <mergeCell ref="D1470:D1476"/>
    <mergeCell ref="E1470:E1476"/>
    <mergeCell ref="F1470:F1476"/>
    <mergeCell ref="E1505:E1511"/>
    <mergeCell ref="F1554:F1560"/>
    <mergeCell ref="G1554:G1560"/>
    <mergeCell ref="C1561:C1567"/>
    <mergeCell ref="D1561:D1567"/>
    <mergeCell ref="E1561:E1567"/>
    <mergeCell ref="F1561:F1567"/>
    <mergeCell ref="G1561:G1567"/>
    <mergeCell ref="C1575:C1581"/>
    <mergeCell ref="D1575:D1581"/>
    <mergeCell ref="E1575:E1581"/>
    <mergeCell ref="F1575:F1581"/>
    <mergeCell ref="G1575:G1581"/>
    <mergeCell ref="C1568:C1574"/>
    <mergeCell ref="D1568:D1574"/>
    <mergeCell ref="E1568:E1574"/>
    <mergeCell ref="F1568:F1574"/>
    <mergeCell ref="G1568:G1574"/>
    <mergeCell ref="C1540:C1546"/>
    <mergeCell ref="D1540:D1546"/>
    <mergeCell ref="E1540:E1546"/>
    <mergeCell ref="F1540:F1546"/>
    <mergeCell ref="G1540:G1546"/>
    <mergeCell ref="C1603:C1609"/>
    <mergeCell ref="D1603:D1609"/>
    <mergeCell ref="E1603:E1609"/>
    <mergeCell ref="F1603:F1609"/>
    <mergeCell ref="G1603:G1609"/>
    <mergeCell ref="C1610:C1616"/>
    <mergeCell ref="D1610:D1616"/>
    <mergeCell ref="E1610:E1616"/>
    <mergeCell ref="F1610:F1616"/>
    <mergeCell ref="G1610:G1616"/>
    <mergeCell ref="C1589:C1595"/>
    <mergeCell ref="D1589:D1595"/>
    <mergeCell ref="E1589:E1595"/>
    <mergeCell ref="F1589:F1595"/>
    <mergeCell ref="G1589:G1595"/>
    <mergeCell ref="C1596:C1602"/>
    <mergeCell ref="D1596:D1602"/>
    <mergeCell ref="E1596:E1602"/>
    <mergeCell ref="F1596:F1602"/>
    <mergeCell ref="C1582:C1588"/>
    <mergeCell ref="D1582:D1588"/>
    <mergeCell ref="E1582:E1588"/>
    <mergeCell ref="F1582:F1588"/>
    <mergeCell ref="G1582:G1588"/>
    <mergeCell ref="C1554:C1560"/>
    <mergeCell ref="D1554:D1560"/>
    <mergeCell ref="E1554:E1560"/>
    <mergeCell ref="C1631:C1637"/>
    <mergeCell ref="D1631:D1637"/>
    <mergeCell ref="E1631:E1637"/>
    <mergeCell ref="F1631:F1637"/>
    <mergeCell ref="G1631:G1637"/>
    <mergeCell ref="C1617:C1623"/>
    <mergeCell ref="D1617:D1623"/>
    <mergeCell ref="E1617:E1623"/>
    <mergeCell ref="F1617:F1623"/>
    <mergeCell ref="G1617:G1623"/>
    <mergeCell ref="C1624:C1630"/>
    <mergeCell ref="D1624:D1630"/>
    <mergeCell ref="E1624:E1630"/>
    <mergeCell ref="F1624:F1630"/>
    <mergeCell ref="G1624:G1630"/>
    <mergeCell ref="D1722:D1728"/>
    <mergeCell ref="E1722:E1728"/>
    <mergeCell ref="D1645:D1651"/>
    <mergeCell ref="E1645:E1651"/>
    <mergeCell ref="C1673:C1679"/>
    <mergeCell ref="D1673:D1679"/>
    <mergeCell ref="E1673:E1679"/>
    <mergeCell ref="F1673:F1679"/>
    <mergeCell ref="G1673:G1679"/>
    <mergeCell ref="C1680:C1686"/>
    <mergeCell ref="D1680:D1686"/>
    <mergeCell ref="E1680:E1686"/>
    <mergeCell ref="F1680:F1686"/>
    <mergeCell ref="G1680:G1686"/>
    <mergeCell ref="C1701:C1707"/>
    <mergeCell ref="D1701:D1707"/>
    <mergeCell ref="G1645:G1651"/>
    <mergeCell ref="D1659:D1665"/>
    <mergeCell ref="E1659:E1665"/>
    <mergeCell ref="F1659:F1665"/>
    <mergeCell ref="G1659:G1665"/>
    <mergeCell ref="C711:C717"/>
    <mergeCell ref="D711:D717"/>
    <mergeCell ref="E711:E717"/>
    <mergeCell ref="F711:F717"/>
    <mergeCell ref="G711:G717"/>
    <mergeCell ref="D991:D997"/>
    <mergeCell ref="D998:D1004"/>
    <mergeCell ref="C1110:C1116"/>
    <mergeCell ref="D1110:D1116"/>
    <mergeCell ref="E1110:E1116"/>
    <mergeCell ref="F1110:F1116"/>
    <mergeCell ref="G1110:G1116"/>
    <mergeCell ref="C1211:C1217"/>
    <mergeCell ref="D1211:D1217"/>
    <mergeCell ref="E1211:E1217"/>
    <mergeCell ref="F1211:F1217"/>
    <mergeCell ref="G1211:G1217"/>
    <mergeCell ref="E1169:E1175"/>
    <mergeCell ref="F1169:F1175"/>
    <mergeCell ref="G1169:G1175"/>
    <mergeCell ref="C1162:C1168"/>
    <mergeCell ref="D1162:D1168"/>
    <mergeCell ref="E1162:E1168"/>
    <mergeCell ref="F1498:F1504"/>
    <mergeCell ref="D1117:D1123"/>
    <mergeCell ref="D1638:D1644"/>
    <mergeCell ref="F1337:F1343"/>
    <mergeCell ref="F1344:F1350"/>
    <mergeCell ref="C1687:C1693"/>
    <mergeCell ref="D1687:D1693"/>
    <mergeCell ref="E1687:E1693"/>
    <mergeCell ref="F1687:F1693"/>
    <mergeCell ref="G1687:G1693"/>
    <mergeCell ref="C1694:C1700"/>
    <mergeCell ref="D1694:D1700"/>
    <mergeCell ref="E1694:E1700"/>
    <mergeCell ref="F1694:F1700"/>
    <mergeCell ref="G1694:G1700"/>
    <mergeCell ref="D1729:D1735"/>
    <mergeCell ref="E1729:E1735"/>
    <mergeCell ref="F1757:F1763"/>
    <mergeCell ref="G1757:G1763"/>
    <mergeCell ref="C1750:C1756"/>
    <mergeCell ref="D1750:D1756"/>
    <mergeCell ref="E1750:E1756"/>
    <mergeCell ref="C1715:C1721"/>
    <mergeCell ref="D1715:D1721"/>
    <mergeCell ref="E1715:E1721"/>
    <mergeCell ref="F1715:F1721"/>
    <mergeCell ref="C1722:C1728"/>
    <mergeCell ref="F1729:F1735"/>
    <mergeCell ref="G1729:G1735"/>
    <mergeCell ref="F1701:F1707"/>
    <mergeCell ref="G1701:G1707"/>
    <mergeCell ref="F1736:F1742"/>
    <mergeCell ref="G1736:G1742"/>
    <mergeCell ref="D1743:D1749"/>
    <mergeCell ref="E1743:E1749"/>
    <mergeCell ref="F1743:F1749"/>
    <mergeCell ref="G1743:G1749"/>
    <mergeCell ref="G1533:G1539"/>
    <mergeCell ref="E1288:E1294"/>
    <mergeCell ref="F1288:F1294"/>
    <mergeCell ref="G1288:G1294"/>
    <mergeCell ref="C872:C878"/>
    <mergeCell ref="D872:D878"/>
    <mergeCell ref="E872:E878"/>
    <mergeCell ref="C1169:C1175"/>
    <mergeCell ref="D1169:D1175"/>
    <mergeCell ref="C1358:C1364"/>
    <mergeCell ref="C1519:C1525"/>
    <mergeCell ref="D1519:D1525"/>
    <mergeCell ref="E1519:E1525"/>
    <mergeCell ref="F1519:F1525"/>
    <mergeCell ref="G1519:G1525"/>
    <mergeCell ref="D1484:D1490"/>
    <mergeCell ref="E1484:E1490"/>
    <mergeCell ref="D1491:D1497"/>
    <mergeCell ref="E1491:E1497"/>
    <mergeCell ref="D1498:D1504"/>
    <mergeCell ref="E1498:E1504"/>
    <mergeCell ref="C1498:C1504"/>
    <mergeCell ref="F1162:F1168"/>
    <mergeCell ref="C1505:C1511"/>
    <mergeCell ref="F1505:F1511"/>
    <mergeCell ref="G1505:G1511"/>
    <mergeCell ref="C1484:C1490"/>
    <mergeCell ref="F1484:F1490"/>
    <mergeCell ref="G1484:G1490"/>
    <mergeCell ref="C1491:C1497"/>
    <mergeCell ref="F1491:F1497"/>
    <mergeCell ref="G1491:G1497"/>
    <mergeCell ref="E1638:E1644"/>
    <mergeCell ref="G1498:G1504"/>
    <mergeCell ref="C1176:C1182"/>
    <mergeCell ref="D1176:D1182"/>
    <mergeCell ref="E1176:E1182"/>
    <mergeCell ref="F1176:F1182"/>
    <mergeCell ref="G1176:G1182"/>
    <mergeCell ref="F1764:F1770"/>
    <mergeCell ref="G1764:G1770"/>
    <mergeCell ref="F23:F30"/>
    <mergeCell ref="G23:G30"/>
    <mergeCell ref="D1785:D1791"/>
    <mergeCell ref="E1785:E1791"/>
    <mergeCell ref="F1785:F1791"/>
    <mergeCell ref="G1785:G1791"/>
    <mergeCell ref="E291:E297"/>
    <mergeCell ref="F291:F297"/>
    <mergeCell ref="G291:G297"/>
    <mergeCell ref="D1239:D1245"/>
    <mergeCell ref="E1239:E1245"/>
    <mergeCell ref="E1337:E1343"/>
    <mergeCell ref="D1337:D1343"/>
    <mergeCell ref="E1344:E1350"/>
    <mergeCell ref="D1344:D1350"/>
    <mergeCell ref="E578:E584"/>
    <mergeCell ref="D578:D584"/>
    <mergeCell ref="F1722:F1728"/>
    <mergeCell ref="G1722:G1728"/>
    <mergeCell ref="F1750:F1756"/>
    <mergeCell ref="G1750:G1756"/>
    <mergeCell ref="D1736:D1742"/>
    <mergeCell ref="E1736:E1742"/>
  </mergeCells>
  <pageMargins left="0.31496062992125984" right="0.31496062992125984" top="0.31496062992125984" bottom="0.23622047244094491" header="0.31496062992125984" footer="0.31496062992125984"/>
  <pageSetup paperSize="9" scale="54" fitToHeight="0" orientation="landscape" r:id="rId1"/>
  <rowBreaks count="2" manualBreakCount="2">
    <brk id="1648" min="3" max="15" man="1"/>
    <brk id="1756" min="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год</vt:lpstr>
      <vt:lpstr>год!Область_печати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2017-04-20T11:00:07Z</cp:lastPrinted>
  <dcterms:created xsi:type="dcterms:W3CDTF">2006-09-28T05:33:49Z</dcterms:created>
  <dcterms:modified xsi:type="dcterms:W3CDTF">2019-03-13T06:49:07Z</dcterms:modified>
</cp:coreProperties>
</file>