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Лист2" sheetId="1" r:id="rId1"/>
    <sheet name="Лист3" sheetId="2" r:id="rId2"/>
  </sheets>
  <definedNames>
    <definedName name="_xlnm.Print_Area" localSheetId="0">'Лист2'!$A$1:$F$353</definedName>
  </definedNames>
  <calcPr fullCalcOnLoad="1"/>
</workbook>
</file>

<file path=xl/sharedStrings.xml><?xml version="1.0" encoding="utf-8"?>
<sst xmlns="http://schemas.openxmlformats.org/spreadsheetml/2006/main" count="413" uniqueCount="174">
  <si>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</si>
  <si>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</si>
  <si>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</si>
  <si>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</si>
  <si>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</si>
  <si>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</si>
  <si>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</si>
  <si>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</si>
  <si>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</si>
  <si>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</si>
  <si>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</si>
  <si>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</si>
  <si>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</si>
  <si>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</si>
  <si>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</si>
  <si>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</si>
  <si>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</si>
  <si>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</si>
  <si>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</si>
  <si>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</si>
  <si>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</si>
  <si>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</si>
  <si>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</si>
  <si>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</si>
  <si>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</si>
  <si>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</si>
  <si>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</si>
  <si>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</si>
  <si>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</si>
  <si>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</si>
  <si>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</si>
  <si>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</si>
  <si>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</si>
  <si>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</si>
  <si>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</si>
  <si>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</si>
  <si>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</si>
  <si>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</si>
  <si>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</si>
  <si>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</si>
  <si>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</si>
  <si>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</si>
  <si>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</si>
  <si>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</si>
  <si>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</si>
  <si>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</si>
  <si>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</si>
  <si>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</si>
  <si>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</si>
  <si>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</si>
  <si>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</si>
  <si>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</si>
  <si>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</si>
  <si>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</si>
  <si>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</si>
  <si>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</si>
  <si>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</si>
  <si>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</si>
  <si>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</si>
  <si>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</si>
  <si>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</si>
  <si>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</si>
  <si>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</si>
  <si>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</si>
  <si>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</si>
  <si>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</si>
  <si>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</si>
  <si>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</si>
  <si>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</si>
  <si>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</si>
  <si>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</si>
  <si>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</si>
  <si>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</si>
  <si>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</si>
  <si>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</si>
  <si>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</si>
  <si>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</si>
  <si>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</si>
  <si>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</si>
  <si>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</si>
  <si>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</si>
  <si>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</si>
  <si>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</si>
  <si>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</si>
  <si>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</si>
  <si>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</si>
  <si>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</si>
  <si>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</si>
  <si>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</si>
  <si>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</si>
  <si>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</si>
  <si>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</si>
  <si>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</si>
  <si>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</si>
  <si>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</si>
  <si>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</si>
  <si>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</si>
  <si>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Единицы измерения объема государственной услуги – количество исполненных запросов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</si>
  <si>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</si>
  <si>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</si>
  <si>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</si>
  <si>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</si>
  <si>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</rPr>
      <t>Наименование</t>
    </r>
    <r>
      <rPr>
        <b/>
        <sz val="12"/>
        <rFont val="MS Serif"/>
        <family val="2"/>
      </rPr>
      <t xml:space="preserve"> </t>
    </r>
    <r>
      <rPr>
        <b/>
        <sz val="12"/>
        <rFont val="Times New Roman"/>
        <family val="1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</si>
  <si>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</si>
  <si>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</si>
  <si>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</si>
  <si>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</si>
  <si>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</si>
  <si>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</si>
  <si>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</si>
  <si>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</si>
  <si>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</si>
  <si>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</si>
  <si>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</si>
  <si>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</si>
  <si>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</si>
  <si>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</si>
  <si>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</si>
  <si>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</si>
  <si>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 val="single"/>
        <sz val="9"/>
        <rFont val="Calibri"/>
        <family val="2"/>
      </rPr>
      <t xml:space="preserve">"МУЗЕИ"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</si>
  <si>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"ТЕАТРЫ"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</si>
  <si>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"КОНЦЕРТНЫЕ ОРГАНИЗАЦИИ И КОЛЛЕКТИВЫ"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</si>
  <si>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"БИБЛИОТЕКИ"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</si>
  <si>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"СИСТЕМА ОБРАЗОВАНИЯ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</si>
  <si>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"КУЛЬТУРНО-ДОСУГОВЫЕ УЧРЕЖДЕНИЯ" </t>
    </r>
  </si>
  <si>
    <r>
      <t xml:space="preserve">по подпрограмме 8 </t>
    </r>
    <r>
      <rPr>
        <b/>
        <u val="single"/>
        <sz val="9"/>
        <rFont val="Times New Roman"/>
        <family val="1"/>
      </rPr>
      <t xml:space="preserve">"АРХИВЫ"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</si>
  <si>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</si>
  <si>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"РАЗВИТИЕ КАДРОВОГО ПОТЕНЦИАЛА СФЕРЫ КУЛЬТУРЫ" </t>
    </r>
  </si>
  <si>
    <t>Количество выставок</t>
  </si>
  <si>
    <t>Число посетителей, чел</t>
  </si>
  <si>
    <t>Наименование государственной работы – «Организация мероприятий»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</si>
  <si>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</si>
  <si>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</si>
  <si>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</si>
  <si>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</si>
  <si>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</si>
  <si>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</si>
  <si>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</si>
  <si>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</si>
  <si>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</si>
  <si>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</si>
  <si>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</si>
  <si>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</si>
  <si>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</si>
  <si>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</si>
  <si>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</si>
  <si>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</si>
  <si>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</si>
  <si>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</si>
  <si>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ОБЛАСТИ"</t>
    </r>
  </si>
  <si>
    <t>Наименование государственной работы - «Проведение  мероприятий, направленных на развитие детей и молодежи, в том числе одаренных»</t>
  </si>
  <si>
    <t>Наименование государственной работы - «Методическое обеспечение образовательной деятельности»</t>
  </si>
  <si>
    <t xml:space="preserve">министерства культуры области </t>
  </si>
  <si>
    <t>Приложение №3  к письму</t>
  </si>
  <si>
    <t>Общий объем выполнения государственных работ по подпрограмме - всего</t>
  </si>
  <si>
    <t>8687.5</t>
  </si>
  <si>
    <t>Наименование государственной работы – «Организация деятельности клубных формирований и формирований самодеятельного народного творчества»</t>
  </si>
  <si>
    <t>В связи с уменьшением контингента, получающего услугу. Так как произошло расширение ранка оказания  услуги (появление других центров оказания данной услуги)</t>
  </si>
  <si>
    <t>Превышение показателя объясняется тем, что были проведены мероприятия с большим количеством участников</t>
  </si>
  <si>
    <t xml:space="preserve">Наименование государственной услуги –
«Обеспечение доступа к архивным документам и справочно-поисковым средствам к ним в читальном зале архива»
</t>
  </si>
  <si>
    <t>Единицы измерения объема государственной услуги – количество посещений читального зала</t>
  </si>
  <si>
    <t xml:space="preserve">Наименование государственной услуги –
«Информационное обеспечение на основе документов Архивного фонда Российской Федерации и других архивных документов»
</t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</si>
  <si>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"ГОСУДАРСТВЕННАЯ ОХРАНА, СОХРАНЕНИЕ И ПОПУЛЯРИЗАЦИЯ ОБЪЕКТОВ КУЛЬТУРНОГО НАСЛЕДИЯ" </t>
    </r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</si>
  <si>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2019 год
</t>
  </si>
  <si>
    <t xml:space="preserve">от                         2020 г. № 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</si>
  <si>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</si>
  <si>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года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</si>
  <si>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</si>
  <si>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года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</si>
  <si>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звена»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</si>
  <si>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</t>
  </si>
  <si>
    <t>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года</t>
  </si>
  <si>
    <t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12 месяцев 2019 года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</si>
  <si>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12 месяцев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</si>
</sst>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erif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u val="single"/>
      <sz val="9"/>
      <name val="Calibri"/>
      <family val="2"/>
    </font>
    <font>
      <b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.5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ck">
        <color indexed="8"/>
      </top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72" fontId="15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7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 vertical="top" wrapText="1"/>
    </xf>
    <xf numFmtId="172" fontId="13" fillId="0" borderId="0" xfId="0" applyNumberFormat="1" applyFont="1" applyFill="1" applyAlignment="1">
      <alignment horizontal="center" vertical="top"/>
    </xf>
    <xf numFmtId="2" fontId="13" fillId="0" borderId="0" xfId="0" applyNumberFormat="1" applyFont="1" applyFill="1" applyAlignment="1">
      <alignment horizontal="center" vertical="top"/>
    </xf>
    <xf numFmtId="172" fontId="13" fillId="0" borderId="10" xfId="0" applyNumberFormat="1" applyFont="1" applyFill="1" applyBorder="1" applyAlignment="1">
      <alignment horizontal="center" vertical="top" wrapText="1"/>
    </xf>
    <xf numFmtId="2" fontId="13" fillId="0" borderId="15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3" fillId="0" borderId="0" xfId="0" applyFont="1" applyFill="1" applyAlignment="1">
      <alignment horizontal="justify"/>
    </xf>
    <xf numFmtId="0" fontId="5" fillId="33" borderId="11" xfId="0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center" vertical="top" wrapText="1"/>
    </xf>
    <xf numFmtId="172" fontId="24" fillId="0" borderId="15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1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5" fillId="0" borderId="14" xfId="0" applyNumberFormat="1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172" fontId="7" fillId="0" borderId="16" xfId="0" applyNumberFormat="1" applyFont="1" applyFill="1" applyBorder="1" applyAlignment="1">
      <alignment horizontal="center" vertical="top" wrapText="1"/>
    </xf>
    <xf numFmtId="172" fontId="7" fillId="0" borderId="15" xfId="0" applyNumberFormat="1" applyFont="1" applyFill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/>
    </xf>
    <xf numFmtId="172" fontId="5" fillId="0" borderId="24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72" fontId="2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5" fillId="0" borderId="15" xfId="0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5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 wrapText="1"/>
    </xf>
    <xf numFmtId="0" fontId="7" fillId="0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5"/>
  <sheetViews>
    <sheetView tabSelected="1" zoomScale="120" zoomScaleNormal="120" zoomScaleSheetLayoutView="100" zoomScalePageLayoutView="0" workbookViewId="0" topLeftCell="A134">
      <selection activeCell="B213" sqref="B213:C213"/>
    </sheetView>
  </sheetViews>
  <sheetFormatPr defaultColWidth="9.140625" defaultRowHeight="15"/>
  <cols>
    <col min="1" max="1" width="59.57421875" style="4" customWidth="1"/>
    <col min="2" max="2" width="10.28125" style="4" customWidth="1"/>
    <col min="3" max="3" width="9.57421875" style="4" bestFit="1" customWidth="1"/>
    <col min="4" max="4" width="14.28125" style="4" customWidth="1"/>
    <col min="5" max="5" width="10.8515625" style="4" customWidth="1"/>
    <col min="6" max="6" width="12.57421875" style="4" customWidth="1"/>
    <col min="7" max="7" width="0" style="4" hidden="1" customWidth="1"/>
    <col min="8" max="10" width="0" style="9" hidden="1" customWidth="1"/>
    <col min="11" max="11" width="0.42578125" style="9" customWidth="1"/>
    <col min="12" max="13" width="9.140625" style="9" customWidth="1"/>
    <col min="14" max="16384" width="9.140625" style="4" customWidth="1"/>
  </cols>
  <sheetData>
    <row r="1" ht="15">
      <c r="D1" s="19" t="s">
        <v>153</v>
      </c>
    </row>
    <row r="2" ht="15">
      <c r="D2" s="19" t="s">
        <v>152</v>
      </c>
    </row>
    <row r="3" ht="13.5" customHeight="1">
      <c r="D3" s="19" t="s">
        <v>164</v>
      </c>
    </row>
    <row r="4" spans="1:4" ht="15" customHeight="1">
      <c r="A4" s="5"/>
      <c r="B4" s="20"/>
      <c r="C4" s="20"/>
      <c r="D4" s="20"/>
    </row>
    <row r="5" spans="1:7" ht="48.75" customHeight="1">
      <c r="A5" s="148" t="s">
        <v>163</v>
      </c>
      <c r="B5" s="148"/>
      <c r="C5" s="148"/>
      <c r="D5" s="148"/>
      <c r="E5" s="148"/>
      <c r="F5" s="148"/>
      <c r="G5" s="18"/>
    </row>
    <row r="6" spans="1:4" ht="12.75" customHeight="1">
      <c r="A6" s="148"/>
      <c r="B6" s="149"/>
      <c r="C6" s="149"/>
      <c r="D6" s="149"/>
    </row>
    <row r="7" spans="1:4" ht="15">
      <c r="A7" s="21" t="s">
        <v>119</v>
      </c>
      <c r="B7" s="22"/>
      <c r="C7" s="22"/>
      <c r="D7" s="22"/>
    </row>
    <row r="8" spans="1:4" ht="15.75" thickBot="1">
      <c r="A8" s="21" t="s">
        <v>149</v>
      </c>
      <c r="B8" s="20"/>
      <c r="C8" s="20"/>
      <c r="D8" s="20"/>
    </row>
    <row r="9" spans="1:6" ht="62.25" customHeight="1" thickBot="1">
      <c r="A9" s="151" t="s">
        <v>102</v>
      </c>
      <c r="B9" s="128" t="s">
        <v>103</v>
      </c>
      <c r="C9" s="129"/>
      <c r="D9" s="23" t="s">
        <v>38</v>
      </c>
      <c r="E9" s="128" t="s">
        <v>30</v>
      </c>
      <c r="F9" s="129"/>
    </row>
    <row r="10" spans="1:6" ht="72.75" customHeight="1" thickBot="1">
      <c r="A10" s="152"/>
      <c r="B10" s="24" t="s">
        <v>39</v>
      </c>
      <c r="C10" s="25" t="s">
        <v>40</v>
      </c>
      <c r="D10" s="26"/>
      <c r="E10" s="27" t="s">
        <v>41</v>
      </c>
      <c r="F10" s="28" t="s">
        <v>40</v>
      </c>
    </row>
    <row r="11" spans="1:6" ht="16.5" thickBot="1">
      <c r="A11" s="132" t="s">
        <v>0</v>
      </c>
      <c r="B11" s="133"/>
      <c r="C11" s="133"/>
      <c r="D11" s="133"/>
      <c r="E11" s="133"/>
      <c r="F11" s="136"/>
    </row>
    <row r="12" spans="1:6" ht="32.25" thickBot="1">
      <c r="A12" s="29" t="s">
        <v>50</v>
      </c>
      <c r="B12" s="16"/>
      <c r="C12" s="16"/>
      <c r="D12" s="16"/>
      <c r="E12" s="16"/>
      <c r="F12" s="15"/>
    </row>
    <row r="13" spans="1:6" ht="20.25" customHeight="1">
      <c r="A13" s="118" t="s">
        <v>24</v>
      </c>
      <c r="B13" s="120"/>
      <c r="C13" s="120"/>
      <c r="D13" s="30"/>
      <c r="E13" s="130"/>
      <c r="F13" s="130"/>
    </row>
    <row r="14" spans="1:6" ht="11.25" customHeight="1" thickBot="1">
      <c r="A14" s="119"/>
      <c r="B14" s="121"/>
      <c r="C14" s="121"/>
      <c r="D14" s="32"/>
      <c r="E14" s="143"/>
      <c r="F14" s="143"/>
    </row>
    <row r="15" spans="1:6" ht="32.25" thickBot="1">
      <c r="A15" s="31" t="s">
        <v>1</v>
      </c>
      <c r="B15" s="16"/>
      <c r="C15" s="16"/>
      <c r="D15" s="16"/>
      <c r="E15" s="90">
        <f>E18+E19+E20</f>
        <v>74896.4</v>
      </c>
      <c r="F15" s="90">
        <f>F18+F19+F20</f>
        <v>74896.4</v>
      </c>
    </row>
    <row r="16" spans="1:6" ht="91.5" customHeight="1" thickBot="1">
      <c r="A16" s="31" t="s">
        <v>129</v>
      </c>
      <c r="B16" s="16">
        <v>575538</v>
      </c>
      <c r="C16" s="79">
        <v>630703</v>
      </c>
      <c r="D16" s="57" t="s">
        <v>158</v>
      </c>
      <c r="E16" s="56"/>
      <c r="F16" s="90"/>
    </row>
    <row r="17" spans="1:6" ht="16.5" thickBot="1">
      <c r="A17" s="31" t="s">
        <v>128</v>
      </c>
      <c r="B17" s="16">
        <v>80</v>
      </c>
      <c r="C17" s="16">
        <v>79</v>
      </c>
      <c r="D17" s="16"/>
      <c r="E17" s="56"/>
      <c r="F17" s="90"/>
    </row>
    <row r="18" spans="1:6" ht="32.25" thickBot="1">
      <c r="A18" s="31" t="s">
        <v>48</v>
      </c>
      <c r="B18" s="16"/>
      <c r="C18" s="16"/>
      <c r="D18" s="16"/>
      <c r="E18" s="56">
        <v>70681.4</v>
      </c>
      <c r="F18" s="90">
        <v>70681.4</v>
      </c>
    </row>
    <row r="19" spans="1:6" ht="63.75" thickBot="1">
      <c r="A19" s="31" t="s">
        <v>49</v>
      </c>
      <c r="B19" s="16"/>
      <c r="C19" s="16"/>
      <c r="D19" s="16"/>
      <c r="E19" s="56">
        <v>2845</v>
      </c>
      <c r="F19" s="90">
        <v>2845</v>
      </c>
    </row>
    <row r="20" spans="1:6" ht="48" thickBot="1">
      <c r="A20" s="31" t="s">
        <v>2</v>
      </c>
      <c r="B20" s="16"/>
      <c r="C20" s="16"/>
      <c r="D20" s="16"/>
      <c r="E20" s="56">
        <v>1370</v>
      </c>
      <c r="F20" s="90">
        <v>1370</v>
      </c>
    </row>
    <row r="21" spans="1:6" ht="48" thickBot="1">
      <c r="A21" s="29" t="s">
        <v>51</v>
      </c>
      <c r="B21" s="16"/>
      <c r="C21" s="16"/>
      <c r="D21" s="16"/>
      <c r="E21" s="56"/>
      <c r="F21" s="90"/>
    </row>
    <row r="22" spans="1:6" ht="27" customHeight="1">
      <c r="A22" s="118" t="s">
        <v>25</v>
      </c>
      <c r="B22" s="120"/>
      <c r="C22" s="120"/>
      <c r="D22" s="30"/>
      <c r="E22" s="141"/>
      <c r="F22" s="141"/>
    </row>
    <row r="23" spans="1:6" ht="3.75" customHeight="1" thickBot="1">
      <c r="A23" s="119"/>
      <c r="B23" s="121"/>
      <c r="C23" s="121"/>
      <c r="D23" s="32"/>
      <c r="E23" s="142"/>
      <c r="F23" s="142"/>
    </row>
    <row r="24" spans="1:6" ht="32.25" thickBot="1">
      <c r="A24" s="31" t="s">
        <v>1</v>
      </c>
      <c r="B24" s="16">
        <v>79</v>
      </c>
      <c r="C24" s="16">
        <v>83</v>
      </c>
      <c r="D24" s="16"/>
      <c r="E24" s="56">
        <v>15242.3</v>
      </c>
      <c r="F24" s="90">
        <f>F25</f>
        <v>15242.3</v>
      </c>
    </row>
    <row r="25" spans="1:6" ht="32.25" thickBot="1">
      <c r="A25" s="31" t="s">
        <v>48</v>
      </c>
      <c r="B25" s="16">
        <v>79</v>
      </c>
      <c r="C25" s="16">
        <v>83</v>
      </c>
      <c r="D25" s="16"/>
      <c r="E25" s="56">
        <v>15242.3</v>
      </c>
      <c r="F25" s="90">
        <v>15242.3</v>
      </c>
    </row>
    <row r="26" spans="1:6" ht="63.75" thickBot="1">
      <c r="A26" s="29" t="s">
        <v>52</v>
      </c>
      <c r="B26" s="16"/>
      <c r="C26" s="16"/>
      <c r="D26" s="16"/>
      <c r="E26" s="56"/>
      <c r="F26" s="90"/>
    </row>
    <row r="27" spans="1:6" ht="32.25" thickBot="1">
      <c r="A27" s="31" t="s">
        <v>3</v>
      </c>
      <c r="B27" s="16"/>
      <c r="C27" s="16"/>
      <c r="D27" s="16"/>
      <c r="E27" s="56"/>
      <c r="F27" s="90"/>
    </row>
    <row r="28" spans="1:6" ht="32.25" thickBot="1">
      <c r="A28" s="31" t="s">
        <v>4</v>
      </c>
      <c r="B28" s="16">
        <v>651567</v>
      </c>
      <c r="C28" s="16">
        <v>653671</v>
      </c>
      <c r="D28" s="16"/>
      <c r="E28" s="56">
        <v>31857.4</v>
      </c>
      <c r="F28" s="56">
        <f>F29+F30+F31</f>
        <v>31857.4</v>
      </c>
    </row>
    <row r="29" spans="1:6" ht="32.25" thickBot="1">
      <c r="A29" s="31" t="s">
        <v>48</v>
      </c>
      <c r="B29" s="16">
        <v>651567</v>
      </c>
      <c r="C29" s="16">
        <v>653671</v>
      </c>
      <c r="D29" s="16"/>
      <c r="E29" s="56">
        <v>31207.4</v>
      </c>
      <c r="F29" s="90">
        <v>31207.4</v>
      </c>
    </row>
    <row r="30" spans="1:6" ht="63.75" thickBot="1">
      <c r="A30" s="31" t="s">
        <v>5</v>
      </c>
      <c r="B30" s="16"/>
      <c r="C30" s="16"/>
      <c r="D30" s="16"/>
      <c r="E30" s="56">
        <v>250</v>
      </c>
      <c r="F30" s="90">
        <v>250</v>
      </c>
    </row>
    <row r="31" spans="1:6" ht="48" thickBot="1">
      <c r="A31" s="31" t="s">
        <v>6</v>
      </c>
      <c r="B31" s="16"/>
      <c r="C31" s="16"/>
      <c r="D31" s="16"/>
      <c r="E31" s="56">
        <v>400</v>
      </c>
      <c r="F31" s="90">
        <v>400</v>
      </c>
    </row>
    <row r="32" spans="1:6" ht="48" thickBot="1">
      <c r="A32" s="29" t="s">
        <v>117</v>
      </c>
      <c r="B32" s="16"/>
      <c r="C32" s="16"/>
      <c r="D32" s="16"/>
      <c r="E32" s="56"/>
      <c r="F32" s="90"/>
    </row>
    <row r="33" spans="1:6" ht="32.25" thickBot="1">
      <c r="A33" s="31" t="s">
        <v>3</v>
      </c>
      <c r="B33" s="16"/>
      <c r="C33" s="16"/>
      <c r="D33" s="16"/>
      <c r="E33" s="56"/>
      <c r="F33" s="90"/>
    </row>
    <row r="34" spans="1:6" ht="32.25" thickBot="1">
      <c r="A34" s="31" t="s">
        <v>4</v>
      </c>
      <c r="B34" s="16">
        <v>578</v>
      </c>
      <c r="C34" s="16">
        <v>630</v>
      </c>
      <c r="D34" s="16"/>
      <c r="E34" s="56">
        <v>21867.4</v>
      </c>
      <c r="F34" s="90">
        <f>F35</f>
        <v>21867.4</v>
      </c>
    </row>
    <row r="35" spans="1:6" ht="32.25" thickBot="1">
      <c r="A35" s="31" t="s">
        <v>48</v>
      </c>
      <c r="B35" s="16">
        <v>578</v>
      </c>
      <c r="C35" s="16">
        <v>630</v>
      </c>
      <c r="D35" s="16"/>
      <c r="E35" s="56">
        <v>21867.4</v>
      </c>
      <c r="F35" s="90">
        <v>21867.4</v>
      </c>
    </row>
    <row r="36" spans="1:6" ht="48" hidden="1" thickBot="1">
      <c r="A36" s="29" t="s">
        <v>53</v>
      </c>
      <c r="B36" s="16"/>
      <c r="C36" s="16"/>
      <c r="D36" s="16"/>
      <c r="E36" s="56"/>
      <c r="F36" s="90"/>
    </row>
    <row r="37" spans="1:6" ht="32.25" hidden="1" thickBot="1">
      <c r="A37" s="31" t="s">
        <v>3</v>
      </c>
      <c r="B37" s="16"/>
      <c r="C37" s="16"/>
      <c r="D37" s="16"/>
      <c r="E37" s="56"/>
      <c r="F37" s="90"/>
    </row>
    <row r="38" spans="1:6" ht="32.25" hidden="1" thickBot="1">
      <c r="A38" s="31" t="s">
        <v>11</v>
      </c>
      <c r="B38" s="17"/>
      <c r="C38" s="17"/>
      <c r="D38" s="17"/>
      <c r="E38" s="56"/>
      <c r="F38" s="90"/>
    </row>
    <row r="39" spans="1:6" ht="32.25" hidden="1" thickBot="1">
      <c r="A39" s="31" t="s">
        <v>54</v>
      </c>
      <c r="B39" s="17"/>
      <c r="C39" s="17"/>
      <c r="D39" s="17"/>
      <c r="E39" s="80"/>
      <c r="F39" s="91"/>
    </row>
    <row r="40" spans="1:6" ht="16.5" hidden="1" thickBot="1">
      <c r="A40" s="31" t="s">
        <v>55</v>
      </c>
      <c r="B40" s="17"/>
      <c r="C40" s="17"/>
      <c r="D40" s="17"/>
      <c r="E40" s="80"/>
      <c r="F40" s="91"/>
    </row>
    <row r="41" spans="1:6" ht="16.5" hidden="1" thickBot="1">
      <c r="A41" s="31" t="s">
        <v>56</v>
      </c>
      <c r="B41" s="17"/>
      <c r="C41" s="17"/>
      <c r="D41" s="17"/>
      <c r="E41" s="80"/>
      <c r="F41" s="91"/>
    </row>
    <row r="42" spans="1:6" ht="32.25" hidden="1" thickBot="1">
      <c r="A42" s="31" t="s">
        <v>48</v>
      </c>
      <c r="B42" s="16"/>
      <c r="C42" s="16"/>
      <c r="D42" s="16"/>
      <c r="E42" s="56"/>
      <c r="F42" s="90"/>
    </row>
    <row r="43" spans="1:6" ht="53.25" customHeight="1" thickBot="1">
      <c r="A43" s="33" t="s">
        <v>104</v>
      </c>
      <c r="B43" s="16"/>
      <c r="C43" s="16"/>
      <c r="D43" s="16"/>
      <c r="E43" s="56">
        <v>15095</v>
      </c>
      <c r="F43" s="56">
        <v>15095</v>
      </c>
    </row>
    <row r="44" spans="1:6" ht="48.75" customHeight="1" thickBot="1">
      <c r="A44" s="33" t="s">
        <v>105</v>
      </c>
      <c r="B44" s="16"/>
      <c r="C44" s="16"/>
      <c r="D44" s="16"/>
      <c r="E44" s="56"/>
      <c r="F44" s="90"/>
    </row>
    <row r="45" spans="1:8" ht="16.5" thickBot="1">
      <c r="A45" s="29" t="s">
        <v>7</v>
      </c>
      <c r="B45" s="16"/>
      <c r="C45" s="16"/>
      <c r="D45" s="16"/>
      <c r="E45" s="92">
        <f>E15+E24+E28+E34+E38+E43</f>
        <v>158958.5</v>
      </c>
      <c r="F45" s="92">
        <f>F15+F24+F28+F34+F38+F43</f>
        <v>158958.5</v>
      </c>
      <c r="H45" s="10">
        <f>86186.2-F45</f>
        <v>-72772.3</v>
      </c>
    </row>
    <row r="46" spans="1:13" s="5" customFormat="1" ht="78.75" customHeight="1">
      <c r="A46" s="182" t="s">
        <v>165</v>
      </c>
      <c r="B46" s="183"/>
      <c r="C46" s="183"/>
      <c r="D46" s="183"/>
      <c r="E46" s="183"/>
      <c r="F46" s="183"/>
      <c r="H46" s="11"/>
      <c r="I46" s="11"/>
      <c r="J46" s="11"/>
      <c r="K46" s="11"/>
      <c r="L46" s="11"/>
      <c r="M46" s="11"/>
    </row>
    <row r="47" spans="1:13" s="5" customFormat="1" ht="15" customHeight="1">
      <c r="A47" s="21" t="s">
        <v>120</v>
      </c>
      <c r="B47" s="6"/>
      <c r="C47" s="6"/>
      <c r="D47" s="6"/>
      <c r="E47" s="22"/>
      <c r="F47" s="22"/>
      <c r="H47" s="11"/>
      <c r="I47" s="11"/>
      <c r="J47" s="11"/>
      <c r="K47" s="11"/>
      <c r="L47" s="11"/>
      <c r="M47" s="11"/>
    </row>
    <row r="48" spans="1:13" s="5" customFormat="1" ht="17.25" customHeight="1">
      <c r="A48" s="21" t="s">
        <v>149</v>
      </c>
      <c r="B48" s="34"/>
      <c r="C48" s="34"/>
      <c r="E48" s="20"/>
      <c r="F48" s="20"/>
      <c r="H48" s="11"/>
      <c r="I48" s="11"/>
      <c r="J48" s="11"/>
      <c r="K48" s="11"/>
      <c r="L48" s="11"/>
      <c r="M48" s="11"/>
    </row>
    <row r="49" ht="17.25" thickBot="1">
      <c r="A49" s="35"/>
    </row>
    <row r="50" spans="1:6" ht="52.5" customHeight="1" thickBot="1">
      <c r="A50" s="130" t="s">
        <v>58</v>
      </c>
      <c r="B50" s="128" t="s">
        <v>37</v>
      </c>
      <c r="C50" s="129"/>
      <c r="D50" s="23" t="s">
        <v>38</v>
      </c>
      <c r="E50" s="128" t="s">
        <v>30</v>
      </c>
      <c r="F50" s="129"/>
    </row>
    <row r="51" spans="1:6" ht="60.75" thickBot="1">
      <c r="A51" s="131"/>
      <c r="B51" s="24" t="s">
        <v>39</v>
      </c>
      <c r="C51" s="25" t="s">
        <v>40</v>
      </c>
      <c r="D51" s="26"/>
      <c r="E51" s="27" t="s">
        <v>41</v>
      </c>
      <c r="F51" s="28" t="s">
        <v>40</v>
      </c>
    </row>
    <row r="52" spans="1:6" ht="16.5" thickBot="1">
      <c r="A52" s="132" t="s">
        <v>0</v>
      </c>
      <c r="B52" s="133"/>
      <c r="C52" s="133"/>
      <c r="D52" s="133"/>
      <c r="E52" s="133"/>
      <c r="F52" s="133"/>
    </row>
    <row r="53" spans="1:6" ht="48" thickBot="1">
      <c r="A53" s="36" t="s">
        <v>60</v>
      </c>
      <c r="B53" s="126"/>
      <c r="C53" s="126"/>
      <c r="D53" s="126"/>
      <c r="E53" s="126"/>
      <c r="F53" s="127"/>
    </row>
    <row r="54" spans="1:6" ht="32.25" thickBot="1">
      <c r="A54" s="31" t="s">
        <v>35</v>
      </c>
      <c r="B54" s="126"/>
      <c r="C54" s="126"/>
      <c r="D54" s="126"/>
      <c r="E54" s="180"/>
      <c r="F54" s="181"/>
    </row>
    <row r="55" spans="1:6" ht="25.5" customHeight="1" thickBot="1">
      <c r="A55" s="39" t="s">
        <v>61</v>
      </c>
      <c r="B55" s="15">
        <v>435634</v>
      </c>
      <c r="C55" s="52">
        <v>457892</v>
      </c>
      <c r="D55" s="52"/>
      <c r="E55" s="56"/>
      <c r="F55" s="56"/>
    </row>
    <row r="56" spans="1:6" ht="16.5" thickBot="1">
      <c r="A56" s="39" t="s">
        <v>62</v>
      </c>
      <c r="B56" s="32">
        <v>45</v>
      </c>
      <c r="C56" s="16">
        <v>56</v>
      </c>
      <c r="D56" s="16"/>
      <c r="E56" s="56"/>
      <c r="F56" s="56"/>
    </row>
    <row r="57" spans="1:6" ht="36" customHeight="1" thickBot="1">
      <c r="A57" s="40" t="s">
        <v>1</v>
      </c>
      <c r="B57" s="32"/>
      <c r="C57" s="16"/>
      <c r="D57" s="16"/>
      <c r="E57" s="56">
        <v>327921.7</v>
      </c>
      <c r="F57" s="56">
        <f>F58+F60+F61+F62</f>
        <v>327747.8</v>
      </c>
    </row>
    <row r="58" spans="1:6" ht="19.5" customHeight="1">
      <c r="A58" s="41" t="s">
        <v>63</v>
      </c>
      <c r="B58" s="120"/>
      <c r="C58" s="120"/>
      <c r="D58" s="30"/>
      <c r="E58" s="141">
        <v>320675.1</v>
      </c>
      <c r="F58" s="141">
        <v>320675.1</v>
      </c>
    </row>
    <row r="59" spans="1:6" ht="15.75" customHeight="1" thickBot="1">
      <c r="A59" s="40" t="s">
        <v>64</v>
      </c>
      <c r="B59" s="121"/>
      <c r="C59" s="121"/>
      <c r="D59" s="32"/>
      <c r="E59" s="142"/>
      <c r="F59" s="142"/>
    </row>
    <row r="60" spans="1:6" ht="48" thickBot="1">
      <c r="A60" s="40" t="s">
        <v>8</v>
      </c>
      <c r="B60" s="32"/>
      <c r="C60" s="16"/>
      <c r="D60" s="16"/>
      <c r="E60" s="56">
        <v>5942.9</v>
      </c>
      <c r="F60" s="56">
        <v>5694</v>
      </c>
    </row>
    <row r="61" spans="1:6" ht="63.75" thickBot="1">
      <c r="A61" s="40" t="s">
        <v>9</v>
      </c>
      <c r="B61" s="32"/>
      <c r="C61" s="16"/>
      <c r="D61" s="16"/>
      <c r="E61" s="56">
        <v>375</v>
      </c>
      <c r="F61" s="56">
        <v>375</v>
      </c>
    </row>
    <row r="62" spans="1:6" ht="48" thickBot="1">
      <c r="A62" s="40" t="s">
        <v>10</v>
      </c>
      <c r="B62" s="32"/>
      <c r="C62" s="16"/>
      <c r="D62" s="16"/>
      <c r="E62" s="56">
        <v>928.7</v>
      </c>
      <c r="F62" s="56">
        <v>1003.7</v>
      </c>
    </row>
    <row r="63" spans="1:6" ht="39.75" customHeight="1" thickBot="1">
      <c r="A63" s="43" t="s">
        <v>65</v>
      </c>
      <c r="B63" s="44"/>
      <c r="C63" s="45"/>
      <c r="D63" s="45"/>
      <c r="E63" s="56"/>
      <c r="F63" s="56"/>
    </row>
    <row r="64" spans="1:6" ht="27" customHeight="1" thickBot="1">
      <c r="A64" s="46" t="s">
        <v>3</v>
      </c>
      <c r="B64" s="32"/>
      <c r="C64" s="16"/>
      <c r="D64" s="16"/>
      <c r="E64" s="56"/>
      <c r="F64" s="56"/>
    </row>
    <row r="65" spans="1:6" ht="36" customHeight="1" thickBot="1">
      <c r="A65" s="46" t="s">
        <v>11</v>
      </c>
      <c r="B65" s="32">
        <v>36</v>
      </c>
      <c r="C65" s="16">
        <v>38</v>
      </c>
      <c r="D65" s="16"/>
      <c r="E65" s="56">
        <v>62086.6</v>
      </c>
      <c r="F65" s="56">
        <f>F66+F67</f>
        <v>62086.6</v>
      </c>
    </row>
    <row r="66" spans="1:6" ht="40.5" customHeight="1" thickBot="1">
      <c r="A66" s="46" t="s">
        <v>59</v>
      </c>
      <c r="B66" s="32"/>
      <c r="C66" s="16"/>
      <c r="D66" s="16"/>
      <c r="E66" s="56">
        <v>55636.6</v>
      </c>
      <c r="F66" s="56">
        <v>55636.6</v>
      </c>
    </row>
    <row r="67" spans="1:6" ht="47.25" customHeight="1" thickBot="1">
      <c r="A67" s="46" t="s">
        <v>12</v>
      </c>
      <c r="B67" s="32"/>
      <c r="C67" s="16"/>
      <c r="D67" s="16"/>
      <c r="E67" s="56">
        <v>6450</v>
      </c>
      <c r="F67" s="56">
        <v>6450</v>
      </c>
    </row>
    <row r="68" spans="1:6" ht="48" customHeight="1" thickBot="1">
      <c r="A68" s="43" t="s">
        <v>115</v>
      </c>
      <c r="B68" s="146"/>
      <c r="C68" s="126"/>
      <c r="D68" s="126"/>
      <c r="E68" s="139"/>
      <c r="F68" s="140"/>
    </row>
    <row r="69" spans="1:6" ht="44.25" customHeight="1" thickBot="1">
      <c r="A69" s="46" t="s">
        <v>35</v>
      </c>
      <c r="B69" s="146"/>
      <c r="C69" s="126"/>
      <c r="D69" s="126"/>
      <c r="E69" s="139"/>
      <c r="F69" s="140"/>
    </row>
    <row r="70" spans="1:6" ht="28.5" customHeight="1" thickBot="1">
      <c r="A70" s="40" t="s">
        <v>108</v>
      </c>
      <c r="B70" s="32">
        <v>13400</v>
      </c>
      <c r="C70" s="15">
        <v>14088</v>
      </c>
      <c r="D70" s="47"/>
      <c r="E70" s="107"/>
      <c r="F70" s="107"/>
    </row>
    <row r="71" spans="1:6" ht="28.5" customHeight="1" thickBot="1">
      <c r="A71" s="40" t="s">
        <v>109</v>
      </c>
      <c r="B71" s="32">
        <v>58</v>
      </c>
      <c r="C71" s="15">
        <v>59</v>
      </c>
      <c r="D71" s="47"/>
      <c r="E71" s="107"/>
      <c r="F71" s="107"/>
    </row>
    <row r="72" spans="1:6" ht="30.75" customHeight="1" thickBot="1">
      <c r="A72" s="46" t="s">
        <v>1</v>
      </c>
      <c r="B72" s="47"/>
      <c r="C72" s="47"/>
      <c r="D72" s="47"/>
      <c r="E72" s="108">
        <v>20204.5</v>
      </c>
      <c r="F72" s="108">
        <f>F73</f>
        <v>20204.5</v>
      </c>
    </row>
    <row r="73" spans="1:6" ht="36" customHeight="1" thickBot="1">
      <c r="A73" s="46" t="s">
        <v>59</v>
      </c>
      <c r="B73" s="32"/>
      <c r="C73" s="16"/>
      <c r="D73" s="16"/>
      <c r="E73" s="109">
        <v>20204.5</v>
      </c>
      <c r="F73" s="109">
        <v>20204.5</v>
      </c>
    </row>
    <row r="74" spans="1:6" ht="32.25" thickBot="1">
      <c r="A74" s="46" t="s">
        <v>1</v>
      </c>
      <c r="B74" s="32"/>
      <c r="C74" s="16"/>
      <c r="D74" s="16"/>
      <c r="E74" s="56"/>
      <c r="F74" s="56"/>
    </row>
    <row r="75" spans="1:6" ht="32.25" hidden="1" thickBot="1">
      <c r="A75" s="43" t="s">
        <v>107</v>
      </c>
      <c r="B75" s="32"/>
      <c r="C75" s="16"/>
      <c r="D75" s="16"/>
      <c r="E75" s="56"/>
      <c r="F75" s="56"/>
    </row>
    <row r="76" spans="1:6" ht="16.5" hidden="1" thickBot="1">
      <c r="A76" s="46" t="s">
        <v>110</v>
      </c>
      <c r="B76" s="32"/>
      <c r="C76" s="16"/>
      <c r="D76" s="16"/>
      <c r="E76" s="56"/>
      <c r="F76" s="56"/>
    </row>
    <row r="77" spans="1:6" ht="32.25" hidden="1" thickBot="1">
      <c r="A77" s="46" t="s">
        <v>1</v>
      </c>
      <c r="B77" s="32"/>
      <c r="C77" s="16"/>
      <c r="D77" s="16"/>
      <c r="E77" s="56"/>
      <c r="F77" s="56"/>
    </row>
    <row r="78" spans="1:6" ht="32.25" hidden="1" thickBot="1">
      <c r="A78" s="40" t="s">
        <v>59</v>
      </c>
      <c r="B78" s="32"/>
      <c r="C78" s="16"/>
      <c r="D78" s="16"/>
      <c r="E78" s="56"/>
      <c r="F78" s="56"/>
    </row>
    <row r="79" spans="1:6" ht="32.25" thickBot="1">
      <c r="A79" s="43" t="s">
        <v>130</v>
      </c>
      <c r="B79" s="32"/>
      <c r="C79" s="16"/>
      <c r="D79" s="16"/>
      <c r="E79" s="56"/>
      <c r="F79" s="56"/>
    </row>
    <row r="80" spans="1:6" ht="32.25" thickBot="1">
      <c r="A80" s="46" t="s">
        <v>3</v>
      </c>
      <c r="B80" s="32"/>
      <c r="C80" s="16"/>
      <c r="D80" s="16"/>
      <c r="E80" s="56"/>
      <c r="F80" s="56"/>
    </row>
    <row r="81" spans="1:6" ht="32.25" thickBot="1">
      <c r="A81" s="46" t="s">
        <v>11</v>
      </c>
      <c r="B81" s="32">
        <v>4</v>
      </c>
      <c r="C81" s="16">
        <v>4</v>
      </c>
      <c r="D81" s="16"/>
      <c r="E81" s="56">
        <v>1879.8</v>
      </c>
      <c r="F81" s="56">
        <f>F82</f>
        <v>1879.8</v>
      </c>
    </row>
    <row r="82" spans="1:6" ht="32.25" thickBot="1">
      <c r="A82" s="46" t="s">
        <v>59</v>
      </c>
      <c r="B82" s="32">
        <v>4</v>
      </c>
      <c r="C82" s="16">
        <v>4</v>
      </c>
      <c r="D82" s="16"/>
      <c r="E82" s="56">
        <v>1879.8</v>
      </c>
      <c r="F82" s="56">
        <v>1879.8</v>
      </c>
    </row>
    <row r="83" spans="1:6" ht="53.25" customHeight="1" thickBot="1">
      <c r="A83" s="43" t="s">
        <v>156</v>
      </c>
      <c r="B83" s="32"/>
      <c r="C83" s="16"/>
      <c r="D83" s="16"/>
      <c r="E83" s="56"/>
      <c r="F83" s="56"/>
    </row>
    <row r="84" spans="1:6" ht="32.25" thickBot="1">
      <c r="A84" s="46" t="s">
        <v>3</v>
      </c>
      <c r="B84" s="32"/>
      <c r="C84" s="16"/>
      <c r="D84" s="16"/>
      <c r="E84" s="56"/>
      <c r="F84" s="56"/>
    </row>
    <row r="85" spans="1:6" ht="32.25" thickBot="1">
      <c r="A85" s="46" t="s">
        <v>11</v>
      </c>
      <c r="B85" s="32">
        <v>14503</v>
      </c>
      <c r="C85" s="16">
        <v>14938</v>
      </c>
      <c r="D85" s="16"/>
      <c r="E85" s="56">
        <v>3921.7</v>
      </c>
      <c r="F85" s="56">
        <f>F86</f>
        <v>3921.7</v>
      </c>
    </row>
    <row r="86" spans="1:6" ht="32.25" thickBot="1">
      <c r="A86" s="46" t="s">
        <v>59</v>
      </c>
      <c r="B86" s="32">
        <v>14503</v>
      </c>
      <c r="C86" s="16">
        <v>14938</v>
      </c>
      <c r="D86" s="16"/>
      <c r="E86" s="56">
        <v>3921.7</v>
      </c>
      <c r="F86" s="56">
        <v>3921.7</v>
      </c>
    </row>
    <row r="87" spans="1:6" ht="51" customHeight="1" thickBot="1">
      <c r="A87" s="48" t="s">
        <v>104</v>
      </c>
      <c r="B87" s="32"/>
      <c r="C87" s="16"/>
      <c r="D87" s="16"/>
      <c r="E87" s="56">
        <v>28744.6</v>
      </c>
      <c r="F87" s="56">
        <v>28744.6</v>
      </c>
    </row>
    <row r="88" spans="1:8" ht="54" customHeight="1" thickBot="1">
      <c r="A88" s="48" t="s">
        <v>105</v>
      </c>
      <c r="B88" s="32"/>
      <c r="C88" s="16"/>
      <c r="D88" s="16"/>
      <c r="E88" s="56"/>
      <c r="F88" s="56"/>
      <c r="H88" s="9">
        <f>F58+F66+F73+F82</f>
        <v>398395.99999999994</v>
      </c>
    </row>
    <row r="89" spans="1:6" ht="16.5" thickBot="1">
      <c r="A89" s="49" t="s">
        <v>7</v>
      </c>
      <c r="B89" s="32"/>
      <c r="C89" s="16"/>
      <c r="D89" s="16"/>
      <c r="E89" s="84">
        <f>E57+E65+E72+E85+E77+E87+E81</f>
        <v>444758.89999999997</v>
      </c>
      <c r="F89" s="84">
        <f>F57+F65+F72+F85+F77+F87+F81</f>
        <v>444584.99999999994</v>
      </c>
    </row>
    <row r="90" spans="1:13" s="5" customFormat="1" ht="74.25" customHeight="1">
      <c r="A90" s="182" t="s">
        <v>166</v>
      </c>
      <c r="B90" s="183"/>
      <c r="C90" s="183"/>
      <c r="D90" s="183"/>
      <c r="E90" s="183"/>
      <c r="F90" s="183"/>
      <c r="H90" s="11"/>
      <c r="I90" s="11"/>
      <c r="J90" s="11"/>
      <c r="K90" s="11"/>
      <c r="L90" s="11"/>
      <c r="M90" s="11"/>
    </row>
    <row r="91" spans="1:13" s="5" customFormat="1" ht="19.5" customHeight="1">
      <c r="A91" s="21" t="s">
        <v>121</v>
      </c>
      <c r="B91" s="6"/>
      <c r="C91" s="6"/>
      <c r="D91" s="6"/>
      <c r="E91" s="22"/>
      <c r="F91" s="22"/>
      <c r="H91" s="11"/>
      <c r="I91" s="11"/>
      <c r="J91" s="11"/>
      <c r="K91" s="11"/>
      <c r="L91" s="11"/>
      <c r="M91" s="11"/>
    </row>
    <row r="92" spans="1:13" s="5" customFormat="1" ht="27" customHeight="1">
      <c r="A92" s="21" t="s">
        <v>149</v>
      </c>
      <c r="B92" s="34"/>
      <c r="C92" s="34"/>
      <c r="E92" s="20"/>
      <c r="F92" s="20"/>
      <c r="H92" s="11"/>
      <c r="I92" s="11"/>
      <c r="J92" s="11"/>
      <c r="K92" s="11"/>
      <c r="L92" s="11"/>
      <c r="M92" s="11"/>
    </row>
    <row r="93" ht="17.25" thickBot="1">
      <c r="A93" s="35"/>
    </row>
    <row r="94" spans="1:6" ht="63.75" customHeight="1" thickBot="1">
      <c r="A94" s="120" t="s">
        <v>58</v>
      </c>
      <c r="B94" s="128" t="s">
        <v>37</v>
      </c>
      <c r="C94" s="129"/>
      <c r="D94" s="23" t="s">
        <v>38</v>
      </c>
      <c r="E94" s="128" t="s">
        <v>30</v>
      </c>
      <c r="F94" s="129"/>
    </row>
    <row r="95" spans="1:6" ht="64.5" customHeight="1" thickBot="1">
      <c r="A95" s="150"/>
      <c r="B95" s="24" t="s">
        <v>39</v>
      </c>
      <c r="C95" s="25" t="s">
        <v>40</v>
      </c>
      <c r="D95" s="26"/>
      <c r="E95" s="27" t="s">
        <v>41</v>
      </c>
      <c r="F95" s="28" t="s">
        <v>40</v>
      </c>
    </row>
    <row r="96" spans="1:6" ht="16.5" thickBot="1">
      <c r="A96" s="132" t="s">
        <v>0</v>
      </c>
      <c r="B96" s="133"/>
      <c r="C96" s="133"/>
      <c r="D96" s="133"/>
      <c r="E96" s="133"/>
      <c r="F96" s="136"/>
    </row>
    <row r="97" spans="1:6" ht="48" thickBot="1">
      <c r="A97" s="29" t="s">
        <v>118</v>
      </c>
      <c r="B97" s="16"/>
      <c r="C97" s="16"/>
      <c r="D97" s="16"/>
      <c r="E97" s="90"/>
      <c r="F97" s="90"/>
    </row>
    <row r="98" spans="1:6" ht="32.25" thickBot="1">
      <c r="A98" s="31" t="s">
        <v>111</v>
      </c>
      <c r="B98" s="16"/>
      <c r="C98" s="16"/>
      <c r="D98" s="16"/>
      <c r="E98" s="90"/>
      <c r="F98" s="90"/>
    </row>
    <row r="99" spans="1:6" ht="16.5" thickBot="1">
      <c r="A99" s="31" t="s">
        <v>108</v>
      </c>
      <c r="B99" s="16">
        <v>130800</v>
      </c>
      <c r="C99" s="16">
        <v>132411</v>
      </c>
      <c r="D99" s="16"/>
      <c r="E99" s="90"/>
      <c r="F99" s="90"/>
    </row>
    <row r="100" spans="1:6" ht="16.5" thickBot="1">
      <c r="A100" s="31" t="s">
        <v>109</v>
      </c>
      <c r="B100" s="16">
        <v>0</v>
      </c>
      <c r="C100" s="16">
        <v>0</v>
      </c>
      <c r="D100" s="16"/>
      <c r="E100" s="90"/>
      <c r="F100" s="90"/>
    </row>
    <row r="101" spans="1:6" ht="32.25" thickBot="1">
      <c r="A101" s="31" t="s">
        <v>1</v>
      </c>
      <c r="B101" s="50"/>
      <c r="C101" s="51"/>
      <c r="D101" s="51"/>
      <c r="E101" s="90">
        <v>81717.4</v>
      </c>
      <c r="F101" s="90">
        <f>F102+F103+F104+F105</f>
        <v>81617.4</v>
      </c>
    </row>
    <row r="102" spans="1:8" ht="48" thickBot="1">
      <c r="A102" s="31" t="s">
        <v>66</v>
      </c>
      <c r="B102" s="32"/>
      <c r="C102" s="16"/>
      <c r="D102" s="16"/>
      <c r="E102" s="82">
        <v>80117.4</v>
      </c>
      <c r="F102" s="53">
        <v>80117.4</v>
      </c>
      <c r="H102" s="12"/>
    </row>
    <row r="103" spans="1:6" ht="48" thickBot="1">
      <c r="A103" s="31" t="s">
        <v>14</v>
      </c>
      <c r="B103" s="32"/>
      <c r="C103" s="16"/>
      <c r="D103" s="16"/>
      <c r="E103" s="82">
        <v>700</v>
      </c>
      <c r="F103" s="53">
        <v>700</v>
      </c>
    </row>
    <row r="104" spans="1:6" ht="79.5" thickBot="1">
      <c r="A104" s="31" t="s">
        <v>15</v>
      </c>
      <c r="B104" s="32"/>
      <c r="C104" s="16"/>
      <c r="D104" s="16"/>
      <c r="E104" s="82">
        <v>250</v>
      </c>
      <c r="F104" s="53">
        <v>250</v>
      </c>
    </row>
    <row r="105" spans="1:6" ht="48" thickBot="1">
      <c r="A105" s="31" t="s">
        <v>16</v>
      </c>
      <c r="B105" s="32"/>
      <c r="C105" s="16"/>
      <c r="D105" s="16"/>
      <c r="E105" s="82">
        <v>650</v>
      </c>
      <c r="F105" s="53">
        <v>550</v>
      </c>
    </row>
    <row r="106" spans="1:6" ht="32.25" thickBot="1">
      <c r="A106" s="29" t="s">
        <v>67</v>
      </c>
      <c r="B106" s="32"/>
      <c r="C106" s="16"/>
      <c r="D106" s="16"/>
      <c r="E106" s="82"/>
      <c r="F106" s="53"/>
    </row>
    <row r="107" spans="1:6" ht="16.5" thickBot="1">
      <c r="A107" s="31" t="s">
        <v>17</v>
      </c>
      <c r="B107" s="32"/>
      <c r="C107" s="16"/>
      <c r="D107" s="16"/>
      <c r="E107" s="82"/>
      <c r="F107" s="53"/>
    </row>
    <row r="108" spans="1:6" ht="32.25" thickBot="1">
      <c r="A108" s="31" t="s">
        <v>11</v>
      </c>
      <c r="B108" s="32">
        <v>28</v>
      </c>
      <c r="C108" s="16">
        <v>30</v>
      </c>
      <c r="D108" s="25"/>
      <c r="E108" s="82">
        <v>17039.4</v>
      </c>
      <c r="F108" s="82">
        <f>F109+F110</f>
        <v>17039.4</v>
      </c>
    </row>
    <row r="109" spans="1:6" ht="48" thickBot="1">
      <c r="A109" s="31" t="s">
        <v>66</v>
      </c>
      <c r="B109" s="32"/>
      <c r="C109" s="16"/>
      <c r="D109" s="16"/>
      <c r="E109" s="82">
        <v>16739.4</v>
      </c>
      <c r="F109" s="53">
        <v>16739.4</v>
      </c>
    </row>
    <row r="110" spans="1:6" ht="63.75" thickBot="1">
      <c r="A110" s="31" t="s">
        <v>18</v>
      </c>
      <c r="B110" s="32"/>
      <c r="C110" s="16"/>
      <c r="D110" s="16"/>
      <c r="E110" s="82">
        <v>300</v>
      </c>
      <c r="F110" s="53">
        <v>300</v>
      </c>
    </row>
    <row r="111" spans="1:6" ht="48" thickBot="1">
      <c r="A111" s="29" t="s">
        <v>60</v>
      </c>
      <c r="B111" s="32"/>
      <c r="C111" s="16"/>
      <c r="D111" s="16"/>
      <c r="E111" s="82"/>
      <c r="F111" s="53"/>
    </row>
    <row r="112" spans="1:6" ht="16.5" thickBot="1">
      <c r="A112" s="31" t="s">
        <v>17</v>
      </c>
      <c r="B112" s="32"/>
      <c r="C112" s="16"/>
      <c r="D112" s="16"/>
      <c r="E112" s="82"/>
      <c r="F112" s="53"/>
    </row>
    <row r="113" spans="1:6" ht="32.25" thickBot="1">
      <c r="A113" s="31" t="s">
        <v>11</v>
      </c>
      <c r="B113" s="81">
        <v>14700</v>
      </c>
      <c r="C113" s="54">
        <v>14779</v>
      </c>
      <c r="D113" s="54"/>
      <c r="E113" s="82">
        <f>E114</f>
        <v>6805</v>
      </c>
      <c r="F113" s="82">
        <f>F114</f>
        <v>6805</v>
      </c>
    </row>
    <row r="114" spans="1:6" ht="48" thickBot="1">
      <c r="A114" s="31" t="s">
        <v>66</v>
      </c>
      <c r="B114" s="81">
        <v>14700</v>
      </c>
      <c r="C114" s="54">
        <v>14779</v>
      </c>
      <c r="D114" s="54"/>
      <c r="E114" s="82">
        <v>6805</v>
      </c>
      <c r="F114" s="53">
        <v>6805</v>
      </c>
    </row>
    <row r="115" spans="1:6" ht="32.25" thickBot="1">
      <c r="A115" s="29" t="s">
        <v>68</v>
      </c>
      <c r="B115" s="32"/>
      <c r="C115" s="16"/>
      <c r="D115" s="16"/>
      <c r="E115" s="82"/>
      <c r="F115" s="53"/>
    </row>
    <row r="116" spans="1:6" ht="16.5" thickBot="1">
      <c r="A116" s="31" t="s">
        <v>17</v>
      </c>
      <c r="B116" s="32"/>
      <c r="C116" s="16"/>
      <c r="D116" s="16"/>
      <c r="E116" s="82"/>
      <c r="F116" s="53"/>
    </row>
    <row r="117" spans="1:6" ht="32.25" thickBot="1">
      <c r="A117" s="31" t="s">
        <v>11</v>
      </c>
      <c r="B117" s="32">
        <v>2</v>
      </c>
      <c r="C117" s="16">
        <v>2</v>
      </c>
      <c r="D117" s="16"/>
      <c r="E117" s="82">
        <v>3407.5</v>
      </c>
      <c r="F117" s="82">
        <f>F118</f>
        <v>3407.5</v>
      </c>
    </row>
    <row r="118" spans="1:6" ht="48" thickBot="1">
      <c r="A118" s="31" t="s">
        <v>66</v>
      </c>
      <c r="B118" s="32">
        <v>2</v>
      </c>
      <c r="C118" s="16">
        <v>2</v>
      </c>
      <c r="D118" s="16"/>
      <c r="E118" s="82">
        <v>3407.5</v>
      </c>
      <c r="F118" s="53">
        <v>3407.5</v>
      </c>
    </row>
    <row r="119" spans="1:6" ht="49.5" customHeight="1" thickBot="1">
      <c r="A119" s="48" t="s">
        <v>104</v>
      </c>
      <c r="B119" s="32"/>
      <c r="C119" s="16"/>
      <c r="D119" s="16"/>
      <c r="E119" s="93">
        <v>7085.8</v>
      </c>
      <c r="F119" s="93">
        <v>7085.8</v>
      </c>
    </row>
    <row r="120" spans="1:13" ht="54" customHeight="1" thickBot="1">
      <c r="A120" s="48" t="s">
        <v>105</v>
      </c>
      <c r="B120" s="32"/>
      <c r="C120" s="16"/>
      <c r="D120" s="16"/>
      <c r="E120" s="82"/>
      <c r="F120" s="53"/>
      <c r="M120" s="12"/>
    </row>
    <row r="121" spans="1:8" ht="16.5" thickBot="1">
      <c r="A121" s="55" t="s">
        <v>7</v>
      </c>
      <c r="B121" s="32"/>
      <c r="C121" s="16"/>
      <c r="D121" s="16"/>
      <c r="E121" s="83">
        <f>E101+E108+E117+E114+E119</f>
        <v>116055.09999999999</v>
      </c>
      <c r="F121" s="83">
        <f>F101+F108+F117+F114+F119</f>
        <v>115955.09999999999</v>
      </c>
      <c r="H121" s="12"/>
    </row>
    <row r="122" spans="1:6" ht="74.25" customHeight="1">
      <c r="A122" s="137" t="s">
        <v>167</v>
      </c>
      <c r="B122" s="138"/>
      <c r="C122" s="138"/>
      <c r="D122" s="138"/>
      <c r="E122" s="138"/>
      <c r="F122" s="138"/>
    </row>
    <row r="123" spans="1:6" ht="15">
      <c r="A123" s="21" t="s">
        <v>122</v>
      </c>
      <c r="B123" s="6"/>
      <c r="C123" s="6"/>
      <c r="D123" s="6"/>
      <c r="E123" s="22"/>
      <c r="F123" s="22"/>
    </row>
    <row r="124" spans="1:6" ht="15.75" thickBot="1">
      <c r="A124" s="21" t="s">
        <v>149</v>
      </c>
      <c r="B124" s="34"/>
      <c r="C124" s="34"/>
      <c r="D124" s="5"/>
      <c r="E124" s="20"/>
      <c r="F124" s="20"/>
    </row>
    <row r="125" spans="1:6" ht="63" customHeight="1" thickBot="1">
      <c r="A125" s="130" t="s">
        <v>69</v>
      </c>
      <c r="B125" s="128" t="s">
        <v>37</v>
      </c>
      <c r="C125" s="129"/>
      <c r="D125" s="23" t="s">
        <v>38</v>
      </c>
      <c r="E125" s="128" t="s">
        <v>30</v>
      </c>
      <c r="F125" s="129"/>
    </row>
    <row r="126" spans="1:6" ht="74.25" customHeight="1" thickBot="1">
      <c r="A126" s="131"/>
      <c r="B126" s="24" t="s">
        <v>39</v>
      </c>
      <c r="C126" s="25" t="s">
        <v>40</v>
      </c>
      <c r="D126" s="26"/>
      <c r="E126" s="27" t="s">
        <v>41</v>
      </c>
      <c r="F126" s="28" t="s">
        <v>40</v>
      </c>
    </row>
    <row r="127" spans="1:6" ht="16.5" thickBot="1">
      <c r="A127" s="132" t="s">
        <v>0</v>
      </c>
      <c r="B127" s="133"/>
      <c r="C127" s="133"/>
      <c r="D127" s="133"/>
      <c r="E127" s="133"/>
      <c r="F127" s="136"/>
    </row>
    <row r="128" spans="1:6" ht="49.5" customHeight="1" thickBot="1">
      <c r="A128" s="43" t="s">
        <v>71</v>
      </c>
      <c r="B128" s="126"/>
      <c r="C128" s="126"/>
      <c r="D128" s="126"/>
      <c r="E128" s="126"/>
      <c r="F128" s="127"/>
    </row>
    <row r="129" spans="1:6" ht="26.25" customHeight="1" thickBot="1">
      <c r="A129" s="46" t="s">
        <v>24</v>
      </c>
      <c r="B129" s="126"/>
      <c r="C129" s="126"/>
      <c r="D129" s="126"/>
      <c r="E129" s="126"/>
      <c r="F129" s="127"/>
    </row>
    <row r="130" spans="1:6" ht="31.5" customHeight="1" thickBot="1">
      <c r="A130" s="46" t="s">
        <v>19</v>
      </c>
      <c r="B130" s="15">
        <v>522240</v>
      </c>
      <c r="C130" s="16">
        <v>553223</v>
      </c>
      <c r="D130" s="16"/>
      <c r="E130" s="90">
        <v>48102.8</v>
      </c>
      <c r="F130" s="56">
        <f>F131</f>
        <v>48102.8</v>
      </c>
    </row>
    <row r="131" spans="1:8" ht="38.25" customHeight="1" thickBot="1">
      <c r="A131" s="46" t="s">
        <v>70</v>
      </c>
      <c r="B131" s="32"/>
      <c r="C131" s="16"/>
      <c r="D131" s="16"/>
      <c r="E131" s="82">
        <v>48102.8</v>
      </c>
      <c r="F131" s="56">
        <v>48102.8</v>
      </c>
      <c r="H131" s="12"/>
    </row>
    <row r="132" spans="1:8" ht="63.75" customHeight="1" thickBot="1">
      <c r="A132" s="43" t="s">
        <v>72</v>
      </c>
      <c r="B132" s="44"/>
      <c r="C132" s="45"/>
      <c r="D132" s="45"/>
      <c r="E132" s="94"/>
      <c r="F132" s="56"/>
      <c r="H132" s="12"/>
    </row>
    <row r="133" spans="1:6" ht="30" customHeight="1" thickBot="1">
      <c r="A133" s="46" t="s">
        <v>3</v>
      </c>
      <c r="B133" s="44"/>
      <c r="C133" s="45"/>
      <c r="D133" s="45"/>
      <c r="E133" s="94"/>
      <c r="F133" s="56"/>
    </row>
    <row r="134" spans="1:6" ht="48" customHeight="1" thickBot="1">
      <c r="A134" s="46" t="s">
        <v>20</v>
      </c>
      <c r="B134" s="32">
        <v>3602900</v>
      </c>
      <c r="C134" s="16">
        <v>3601402</v>
      </c>
      <c r="D134" s="57"/>
      <c r="E134" s="82">
        <v>16483.7</v>
      </c>
      <c r="F134" s="82">
        <f>F135+F136+F137</f>
        <v>16483.7</v>
      </c>
    </row>
    <row r="135" spans="1:6" ht="37.5" customHeight="1" thickBot="1">
      <c r="A135" s="46" t="s">
        <v>70</v>
      </c>
      <c r="B135" s="32"/>
      <c r="C135" s="16"/>
      <c r="D135" s="16"/>
      <c r="E135" s="82">
        <v>15298.7</v>
      </c>
      <c r="F135" s="56">
        <v>15298.7</v>
      </c>
    </row>
    <row r="136" spans="1:6" ht="49.5" customHeight="1" thickBot="1">
      <c r="A136" s="46" t="s">
        <v>21</v>
      </c>
      <c r="B136" s="32"/>
      <c r="C136" s="16"/>
      <c r="D136" s="16"/>
      <c r="E136" s="82">
        <v>1000</v>
      </c>
      <c r="F136" s="56">
        <v>1000</v>
      </c>
    </row>
    <row r="137" spans="1:6" ht="49.5" customHeight="1" thickBot="1">
      <c r="A137" s="46" t="s">
        <v>22</v>
      </c>
      <c r="B137" s="32"/>
      <c r="C137" s="16"/>
      <c r="D137" s="16"/>
      <c r="E137" s="82">
        <v>185</v>
      </c>
      <c r="F137" s="56">
        <v>185</v>
      </c>
    </row>
    <row r="138" spans="1:6" ht="49.5" customHeight="1" thickBot="1">
      <c r="A138" s="43" t="s">
        <v>73</v>
      </c>
      <c r="B138" s="32"/>
      <c r="C138" s="16"/>
      <c r="D138" s="16"/>
      <c r="E138" s="82"/>
      <c r="F138" s="56"/>
    </row>
    <row r="139" spans="1:6" ht="27.75" customHeight="1" thickBot="1">
      <c r="A139" s="46" t="s">
        <v>3</v>
      </c>
      <c r="B139" s="32"/>
      <c r="C139" s="16"/>
      <c r="D139" s="16"/>
      <c r="E139" s="82"/>
      <c r="F139" s="56"/>
    </row>
    <row r="140" spans="1:6" ht="35.25" customHeight="1" thickBot="1">
      <c r="A140" s="46" t="s">
        <v>11</v>
      </c>
      <c r="B140" s="32">
        <v>410000</v>
      </c>
      <c r="C140" s="16">
        <v>414822</v>
      </c>
      <c r="D140" s="16"/>
      <c r="E140" s="82">
        <v>7337.8</v>
      </c>
      <c r="F140" s="56">
        <f>F141</f>
        <v>7337.8</v>
      </c>
    </row>
    <row r="141" spans="1:6" ht="35.25" customHeight="1" thickBot="1">
      <c r="A141" s="46" t="s">
        <v>70</v>
      </c>
      <c r="B141" s="32"/>
      <c r="C141" s="16"/>
      <c r="D141" s="16"/>
      <c r="E141" s="82">
        <v>7337.8</v>
      </c>
      <c r="F141" s="56">
        <v>7337.8</v>
      </c>
    </row>
    <row r="142" spans="1:6" ht="49.5" customHeight="1" thickBot="1">
      <c r="A142" s="43" t="s">
        <v>75</v>
      </c>
      <c r="B142" s="44"/>
      <c r="C142" s="45"/>
      <c r="D142" s="45"/>
      <c r="E142" s="94"/>
      <c r="F142" s="56"/>
    </row>
    <row r="143" spans="1:6" ht="24" customHeight="1" thickBot="1">
      <c r="A143" s="46" t="s">
        <v>74</v>
      </c>
      <c r="B143" s="44"/>
      <c r="C143" s="45"/>
      <c r="D143" s="45"/>
      <c r="E143" s="94"/>
      <c r="F143" s="56"/>
    </row>
    <row r="144" spans="1:6" ht="36" customHeight="1" thickBot="1">
      <c r="A144" s="46" t="s">
        <v>20</v>
      </c>
      <c r="B144" s="32">
        <v>2290</v>
      </c>
      <c r="C144" s="16">
        <v>2333</v>
      </c>
      <c r="D144" s="16"/>
      <c r="E144" s="82">
        <f>E145+E146</f>
        <v>22544.3</v>
      </c>
      <c r="F144" s="82">
        <f>F145+F146</f>
        <v>22544.3</v>
      </c>
    </row>
    <row r="145" spans="1:6" ht="36.75" customHeight="1" thickBot="1">
      <c r="A145" s="46" t="s">
        <v>70</v>
      </c>
      <c r="B145" s="32"/>
      <c r="C145" s="16"/>
      <c r="D145" s="16"/>
      <c r="E145" s="82">
        <v>20826.8</v>
      </c>
      <c r="F145" s="56">
        <v>20826.8</v>
      </c>
    </row>
    <row r="146" spans="1:6" ht="49.5" customHeight="1" thickBot="1">
      <c r="A146" s="46" t="s">
        <v>23</v>
      </c>
      <c r="B146" s="32"/>
      <c r="C146" s="16"/>
      <c r="D146" s="16"/>
      <c r="E146" s="82">
        <v>1717.5</v>
      </c>
      <c r="F146" s="56">
        <v>1717.5</v>
      </c>
    </row>
    <row r="147" spans="1:6" ht="49.5" customHeight="1" hidden="1" thickBot="1">
      <c r="A147" s="43" t="s">
        <v>75</v>
      </c>
      <c r="B147" s="32"/>
      <c r="C147" s="16"/>
      <c r="D147" s="16"/>
      <c r="E147" s="82"/>
      <c r="F147" s="56"/>
    </row>
    <row r="148" spans="1:6" ht="49.5" customHeight="1" hidden="1" thickBot="1">
      <c r="A148" s="46" t="s">
        <v>17</v>
      </c>
      <c r="B148" s="32"/>
      <c r="C148" s="16"/>
      <c r="D148" s="16"/>
      <c r="E148" s="82"/>
      <c r="F148" s="56"/>
    </row>
    <row r="149" spans="1:6" ht="49.5" customHeight="1" hidden="1" thickBot="1">
      <c r="A149" s="46" t="s">
        <v>11</v>
      </c>
      <c r="B149" s="32"/>
      <c r="C149" s="16"/>
      <c r="D149" s="16"/>
      <c r="E149" s="82"/>
      <c r="F149" s="56"/>
    </row>
    <row r="150" spans="1:6" ht="49.5" customHeight="1" hidden="1" thickBot="1">
      <c r="A150" s="46" t="s">
        <v>70</v>
      </c>
      <c r="B150" s="32"/>
      <c r="C150" s="16"/>
      <c r="D150" s="16"/>
      <c r="E150" s="82"/>
      <c r="F150" s="56"/>
    </row>
    <row r="151" spans="1:6" ht="49.5" customHeight="1" hidden="1" thickBot="1">
      <c r="A151" s="43" t="s">
        <v>53</v>
      </c>
      <c r="B151" s="32"/>
      <c r="C151" s="16"/>
      <c r="D151" s="16"/>
      <c r="E151" s="95"/>
      <c r="F151" s="84"/>
    </row>
    <row r="152" spans="1:6" ht="49.5" customHeight="1" hidden="1" thickBot="1">
      <c r="A152" s="46" t="s">
        <v>3</v>
      </c>
      <c r="B152" s="32"/>
      <c r="C152" s="16"/>
      <c r="D152" s="16"/>
      <c r="E152" s="95"/>
      <c r="F152" s="84"/>
    </row>
    <row r="153" spans="1:6" ht="49.5" customHeight="1" hidden="1" thickBot="1">
      <c r="A153" s="46" t="s">
        <v>11</v>
      </c>
      <c r="B153" s="42"/>
      <c r="C153" s="17"/>
      <c r="D153" s="17"/>
      <c r="E153" s="82"/>
      <c r="F153" s="56"/>
    </row>
    <row r="154" spans="1:6" ht="49.5" customHeight="1" hidden="1" thickBot="1">
      <c r="A154" s="46" t="s">
        <v>54</v>
      </c>
      <c r="B154" s="42"/>
      <c r="C154" s="17"/>
      <c r="D154" s="17"/>
      <c r="E154" s="96"/>
      <c r="F154" s="80"/>
    </row>
    <row r="155" spans="1:6" ht="49.5" customHeight="1" hidden="1" thickBot="1">
      <c r="A155" s="46" t="s">
        <v>55</v>
      </c>
      <c r="B155" s="42"/>
      <c r="C155" s="17"/>
      <c r="D155" s="17"/>
      <c r="E155" s="96"/>
      <c r="F155" s="80"/>
    </row>
    <row r="156" spans="1:6" ht="49.5" customHeight="1" hidden="1" thickBot="1">
      <c r="A156" s="46" t="s">
        <v>56</v>
      </c>
      <c r="B156" s="42"/>
      <c r="C156" s="17"/>
      <c r="D156" s="17"/>
      <c r="E156" s="96"/>
      <c r="F156" s="80"/>
    </row>
    <row r="157" spans="1:6" ht="49.5" customHeight="1" hidden="1" thickBot="1">
      <c r="A157" s="46" t="s">
        <v>70</v>
      </c>
      <c r="B157" s="32"/>
      <c r="C157" s="16"/>
      <c r="D157" s="16"/>
      <c r="E157" s="82"/>
      <c r="F157" s="56"/>
    </row>
    <row r="158" spans="1:8" ht="49.5" customHeight="1" thickBot="1">
      <c r="A158" s="48" t="s">
        <v>104</v>
      </c>
      <c r="B158" s="32"/>
      <c r="C158" s="16"/>
      <c r="D158" s="16"/>
      <c r="E158" s="82">
        <v>598.7</v>
      </c>
      <c r="F158" s="82">
        <v>598.7</v>
      </c>
      <c r="H158" s="12"/>
    </row>
    <row r="159" spans="1:6" ht="49.5" customHeight="1" thickBot="1">
      <c r="A159" s="48" t="s">
        <v>105</v>
      </c>
      <c r="B159" s="32"/>
      <c r="C159" s="16"/>
      <c r="D159" s="16"/>
      <c r="E159" s="82"/>
      <c r="F159" s="56"/>
    </row>
    <row r="160" spans="1:8" ht="23.25" customHeight="1" thickBot="1">
      <c r="A160" s="43" t="s">
        <v>7</v>
      </c>
      <c r="B160" s="32"/>
      <c r="C160" s="16"/>
      <c r="D160" s="16"/>
      <c r="E160" s="84">
        <f>E130+E134+E140+E144+E149+E153+E158</f>
        <v>95067.3</v>
      </c>
      <c r="F160" s="84">
        <f>F130+F134+F140+F144+F149+F153+F158</f>
        <v>95067.3</v>
      </c>
      <c r="G160" s="8">
        <f>79980.2-F160</f>
        <v>-15087.100000000006</v>
      </c>
      <c r="H160" s="12">
        <v>365</v>
      </c>
    </row>
    <row r="161" spans="1:13" s="5" customFormat="1" ht="88.5" customHeight="1">
      <c r="A161" s="137" t="s">
        <v>168</v>
      </c>
      <c r="B161" s="138"/>
      <c r="C161" s="138"/>
      <c r="D161" s="138"/>
      <c r="E161" s="138"/>
      <c r="F161" s="138"/>
      <c r="H161" s="11"/>
      <c r="I161" s="11"/>
      <c r="J161" s="11"/>
      <c r="K161" s="11"/>
      <c r="L161" s="11"/>
      <c r="M161" s="11"/>
    </row>
    <row r="162" spans="1:13" s="5" customFormat="1" ht="27" customHeight="1">
      <c r="A162" s="21" t="s">
        <v>123</v>
      </c>
      <c r="B162" s="6"/>
      <c r="C162" s="6"/>
      <c r="D162" s="6"/>
      <c r="E162" s="22"/>
      <c r="F162" s="22"/>
      <c r="H162" s="11"/>
      <c r="I162" s="11"/>
      <c r="J162" s="11"/>
      <c r="K162" s="11"/>
      <c r="L162" s="11"/>
      <c r="M162" s="11"/>
    </row>
    <row r="163" spans="1:13" s="5" customFormat="1" ht="27" customHeight="1" thickBot="1">
      <c r="A163" s="21" t="s">
        <v>149</v>
      </c>
      <c r="B163" s="34"/>
      <c r="C163" s="34"/>
      <c r="E163" s="20"/>
      <c r="F163" s="20"/>
      <c r="H163" s="11"/>
      <c r="I163" s="11"/>
      <c r="J163" s="11"/>
      <c r="K163" s="11"/>
      <c r="L163" s="11"/>
      <c r="M163" s="11"/>
    </row>
    <row r="164" spans="1:6" ht="47.25" customHeight="1" thickBot="1">
      <c r="A164" s="130" t="s">
        <v>58</v>
      </c>
      <c r="B164" s="128" t="s">
        <v>37</v>
      </c>
      <c r="C164" s="129"/>
      <c r="D164" s="23" t="s">
        <v>38</v>
      </c>
      <c r="E164" s="128" t="s">
        <v>30</v>
      </c>
      <c r="F164" s="129"/>
    </row>
    <row r="165" spans="1:6" ht="60.75" thickBot="1">
      <c r="A165" s="131"/>
      <c r="B165" s="24" t="s">
        <v>39</v>
      </c>
      <c r="C165" s="25" t="s">
        <v>40</v>
      </c>
      <c r="D165" s="26"/>
      <c r="E165" s="27" t="s">
        <v>41</v>
      </c>
      <c r="F165" s="28" t="s">
        <v>40</v>
      </c>
    </row>
    <row r="166" spans="1:6" ht="16.5" thickBot="1">
      <c r="A166" s="132" t="s">
        <v>0</v>
      </c>
      <c r="B166" s="133"/>
      <c r="C166" s="133"/>
      <c r="D166" s="133"/>
      <c r="E166" s="133"/>
      <c r="F166" s="136"/>
    </row>
    <row r="167" spans="1:6" ht="61.5" customHeight="1" thickBot="1">
      <c r="A167" s="29" t="s">
        <v>169</v>
      </c>
      <c r="B167" s="146"/>
      <c r="C167" s="126"/>
      <c r="D167" s="126"/>
      <c r="E167" s="126"/>
      <c r="F167" s="147"/>
    </row>
    <row r="168" spans="1:6" ht="32.25" thickBot="1">
      <c r="A168" s="31" t="s">
        <v>24</v>
      </c>
      <c r="B168" s="126"/>
      <c r="C168" s="126"/>
      <c r="D168" s="126"/>
      <c r="E168" s="126"/>
      <c r="F168" s="127"/>
    </row>
    <row r="169" spans="1:6" ht="32.25" thickBot="1">
      <c r="A169" s="31" t="s">
        <v>19</v>
      </c>
      <c r="B169" s="16">
        <v>1347</v>
      </c>
      <c r="C169" s="16">
        <v>1346</v>
      </c>
      <c r="D169" s="16"/>
      <c r="E169" s="91">
        <v>268152.4</v>
      </c>
      <c r="F169" s="91">
        <f>F170</f>
        <v>268152.4</v>
      </c>
    </row>
    <row r="170" spans="1:8" ht="48" thickBot="1">
      <c r="A170" s="31" t="s">
        <v>76</v>
      </c>
      <c r="B170" s="16">
        <v>1347</v>
      </c>
      <c r="C170" s="16">
        <v>1346</v>
      </c>
      <c r="D170" s="16"/>
      <c r="E170" s="91">
        <v>268152.4</v>
      </c>
      <c r="F170" s="91">
        <v>268152.4</v>
      </c>
      <c r="H170" s="12"/>
    </row>
    <row r="171" spans="1:6" ht="111" hidden="1" thickBot="1">
      <c r="A171" s="29" t="s">
        <v>77</v>
      </c>
      <c r="B171" s="16"/>
      <c r="C171" s="16"/>
      <c r="D171" s="16"/>
      <c r="E171" s="91"/>
      <c r="F171" s="91"/>
    </row>
    <row r="172" spans="1:6" ht="32.25" hidden="1" thickBot="1">
      <c r="A172" s="31" t="s">
        <v>24</v>
      </c>
      <c r="B172" s="16"/>
      <c r="C172" s="16"/>
      <c r="D172" s="16"/>
      <c r="E172" s="91"/>
      <c r="F172" s="91"/>
    </row>
    <row r="173" spans="1:6" ht="32.25" hidden="1" thickBot="1">
      <c r="A173" s="31" t="s">
        <v>19</v>
      </c>
      <c r="B173" s="16"/>
      <c r="C173" s="16"/>
      <c r="D173" s="16"/>
      <c r="E173" s="91"/>
      <c r="F173" s="85"/>
    </row>
    <row r="174" spans="1:6" ht="48" hidden="1" thickBot="1">
      <c r="A174" s="31" t="s">
        <v>76</v>
      </c>
      <c r="B174" s="16"/>
      <c r="C174" s="16"/>
      <c r="D174" s="16"/>
      <c r="E174" s="91"/>
      <c r="F174" s="85"/>
    </row>
    <row r="175" spans="1:6" ht="35.25" customHeight="1" thickBot="1">
      <c r="A175" s="29" t="s">
        <v>78</v>
      </c>
      <c r="B175" s="124"/>
      <c r="C175" s="124"/>
      <c r="D175" s="124"/>
      <c r="E175" s="97"/>
      <c r="F175" s="98"/>
    </row>
    <row r="176" spans="1:6" ht="32.25" thickBot="1">
      <c r="A176" s="31" t="s">
        <v>79</v>
      </c>
      <c r="B176" s="16"/>
      <c r="C176" s="16"/>
      <c r="D176" s="16"/>
      <c r="E176" s="91"/>
      <c r="F176" s="91"/>
    </row>
    <row r="177" spans="1:6" ht="32.25" thickBot="1">
      <c r="A177" s="31" t="s">
        <v>19</v>
      </c>
      <c r="B177" s="16">
        <v>4284.6</v>
      </c>
      <c r="C177" s="16">
        <v>4284.6</v>
      </c>
      <c r="D177" s="16"/>
      <c r="E177" s="91">
        <v>1067.2</v>
      </c>
      <c r="F177" s="85">
        <f>F178</f>
        <v>1067.2</v>
      </c>
    </row>
    <row r="178" spans="1:6" ht="48" thickBot="1">
      <c r="A178" s="31" t="s">
        <v>76</v>
      </c>
      <c r="B178" s="16">
        <v>4284.6</v>
      </c>
      <c r="C178" s="16">
        <v>4284.6</v>
      </c>
      <c r="D178" s="16"/>
      <c r="E178" s="91">
        <v>1067.2</v>
      </c>
      <c r="F178" s="85">
        <v>1067.2</v>
      </c>
    </row>
    <row r="179" spans="1:6" ht="109.5" customHeight="1" thickBot="1">
      <c r="A179" s="29" t="s">
        <v>80</v>
      </c>
      <c r="B179" s="124"/>
      <c r="C179" s="124"/>
      <c r="D179" s="124"/>
      <c r="E179" s="97"/>
      <c r="F179" s="98"/>
    </row>
    <row r="180" spans="1:6" ht="32.25" thickBot="1">
      <c r="A180" s="31" t="s">
        <v>24</v>
      </c>
      <c r="B180" s="16"/>
      <c r="C180" s="16"/>
      <c r="D180" s="16"/>
      <c r="E180" s="91"/>
      <c r="F180" s="91"/>
    </row>
    <row r="181" spans="1:6" ht="32.25" thickBot="1">
      <c r="A181" s="31" t="s">
        <v>19</v>
      </c>
      <c r="B181" s="16">
        <v>112</v>
      </c>
      <c r="C181" s="16">
        <v>113</v>
      </c>
      <c r="D181" s="16"/>
      <c r="E181" s="91">
        <v>15429</v>
      </c>
      <c r="F181" s="85">
        <f>F182</f>
        <v>15429</v>
      </c>
    </row>
    <row r="182" spans="1:6" ht="48" thickBot="1">
      <c r="A182" s="31" t="s">
        <v>76</v>
      </c>
      <c r="B182" s="16">
        <v>112</v>
      </c>
      <c r="C182" s="16">
        <v>113</v>
      </c>
      <c r="D182" s="16"/>
      <c r="E182" s="91">
        <v>15429</v>
      </c>
      <c r="F182" s="85">
        <v>15429</v>
      </c>
    </row>
    <row r="183" spans="1:6" ht="48" thickBot="1">
      <c r="A183" s="29" t="s">
        <v>81</v>
      </c>
      <c r="B183" s="124"/>
      <c r="C183" s="124"/>
      <c r="D183" s="124"/>
      <c r="E183" s="97"/>
      <c r="F183" s="98"/>
    </row>
    <row r="184" spans="1:6" ht="32.25" thickBot="1">
      <c r="A184" s="31" t="s">
        <v>79</v>
      </c>
      <c r="B184" s="16"/>
      <c r="C184" s="16"/>
      <c r="D184" s="16"/>
      <c r="E184" s="91"/>
      <c r="F184" s="91"/>
    </row>
    <row r="185" spans="1:6" ht="32.25" thickBot="1">
      <c r="A185" s="31" t="s">
        <v>19</v>
      </c>
      <c r="B185" s="16">
        <v>41546.84</v>
      </c>
      <c r="C185" s="86">
        <v>41668.44</v>
      </c>
      <c r="D185" s="16"/>
      <c r="E185" s="91">
        <v>23025.5</v>
      </c>
      <c r="F185" s="85">
        <f>F186</f>
        <v>23025.5</v>
      </c>
    </row>
    <row r="186" spans="1:6" ht="48" thickBot="1">
      <c r="A186" s="31" t="s">
        <v>76</v>
      </c>
      <c r="B186" s="16">
        <v>41546.84</v>
      </c>
      <c r="C186" s="86">
        <v>41668.44</v>
      </c>
      <c r="D186" s="16"/>
      <c r="E186" s="91">
        <v>23025.5</v>
      </c>
      <c r="F186" s="85">
        <v>23025.5</v>
      </c>
    </row>
    <row r="187" spans="1:6" ht="32.25" hidden="1" thickBot="1">
      <c r="A187" s="31" t="s">
        <v>82</v>
      </c>
      <c r="B187" s="124"/>
      <c r="C187" s="124"/>
      <c r="D187" s="124"/>
      <c r="E187" s="97"/>
      <c r="F187" s="98"/>
    </row>
    <row r="188" spans="1:6" ht="32.25" hidden="1" thickBot="1">
      <c r="A188" s="31" t="s">
        <v>24</v>
      </c>
      <c r="B188" s="16"/>
      <c r="C188" s="16"/>
      <c r="D188" s="16"/>
      <c r="E188" s="91"/>
      <c r="F188" s="91"/>
    </row>
    <row r="189" spans="1:6" ht="32.25" hidden="1" thickBot="1">
      <c r="A189" s="31" t="s">
        <v>19</v>
      </c>
      <c r="B189" s="16"/>
      <c r="C189" s="16"/>
      <c r="D189" s="16"/>
      <c r="E189" s="91"/>
      <c r="F189" s="85"/>
    </row>
    <row r="190" spans="1:6" ht="48" hidden="1" thickBot="1">
      <c r="A190" s="31" t="s">
        <v>76</v>
      </c>
      <c r="B190" s="16"/>
      <c r="C190" s="16"/>
      <c r="D190" s="16"/>
      <c r="E190" s="91"/>
      <c r="F190" s="85"/>
    </row>
    <row r="191" spans="1:6" ht="48" thickBot="1">
      <c r="A191" s="29" t="s">
        <v>83</v>
      </c>
      <c r="B191" s="124"/>
      <c r="C191" s="124"/>
      <c r="D191" s="124"/>
      <c r="E191" s="144"/>
      <c r="F191" s="145"/>
    </row>
    <row r="192" spans="1:6" ht="32.25" thickBot="1">
      <c r="A192" s="31" t="s">
        <v>79</v>
      </c>
      <c r="B192" s="16"/>
      <c r="C192" s="16"/>
      <c r="D192" s="16"/>
      <c r="E192" s="56"/>
      <c r="F192" s="90"/>
    </row>
    <row r="193" spans="1:6" ht="124.5" thickBot="1">
      <c r="A193" s="31" t="s">
        <v>19</v>
      </c>
      <c r="B193" s="16">
        <v>24840</v>
      </c>
      <c r="C193" s="16">
        <v>17428</v>
      </c>
      <c r="D193" s="57" t="s">
        <v>157</v>
      </c>
      <c r="E193" s="56">
        <v>4311.3</v>
      </c>
      <c r="F193" s="100">
        <f>F194</f>
        <v>4311.3</v>
      </c>
    </row>
    <row r="194" spans="1:7" ht="48" thickBot="1">
      <c r="A194" s="31" t="s">
        <v>76</v>
      </c>
      <c r="B194" s="16">
        <v>24840</v>
      </c>
      <c r="C194" s="16">
        <v>17428</v>
      </c>
      <c r="D194" s="16"/>
      <c r="E194" s="56">
        <v>4311.3</v>
      </c>
      <c r="F194" s="100">
        <v>4311.3</v>
      </c>
      <c r="G194" s="4" t="s">
        <v>101</v>
      </c>
    </row>
    <row r="195" spans="1:6" ht="48" thickBot="1">
      <c r="A195" s="29" t="s">
        <v>150</v>
      </c>
      <c r="B195" s="16"/>
      <c r="C195" s="16"/>
      <c r="D195" s="16"/>
      <c r="E195" s="56"/>
      <c r="F195" s="90"/>
    </row>
    <row r="196" spans="1:6" ht="16.5" thickBot="1">
      <c r="A196" s="31" t="s">
        <v>84</v>
      </c>
      <c r="B196" s="16"/>
      <c r="C196" s="16"/>
      <c r="D196" s="16"/>
      <c r="E196" s="56"/>
      <c r="F196" s="90"/>
    </row>
    <row r="197" spans="1:6" ht="32.25" thickBot="1">
      <c r="A197" s="31" t="s">
        <v>11</v>
      </c>
      <c r="B197" s="16">
        <v>40</v>
      </c>
      <c r="C197" s="16">
        <v>53</v>
      </c>
      <c r="D197" s="16"/>
      <c r="E197" s="56">
        <v>5065.9</v>
      </c>
      <c r="F197" s="90">
        <f>F198</f>
        <v>5065.9</v>
      </c>
    </row>
    <row r="198" spans="1:7" ht="48" thickBot="1">
      <c r="A198" s="31" t="s">
        <v>76</v>
      </c>
      <c r="B198" s="16">
        <v>40</v>
      </c>
      <c r="C198" s="16">
        <v>53</v>
      </c>
      <c r="D198" s="16"/>
      <c r="E198" s="56">
        <v>5065.9</v>
      </c>
      <c r="F198" s="90">
        <v>5065.9</v>
      </c>
      <c r="G198" s="4" t="s">
        <v>101</v>
      </c>
    </row>
    <row r="199" spans="1:6" ht="48" thickBot="1">
      <c r="A199" s="29" t="s">
        <v>151</v>
      </c>
      <c r="B199" s="16"/>
      <c r="C199" s="16"/>
      <c r="D199" s="16"/>
      <c r="E199" s="56"/>
      <c r="F199" s="90"/>
    </row>
    <row r="200" spans="1:6" ht="16.5" thickBot="1">
      <c r="A200" s="31" t="s">
        <v>84</v>
      </c>
      <c r="B200" s="16"/>
      <c r="C200" s="16"/>
      <c r="D200" s="16"/>
      <c r="E200" s="56"/>
      <c r="F200" s="90"/>
    </row>
    <row r="201" spans="1:6" ht="32.25" thickBot="1">
      <c r="A201" s="31" t="s">
        <v>11</v>
      </c>
      <c r="B201" s="16">
        <v>40</v>
      </c>
      <c r="C201" s="16">
        <v>46</v>
      </c>
      <c r="D201" s="16"/>
      <c r="E201" s="56">
        <v>869.9</v>
      </c>
      <c r="F201" s="90">
        <f>F202</f>
        <v>869.9</v>
      </c>
    </row>
    <row r="202" spans="1:8" ht="48" thickBot="1">
      <c r="A202" s="31" t="s">
        <v>76</v>
      </c>
      <c r="B202" s="16">
        <v>40</v>
      </c>
      <c r="C202" s="16">
        <v>46</v>
      </c>
      <c r="D202" s="16"/>
      <c r="E202" s="56">
        <v>869.9</v>
      </c>
      <c r="F202" s="90">
        <v>869.9</v>
      </c>
      <c r="G202" s="4" t="s">
        <v>101</v>
      </c>
      <c r="H202" s="9">
        <v>2104.6</v>
      </c>
    </row>
    <row r="203" spans="1:6" ht="48" hidden="1" thickBot="1">
      <c r="A203" s="29" t="s">
        <v>85</v>
      </c>
      <c r="B203" s="16"/>
      <c r="C203" s="16"/>
      <c r="D203" s="16"/>
      <c r="E203" s="56"/>
      <c r="F203" s="90"/>
    </row>
    <row r="204" spans="1:6" ht="32.25" hidden="1" thickBot="1">
      <c r="A204" s="31" t="s">
        <v>3</v>
      </c>
      <c r="B204" s="16"/>
      <c r="C204" s="16"/>
      <c r="D204" s="16"/>
      <c r="E204" s="56"/>
      <c r="F204" s="90"/>
    </row>
    <row r="205" spans="1:7" ht="32.25" hidden="1" thickBot="1">
      <c r="A205" s="31" t="s">
        <v>11</v>
      </c>
      <c r="B205" s="17"/>
      <c r="C205" s="17"/>
      <c r="D205" s="17"/>
      <c r="E205" s="80"/>
      <c r="F205" s="91"/>
      <c r="G205" s="4" t="s">
        <v>101</v>
      </c>
    </row>
    <row r="206" spans="1:8" ht="48" hidden="1" thickBot="1">
      <c r="A206" s="31" t="s">
        <v>76</v>
      </c>
      <c r="B206" s="17"/>
      <c r="C206" s="17"/>
      <c r="D206" s="17"/>
      <c r="E206" s="80"/>
      <c r="F206" s="91"/>
      <c r="H206" s="12"/>
    </row>
    <row r="207" spans="1:13" ht="51.75" customHeight="1" thickBot="1">
      <c r="A207" s="48" t="s">
        <v>104</v>
      </c>
      <c r="B207" s="17"/>
      <c r="C207" s="17"/>
      <c r="D207" s="17"/>
      <c r="E207" s="80">
        <v>1718.6</v>
      </c>
      <c r="F207" s="80">
        <v>1718.6</v>
      </c>
      <c r="H207" s="12"/>
      <c r="M207" s="12"/>
    </row>
    <row r="208" spans="1:13" ht="51.75" customHeight="1" thickBot="1">
      <c r="A208" s="48" t="s">
        <v>105</v>
      </c>
      <c r="B208" s="17"/>
      <c r="C208" s="17"/>
      <c r="D208" s="17"/>
      <c r="E208" s="80"/>
      <c r="F208" s="91"/>
      <c r="H208" s="12">
        <f>F170+F178+F182+F186+F194+F198+F202</f>
        <v>317921.20000000007</v>
      </c>
      <c r="M208" s="12"/>
    </row>
    <row r="209" spans="1:8" ht="16.5" thickBot="1">
      <c r="A209" s="29" t="s">
        <v>7</v>
      </c>
      <c r="B209" s="16"/>
      <c r="C209" s="16"/>
      <c r="D209" s="16"/>
      <c r="E209" s="87">
        <f>E169+E173+E177+E181+E185+E189+E193+E201+E198+E205+E207</f>
        <v>319639.80000000005</v>
      </c>
      <c r="F209" s="87">
        <f>F170+F173+F177+F181+F185+F189+F193+F197+F201+F205+F207</f>
        <v>319639.80000000005</v>
      </c>
      <c r="G209" s="7"/>
      <c r="H209" s="12">
        <f>268374.1-F209</f>
        <v>-51265.70000000007</v>
      </c>
    </row>
    <row r="210" spans="1:6" ht="84.75" customHeight="1">
      <c r="A210" s="137" t="s">
        <v>170</v>
      </c>
      <c r="B210" s="138"/>
      <c r="C210" s="138"/>
      <c r="D210" s="138"/>
      <c r="E210" s="138"/>
      <c r="F210" s="138"/>
    </row>
    <row r="211" spans="1:6" ht="15">
      <c r="A211" s="21" t="s">
        <v>124</v>
      </c>
      <c r="B211" s="6"/>
      <c r="C211" s="6"/>
      <c r="D211" s="6"/>
      <c r="E211" s="22"/>
      <c r="F211" s="22"/>
    </row>
    <row r="212" spans="1:6" ht="15.75" thickBot="1">
      <c r="A212" s="21" t="s">
        <v>149</v>
      </c>
      <c r="B212" s="34"/>
      <c r="C212" s="34"/>
      <c r="D212" s="5"/>
      <c r="E212" s="20"/>
      <c r="F212" s="20"/>
    </row>
    <row r="213" spans="1:6" ht="57" customHeight="1" thickBot="1">
      <c r="A213" s="130" t="s">
        <v>58</v>
      </c>
      <c r="B213" s="128" t="s">
        <v>37</v>
      </c>
      <c r="C213" s="129"/>
      <c r="D213" s="23" t="s">
        <v>38</v>
      </c>
      <c r="E213" s="128" t="s">
        <v>30</v>
      </c>
      <c r="F213" s="129"/>
    </row>
    <row r="214" spans="1:6" ht="63" customHeight="1" thickBot="1">
      <c r="A214" s="131"/>
      <c r="B214" s="24" t="s">
        <v>39</v>
      </c>
      <c r="C214" s="25" t="s">
        <v>40</v>
      </c>
      <c r="D214" s="26"/>
      <c r="E214" s="27" t="s">
        <v>41</v>
      </c>
      <c r="F214" s="28" t="s">
        <v>40</v>
      </c>
    </row>
    <row r="215" spans="1:6" ht="16.5" thickBot="1">
      <c r="A215" s="132" t="s">
        <v>0</v>
      </c>
      <c r="B215" s="133"/>
      <c r="C215" s="133"/>
      <c r="D215" s="133"/>
      <c r="E215" s="133"/>
      <c r="F215" s="136"/>
    </row>
    <row r="216" spans="1:6" ht="63.75" thickBot="1">
      <c r="A216" s="29" t="s">
        <v>89</v>
      </c>
      <c r="B216" s="126"/>
      <c r="C216" s="126"/>
      <c r="D216" s="126"/>
      <c r="E216" s="126"/>
      <c r="F216" s="127"/>
    </row>
    <row r="217" spans="1:6" ht="16.5" thickBot="1">
      <c r="A217" s="31" t="s">
        <v>25</v>
      </c>
      <c r="B217" s="126"/>
      <c r="C217" s="126"/>
      <c r="D217" s="126"/>
      <c r="E217" s="126"/>
      <c r="F217" s="127"/>
    </row>
    <row r="218" spans="1:6" ht="32.25" thickBot="1">
      <c r="A218" s="31" t="s">
        <v>19</v>
      </c>
      <c r="B218" s="16">
        <v>189731</v>
      </c>
      <c r="C218" s="79">
        <v>190262</v>
      </c>
      <c r="D218" s="16"/>
      <c r="E218" s="90">
        <v>43308.4</v>
      </c>
      <c r="F218" s="56">
        <f>F219+F220</f>
        <v>43308.4</v>
      </c>
    </row>
    <row r="219" spans="1:6" ht="48" thickBot="1">
      <c r="A219" s="31" t="s">
        <v>86</v>
      </c>
      <c r="B219" s="16"/>
      <c r="C219" s="16"/>
      <c r="D219" s="16"/>
      <c r="E219" s="82">
        <v>43108.4</v>
      </c>
      <c r="F219" s="56">
        <v>43108.4</v>
      </c>
    </row>
    <row r="220" spans="1:6" ht="79.5" thickBot="1">
      <c r="A220" s="31" t="s">
        <v>26</v>
      </c>
      <c r="B220" s="16"/>
      <c r="C220" s="16"/>
      <c r="D220" s="16"/>
      <c r="E220" s="82">
        <v>200</v>
      </c>
      <c r="F220" s="56">
        <v>200</v>
      </c>
    </row>
    <row r="221" spans="1:6" ht="48" thickBot="1">
      <c r="A221" s="29" t="s">
        <v>75</v>
      </c>
      <c r="B221" s="16"/>
      <c r="C221" s="16"/>
      <c r="D221" s="16"/>
      <c r="E221" s="82"/>
      <c r="F221" s="56"/>
    </row>
    <row r="222" spans="1:6" ht="16.5" thickBot="1">
      <c r="A222" s="31" t="s">
        <v>90</v>
      </c>
      <c r="B222" s="16"/>
      <c r="C222" s="16"/>
      <c r="D222" s="16"/>
      <c r="E222" s="82"/>
      <c r="F222" s="56"/>
    </row>
    <row r="223" spans="1:6" ht="32.25" thickBot="1">
      <c r="A223" s="31" t="s">
        <v>11</v>
      </c>
      <c r="B223" s="16">
        <v>1904</v>
      </c>
      <c r="C223" s="16">
        <v>1697</v>
      </c>
      <c r="D223" s="16"/>
      <c r="E223" s="82">
        <f>E224+E225+E226+E227</f>
        <v>68652.09999999999</v>
      </c>
      <c r="F223" s="82">
        <f>F224+F225+F226+F227</f>
        <v>68652.09999999999</v>
      </c>
    </row>
    <row r="224" spans="1:9" ht="48" thickBot="1">
      <c r="A224" s="31" t="s">
        <v>86</v>
      </c>
      <c r="B224" s="16"/>
      <c r="C224" s="16"/>
      <c r="D224" s="16"/>
      <c r="E224" s="82">
        <v>61729.7</v>
      </c>
      <c r="F224" s="56">
        <v>61729.7</v>
      </c>
      <c r="H224" s="9">
        <v>49498.3</v>
      </c>
      <c r="I224" s="9">
        <v>395.3</v>
      </c>
    </row>
    <row r="225" spans="1:6" ht="79.5" thickBot="1">
      <c r="A225" s="31" t="s">
        <v>87</v>
      </c>
      <c r="B225" s="16"/>
      <c r="C225" s="16"/>
      <c r="D225" s="16"/>
      <c r="E225" s="82">
        <v>4922.4</v>
      </c>
      <c r="F225" s="56">
        <v>4922.4</v>
      </c>
    </row>
    <row r="226" spans="1:6" ht="81" customHeight="1" thickBot="1">
      <c r="A226" s="31" t="s">
        <v>27</v>
      </c>
      <c r="B226" s="16"/>
      <c r="C226" s="16"/>
      <c r="D226" s="16"/>
      <c r="E226" s="82">
        <v>600</v>
      </c>
      <c r="F226" s="56">
        <v>600</v>
      </c>
    </row>
    <row r="227" spans="1:6" ht="63.75" thickBot="1">
      <c r="A227" s="31" t="s">
        <v>28</v>
      </c>
      <c r="B227" s="16"/>
      <c r="C227" s="16"/>
      <c r="D227" s="16"/>
      <c r="E227" s="82">
        <v>1400</v>
      </c>
      <c r="F227" s="56">
        <v>1400</v>
      </c>
    </row>
    <row r="228" spans="1:6" ht="48" hidden="1" thickBot="1">
      <c r="A228" s="29" t="s">
        <v>53</v>
      </c>
      <c r="B228" s="16"/>
      <c r="C228" s="16"/>
      <c r="D228" s="16"/>
      <c r="E228" s="95"/>
      <c r="F228" s="84"/>
    </row>
    <row r="229" spans="1:6" ht="32.25" hidden="1" thickBot="1">
      <c r="A229" s="31" t="s">
        <v>3</v>
      </c>
      <c r="B229" s="16"/>
      <c r="C229" s="16"/>
      <c r="D229" s="16"/>
      <c r="E229" s="95"/>
      <c r="F229" s="84"/>
    </row>
    <row r="230" spans="1:7" ht="32.25" hidden="1" thickBot="1">
      <c r="A230" s="31" t="s">
        <v>11</v>
      </c>
      <c r="B230" s="17"/>
      <c r="C230" s="17"/>
      <c r="D230" s="17"/>
      <c r="E230" s="82"/>
      <c r="F230" s="82"/>
      <c r="G230" s="4">
        <v>-1583.9</v>
      </c>
    </row>
    <row r="231" spans="1:6" ht="32.25" hidden="1" thickBot="1">
      <c r="A231" s="31" t="s">
        <v>54</v>
      </c>
      <c r="B231" s="17"/>
      <c r="C231" s="17"/>
      <c r="D231" s="17"/>
      <c r="E231" s="96"/>
      <c r="F231" s="80"/>
    </row>
    <row r="232" spans="1:6" ht="16.5" hidden="1" thickBot="1">
      <c r="A232" s="31" t="s">
        <v>55</v>
      </c>
      <c r="B232" s="17"/>
      <c r="C232" s="17"/>
      <c r="D232" s="17"/>
      <c r="E232" s="96"/>
      <c r="F232" s="80"/>
    </row>
    <row r="233" spans="1:6" ht="16.5" hidden="1" thickBot="1">
      <c r="A233" s="31" t="s">
        <v>56</v>
      </c>
      <c r="B233" s="17"/>
      <c r="C233" s="17"/>
      <c r="D233" s="17"/>
      <c r="E233" s="96"/>
      <c r="F233" s="80"/>
    </row>
    <row r="234" spans="1:6" ht="48" hidden="1" thickBot="1">
      <c r="A234" s="31" t="s">
        <v>91</v>
      </c>
      <c r="B234" s="16"/>
      <c r="C234" s="16"/>
      <c r="D234" s="16"/>
      <c r="E234" s="82"/>
      <c r="F234" s="56"/>
    </row>
    <row r="235" spans="1:6" ht="32.25" thickBot="1">
      <c r="A235" s="29" t="s">
        <v>92</v>
      </c>
      <c r="B235" s="16"/>
      <c r="C235" s="16"/>
      <c r="D235" s="16"/>
      <c r="E235" s="82"/>
      <c r="F235" s="56"/>
    </row>
    <row r="236" spans="1:6" ht="16.5" thickBot="1">
      <c r="A236" s="31" t="s">
        <v>25</v>
      </c>
      <c r="B236" s="16"/>
      <c r="C236" s="16"/>
      <c r="D236" s="16"/>
      <c r="E236" s="82"/>
      <c r="F236" s="56"/>
    </row>
    <row r="237" spans="1:6" ht="32.25" thickBot="1">
      <c r="A237" s="31" t="s">
        <v>19</v>
      </c>
      <c r="B237" s="16">
        <v>5600</v>
      </c>
      <c r="C237" s="16">
        <v>6100</v>
      </c>
      <c r="D237" s="16"/>
      <c r="E237" s="82">
        <v>6357.6</v>
      </c>
      <c r="F237" s="56">
        <f>F238</f>
        <v>6357.6</v>
      </c>
    </row>
    <row r="238" spans="1:6" ht="48" thickBot="1">
      <c r="A238" s="31" t="s">
        <v>86</v>
      </c>
      <c r="B238" s="16">
        <v>5600</v>
      </c>
      <c r="C238" s="16">
        <v>6100</v>
      </c>
      <c r="D238" s="16"/>
      <c r="E238" s="82">
        <v>6357.6</v>
      </c>
      <c r="F238" s="56">
        <v>6357.6</v>
      </c>
    </row>
    <row r="239" spans="1:6" ht="32.25" thickBot="1">
      <c r="A239" s="29" t="s">
        <v>93</v>
      </c>
      <c r="B239" s="16"/>
      <c r="C239" s="16"/>
      <c r="D239" s="16"/>
      <c r="E239" s="82"/>
      <c r="F239" s="56"/>
    </row>
    <row r="240" spans="1:6" ht="16.5" thickBot="1">
      <c r="A240" s="31" t="s">
        <v>25</v>
      </c>
      <c r="B240" s="16"/>
      <c r="C240" s="16"/>
      <c r="D240" s="16"/>
      <c r="E240" s="82"/>
      <c r="F240" s="56"/>
    </row>
    <row r="241" spans="1:6" ht="32.25" thickBot="1">
      <c r="A241" s="31" t="s">
        <v>19</v>
      </c>
      <c r="B241" s="16">
        <v>22000</v>
      </c>
      <c r="C241" s="16">
        <v>23699</v>
      </c>
      <c r="D241" s="16"/>
      <c r="E241" s="82">
        <f>E242+E243</f>
        <v>8499.2</v>
      </c>
      <c r="F241" s="82">
        <f>F242+F243</f>
        <v>8499.2</v>
      </c>
    </row>
    <row r="242" spans="1:6" ht="48" thickBot="1">
      <c r="A242" s="31" t="s">
        <v>86</v>
      </c>
      <c r="B242" s="16"/>
      <c r="C242" s="16"/>
      <c r="D242" s="16"/>
      <c r="E242" s="82">
        <v>8299.2</v>
      </c>
      <c r="F242" s="56">
        <v>8299.2</v>
      </c>
    </row>
    <row r="243" spans="1:6" ht="48" thickBot="1">
      <c r="A243" s="31" t="s">
        <v>88</v>
      </c>
      <c r="B243" s="16"/>
      <c r="C243" s="16"/>
      <c r="D243" s="16"/>
      <c r="E243" s="82">
        <v>200</v>
      </c>
      <c r="F243" s="56">
        <v>200</v>
      </c>
    </row>
    <row r="244" spans="1:6" ht="53.25" customHeight="1" thickBot="1">
      <c r="A244" s="48" t="s">
        <v>104</v>
      </c>
      <c r="B244" s="16"/>
      <c r="C244" s="16"/>
      <c r="D244" s="16"/>
      <c r="E244" s="56">
        <v>1104.8</v>
      </c>
      <c r="F244" s="56">
        <v>1104.8</v>
      </c>
    </row>
    <row r="245" spans="1:6" ht="51" customHeight="1" thickBot="1">
      <c r="A245" s="48" t="s">
        <v>105</v>
      </c>
      <c r="B245" s="16"/>
      <c r="C245" s="16"/>
      <c r="D245" s="16"/>
      <c r="E245" s="56"/>
      <c r="F245" s="56"/>
    </row>
    <row r="246" spans="1:6" ht="16.5" thickBot="1">
      <c r="A246" s="29" t="s">
        <v>7</v>
      </c>
      <c r="B246" s="16"/>
      <c r="C246" s="16"/>
      <c r="D246" s="16"/>
      <c r="E246" s="84">
        <f>E218+E223+E237+E241+E244</f>
        <v>127922.1</v>
      </c>
      <c r="F246" s="84">
        <f>F218+F223+F230+F237+F241+F244</f>
        <v>127922.1</v>
      </c>
    </row>
    <row r="247" spans="1:6" ht="82.5" customHeight="1">
      <c r="A247" s="137" t="s">
        <v>171</v>
      </c>
      <c r="B247" s="138"/>
      <c r="C247" s="138"/>
      <c r="D247" s="138"/>
      <c r="E247" s="138"/>
      <c r="F247" s="138"/>
    </row>
    <row r="248" spans="1:6" ht="15">
      <c r="A248" s="179" t="s">
        <v>162</v>
      </c>
      <c r="B248" s="179"/>
      <c r="C248" s="179"/>
      <c r="D248" s="179"/>
      <c r="E248" s="179"/>
      <c r="F248" s="179"/>
    </row>
    <row r="249" spans="1:6" ht="15.75" thickBot="1">
      <c r="A249" s="21" t="s">
        <v>149</v>
      </c>
      <c r="B249" s="34"/>
      <c r="C249" s="34"/>
      <c r="D249" s="5"/>
      <c r="E249" s="20"/>
      <c r="F249" s="20"/>
    </row>
    <row r="250" spans="1:6" ht="65.25" customHeight="1" thickBot="1">
      <c r="A250" s="130" t="s">
        <v>58</v>
      </c>
      <c r="B250" s="128" t="s">
        <v>37</v>
      </c>
      <c r="C250" s="129"/>
      <c r="D250" s="23" t="s">
        <v>38</v>
      </c>
      <c r="E250" s="128" t="s">
        <v>30</v>
      </c>
      <c r="F250" s="129"/>
    </row>
    <row r="251" spans="1:6" ht="60.75" thickBot="1">
      <c r="A251" s="143"/>
      <c r="B251" s="24" t="s">
        <v>39</v>
      </c>
      <c r="C251" s="25" t="s">
        <v>40</v>
      </c>
      <c r="D251" s="26"/>
      <c r="E251" s="27" t="s">
        <v>41</v>
      </c>
      <c r="F251" s="28" t="s">
        <v>40</v>
      </c>
    </row>
    <row r="252" spans="1:6" ht="16.5" thickBot="1">
      <c r="A252" s="132" t="s">
        <v>0</v>
      </c>
      <c r="B252" s="133"/>
      <c r="C252" s="133"/>
      <c r="D252" s="133"/>
      <c r="E252" s="133"/>
      <c r="F252" s="136"/>
    </row>
    <row r="253" spans="1:6" ht="52.5" customHeight="1" thickBot="1">
      <c r="A253" s="123" t="s">
        <v>29</v>
      </c>
      <c r="B253" s="124"/>
      <c r="C253" s="124"/>
      <c r="D253" s="124"/>
      <c r="E253" s="124"/>
      <c r="F253" s="125"/>
    </row>
    <row r="254" spans="1:6" ht="21.75" customHeight="1" thickBot="1">
      <c r="A254" s="176" t="s">
        <v>17</v>
      </c>
      <c r="B254" s="177"/>
      <c r="C254" s="177"/>
      <c r="D254" s="177"/>
      <c r="E254" s="177"/>
      <c r="F254" s="178"/>
    </row>
    <row r="255" spans="1:6" ht="36" customHeight="1" thickBot="1">
      <c r="A255" s="61" t="s">
        <v>154</v>
      </c>
      <c r="B255" s="15">
        <v>583</v>
      </c>
      <c r="C255" s="15">
        <v>837</v>
      </c>
      <c r="D255" s="15"/>
      <c r="E255" s="99">
        <f>E256+E259</f>
        <v>21050.8</v>
      </c>
      <c r="F255" s="90">
        <f>F256+F259</f>
        <v>21050.8</v>
      </c>
    </row>
    <row r="256" spans="1:6" ht="48.75" thickBot="1" thickTop="1">
      <c r="A256" s="40" t="s">
        <v>94</v>
      </c>
      <c r="B256" s="15">
        <v>583</v>
      </c>
      <c r="C256" s="15">
        <v>837</v>
      </c>
      <c r="D256" s="15"/>
      <c r="E256" s="90">
        <v>21050.8</v>
      </c>
      <c r="F256" s="101">
        <v>21050.8</v>
      </c>
    </row>
    <row r="257" spans="1:6" ht="63.75" thickBot="1">
      <c r="A257" s="31" t="s">
        <v>95</v>
      </c>
      <c r="B257" s="32">
        <v>0</v>
      </c>
      <c r="C257" s="16">
        <v>0</v>
      </c>
      <c r="D257" s="45"/>
      <c r="E257" s="82">
        <v>0</v>
      </c>
      <c r="F257" s="90">
        <v>0</v>
      </c>
    </row>
    <row r="258" spans="1:6" ht="48" thickBot="1">
      <c r="A258" s="31" t="s">
        <v>46</v>
      </c>
      <c r="B258" s="32">
        <v>0</v>
      </c>
      <c r="C258" s="16">
        <v>0</v>
      </c>
      <c r="D258" s="45"/>
      <c r="E258" s="82">
        <v>0</v>
      </c>
      <c r="F258" s="90">
        <v>0</v>
      </c>
    </row>
    <row r="259" spans="1:6" ht="48" thickBot="1">
      <c r="A259" s="31" t="s">
        <v>47</v>
      </c>
      <c r="B259" s="32">
        <v>0</v>
      </c>
      <c r="C259" s="16">
        <v>0</v>
      </c>
      <c r="D259" s="45"/>
      <c r="E259" s="82">
        <v>0</v>
      </c>
      <c r="F259" s="90">
        <v>0</v>
      </c>
    </row>
    <row r="260" spans="1:6" ht="48" thickBot="1">
      <c r="A260" s="31" t="s">
        <v>45</v>
      </c>
      <c r="B260" s="32">
        <v>0</v>
      </c>
      <c r="C260" s="16">
        <v>0</v>
      </c>
      <c r="D260" s="45"/>
      <c r="E260" s="82">
        <v>0</v>
      </c>
      <c r="F260" s="90">
        <v>0</v>
      </c>
    </row>
    <row r="261" spans="1:6" ht="48" thickBot="1">
      <c r="A261" s="31" t="s">
        <v>44</v>
      </c>
      <c r="B261" s="32">
        <v>0</v>
      </c>
      <c r="C261" s="16">
        <v>0</v>
      </c>
      <c r="D261" s="45"/>
      <c r="E261" s="82">
        <v>0</v>
      </c>
      <c r="F261" s="90">
        <v>0</v>
      </c>
    </row>
    <row r="262" spans="1:6" ht="54" customHeight="1" thickBot="1">
      <c r="A262" s="48" t="s">
        <v>104</v>
      </c>
      <c r="B262" s="16"/>
      <c r="C262" s="16"/>
      <c r="D262" s="45"/>
      <c r="E262" s="82">
        <v>16.9</v>
      </c>
      <c r="F262" s="90">
        <v>16.9</v>
      </c>
    </row>
    <row r="263" spans="1:6" ht="53.25" customHeight="1" thickBot="1">
      <c r="A263" s="48" t="s">
        <v>105</v>
      </c>
      <c r="B263" s="16"/>
      <c r="C263" s="16"/>
      <c r="D263" s="45"/>
      <c r="E263" s="82"/>
      <c r="F263" s="90"/>
    </row>
    <row r="264" spans="1:6" ht="16.5" thickBot="1">
      <c r="A264" s="29" t="s">
        <v>7</v>
      </c>
      <c r="B264" s="62">
        <v>583</v>
      </c>
      <c r="C264" s="62">
        <v>837</v>
      </c>
      <c r="D264" s="62"/>
      <c r="E264" s="102">
        <f>E255+E257+E260+E262</f>
        <v>21067.7</v>
      </c>
      <c r="F264" s="102">
        <f>F255+F262</f>
        <v>21067.7</v>
      </c>
    </row>
    <row r="265" spans="1:13" s="5" customFormat="1" ht="78" customHeight="1">
      <c r="A265" s="184" t="s">
        <v>172</v>
      </c>
      <c r="B265" s="184"/>
      <c r="C265" s="184"/>
      <c r="D265" s="184"/>
      <c r="E265" s="184"/>
      <c r="F265" s="184"/>
      <c r="H265" s="11"/>
      <c r="I265" s="11"/>
      <c r="J265" s="11"/>
      <c r="K265" s="11"/>
      <c r="L265" s="11"/>
      <c r="M265" s="11"/>
    </row>
    <row r="266" spans="1:13" s="5" customFormat="1" ht="18" customHeight="1">
      <c r="A266" s="21" t="s">
        <v>125</v>
      </c>
      <c r="B266" s="6"/>
      <c r="C266" s="6"/>
      <c r="D266" s="6"/>
      <c r="E266" s="63"/>
      <c r="F266" s="64"/>
      <c r="H266" s="11"/>
      <c r="I266" s="11"/>
      <c r="J266" s="11"/>
      <c r="K266" s="11"/>
      <c r="L266" s="11"/>
      <c r="M266" s="11"/>
    </row>
    <row r="267" spans="1:13" s="5" customFormat="1" ht="23.25" customHeight="1" thickBot="1">
      <c r="A267" s="21" t="s">
        <v>149</v>
      </c>
      <c r="B267" s="34"/>
      <c r="C267" s="34"/>
      <c r="E267" s="65"/>
      <c r="F267" s="66"/>
      <c r="H267" s="11"/>
      <c r="I267" s="11"/>
      <c r="J267" s="11"/>
      <c r="K267" s="11"/>
      <c r="L267" s="11"/>
      <c r="M267" s="11"/>
    </row>
    <row r="268" spans="1:6" ht="61.5" customHeight="1" thickBot="1">
      <c r="A268" s="130" t="s">
        <v>96</v>
      </c>
      <c r="B268" s="128" t="s">
        <v>37</v>
      </c>
      <c r="C268" s="129"/>
      <c r="D268" s="23" t="s">
        <v>38</v>
      </c>
      <c r="E268" s="128" t="s">
        <v>30</v>
      </c>
      <c r="F268" s="129"/>
    </row>
    <row r="269" spans="1:6" ht="77.25" customHeight="1" thickBot="1">
      <c r="A269" s="131"/>
      <c r="B269" s="24" t="s">
        <v>39</v>
      </c>
      <c r="C269" s="25" t="s">
        <v>40</v>
      </c>
      <c r="D269" s="26"/>
      <c r="E269" s="67" t="s">
        <v>41</v>
      </c>
      <c r="F269" s="68" t="s">
        <v>40</v>
      </c>
    </row>
    <row r="270" spans="1:6" ht="16.5" thickBot="1">
      <c r="A270" s="132" t="s">
        <v>0</v>
      </c>
      <c r="B270" s="133"/>
      <c r="C270" s="133"/>
      <c r="D270" s="133"/>
      <c r="E270" s="133"/>
      <c r="F270" s="136"/>
    </row>
    <row r="271" spans="1:6" ht="64.5" customHeight="1" thickBot="1">
      <c r="A271" s="158" t="s">
        <v>132</v>
      </c>
      <c r="B271" s="159"/>
      <c r="C271" s="159"/>
      <c r="D271" s="159"/>
      <c r="E271" s="159"/>
      <c r="F271" s="160"/>
    </row>
    <row r="272" spans="1:6" ht="16.5" customHeight="1" thickBot="1">
      <c r="A272" s="158" t="s">
        <v>97</v>
      </c>
      <c r="B272" s="159"/>
      <c r="C272" s="159"/>
      <c r="D272" s="159"/>
      <c r="E272" s="159"/>
      <c r="F272" s="160"/>
    </row>
    <row r="273" spans="1:6" ht="32.25" customHeight="1" thickBot="1">
      <c r="A273" s="48" t="s">
        <v>42</v>
      </c>
      <c r="B273" s="110">
        <v>3171</v>
      </c>
      <c r="C273" s="111">
        <v>3212</v>
      </c>
      <c r="D273" s="156"/>
      <c r="E273" s="110">
        <v>5781.4</v>
      </c>
      <c r="F273" s="111">
        <v>5779</v>
      </c>
    </row>
    <row r="274" spans="1:6" ht="48" thickBot="1">
      <c r="A274" s="69" t="s">
        <v>31</v>
      </c>
      <c r="B274" s="112">
        <v>3171</v>
      </c>
      <c r="C274" s="113">
        <v>3212</v>
      </c>
      <c r="D274" s="157"/>
      <c r="E274" s="112">
        <v>5781.4</v>
      </c>
      <c r="F274" s="113">
        <v>5779</v>
      </c>
    </row>
    <row r="275" spans="1:6" ht="49.5" customHeight="1" thickBot="1">
      <c r="A275" s="158" t="s">
        <v>159</v>
      </c>
      <c r="B275" s="159"/>
      <c r="C275" s="159"/>
      <c r="D275" s="159"/>
      <c r="E275" s="159"/>
      <c r="F275" s="160"/>
    </row>
    <row r="276" spans="1:6" ht="15.75" customHeight="1" thickBot="1">
      <c r="A276" s="158" t="s">
        <v>160</v>
      </c>
      <c r="B276" s="159"/>
      <c r="C276" s="159"/>
      <c r="D276" s="159"/>
      <c r="E276" s="159"/>
      <c r="F276" s="160"/>
    </row>
    <row r="277" spans="1:12" ht="32.25" thickBot="1">
      <c r="A277" s="48" t="s">
        <v>42</v>
      </c>
      <c r="B277" s="110">
        <v>5950</v>
      </c>
      <c r="C277" s="111">
        <v>6082</v>
      </c>
      <c r="D277" s="156"/>
      <c r="E277" s="110">
        <v>3016.7</v>
      </c>
      <c r="F277" s="111">
        <v>3017.1</v>
      </c>
      <c r="J277" s="122"/>
      <c r="L277" s="14"/>
    </row>
    <row r="278" spans="1:12" ht="48" thickBot="1">
      <c r="A278" s="69" t="s">
        <v>31</v>
      </c>
      <c r="B278" s="112">
        <v>5950</v>
      </c>
      <c r="C278" s="113">
        <v>6082</v>
      </c>
      <c r="D278" s="157"/>
      <c r="E278" s="112">
        <v>3016.7</v>
      </c>
      <c r="F278" s="113">
        <v>3017.1</v>
      </c>
      <c r="J278" s="122"/>
      <c r="L278" s="14"/>
    </row>
    <row r="279" spans="1:13" ht="47.25" customHeight="1">
      <c r="A279" s="135" t="s">
        <v>161</v>
      </c>
      <c r="B279" s="135"/>
      <c r="C279" s="135"/>
      <c r="D279" s="135"/>
      <c r="E279" s="135"/>
      <c r="F279" s="135"/>
      <c r="H279" s="14"/>
      <c r="I279" s="14"/>
      <c r="J279" s="70"/>
      <c r="K279" s="14"/>
      <c r="L279" s="14"/>
      <c r="M279" s="14"/>
    </row>
    <row r="280" spans="1:13" ht="30.75" customHeight="1" thickBot="1">
      <c r="A280" s="135" t="s">
        <v>97</v>
      </c>
      <c r="B280" s="135"/>
      <c r="C280" s="135"/>
      <c r="D280" s="135"/>
      <c r="E280" s="135"/>
      <c r="F280" s="135"/>
      <c r="H280" s="14"/>
      <c r="I280" s="14"/>
      <c r="J280" s="14"/>
      <c r="K280" s="14"/>
      <c r="L280" s="14"/>
      <c r="M280" s="14"/>
    </row>
    <row r="281" spans="1:12" ht="15.75" customHeight="1" thickBot="1">
      <c r="A281" s="48" t="s">
        <v>42</v>
      </c>
      <c r="B281" s="110">
        <v>8674</v>
      </c>
      <c r="C281" s="111">
        <v>8985</v>
      </c>
      <c r="D281" s="156"/>
      <c r="E281" s="111">
        <v>12841.9</v>
      </c>
      <c r="F281" s="111">
        <v>12845.6</v>
      </c>
      <c r="J281" s="122"/>
      <c r="L281" s="14"/>
    </row>
    <row r="282" spans="1:12" ht="48" thickBot="1">
      <c r="A282" s="69" t="s">
        <v>31</v>
      </c>
      <c r="B282" s="112">
        <v>8674</v>
      </c>
      <c r="C282" s="113">
        <v>8985</v>
      </c>
      <c r="D282" s="157"/>
      <c r="E282" s="113">
        <v>12841.9</v>
      </c>
      <c r="F282" s="113">
        <v>12845.6</v>
      </c>
      <c r="J282" s="122"/>
      <c r="L282" s="14"/>
    </row>
    <row r="283" spans="1:13" ht="33.75" customHeight="1">
      <c r="A283" s="135" t="s">
        <v>133</v>
      </c>
      <c r="B283" s="135"/>
      <c r="C283" s="135"/>
      <c r="D283" s="135"/>
      <c r="E283" s="135"/>
      <c r="F283" s="135"/>
      <c r="H283" s="14"/>
      <c r="I283" s="14"/>
      <c r="J283" s="14"/>
      <c r="K283" s="14"/>
      <c r="L283" s="14"/>
      <c r="M283" s="14"/>
    </row>
    <row r="284" spans="1:13" ht="19.5" customHeight="1" thickBot="1">
      <c r="A284" s="135" t="s">
        <v>134</v>
      </c>
      <c r="B284" s="135"/>
      <c r="C284" s="135"/>
      <c r="D284" s="135"/>
      <c r="E284" s="135"/>
      <c r="F284" s="135"/>
      <c r="H284" s="14"/>
      <c r="I284" s="14"/>
      <c r="J284" s="14"/>
      <c r="K284" s="14"/>
      <c r="L284" s="14"/>
      <c r="M284" s="14"/>
    </row>
    <row r="285" spans="1:12" ht="32.25" thickBot="1">
      <c r="A285" s="48" t="s">
        <v>4</v>
      </c>
      <c r="B285" s="112">
        <v>140218</v>
      </c>
      <c r="C285" s="113">
        <v>142009</v>
      </c>
      <c r="D285" s="156"/>
      <c r="E285" s="113">
        <v>12349.5</v>
      </c>
      <c r="F285" s="113">
        <v>12352</v>
      </c>
      <c r="J285" s="70"/>
      <c r="L285" s="14"/>
    </row>
    <row r="286" spans="1:12" ht="51" customHeight="1" thickBot="1">
      <c r="A286" s="69" t="s">
        <v>32</v>
      </c>
      <c r="B286" s="112">
        <v>140218</v>
      </c>
      <c r="C286" s="113">
        <v>142009</v>
      </c>
      <c r="D286" s="157"/>
      <c r="E286" s="113">
        <v>12349.5</v>
      </c>
      <c r="F286" s="113">
        <v>12352</v>
      </c>
      <c r="J286" s="14"/>
      <c r="L286" s="14"/>
    </row>
    <row r="287" spans="1:13" ht="32.25" customHeight="1">
      <c r="A287" s="135" t="s">
        <v>135</v>
      </c>
      <c r="B287" s="135"/>
      <c r="C287" s="135"/>
      <c r="D287" s="135"/>
      <c r="E287" s="135"/>
      <c r="F287" s="135"/>
      <c r="H287" s="14"/>
      <c r="I287" s="14"/>
      <c r="J287" s="14"/>
      <c r="K287" s="14"/>
      <c r="L287" s="14"/>
      <c r="M287" s="14"/>
    </row>
    <row r="288" spans="1:13" ht="18" customHeight="1" thickBot="1">
      <c r="A288" s="135" t="s">
        <v>136</v>
      </c>
      <c r="B288" s="135"/>
      <c r="C288" s="135"/>
      <c r="D288" s="135"/>
      <c r="E288" s="135"/>
      <c r="F288" s="135"/>
      <c r="H288" s="14"/>
      <c r="I288" s="14"/>
      <c r="J288" s="14"/>
      <c r="K288" s="14"/>
      <c r="L288" s="14"/>
      <c r="M288" s="14"/>
    </row>
    <row r="289" spans="1:12" ht="33" customHeight="1" thickBot="1">
      <c r="A289" s="48" t="s">
        <v>4</v>
      </c>
      <c r="B289" s="112">
        <v>556</v>
      </c>
      <c r="C289" s="113">
        <v>560</v>
      </c>
      <c r="D289" s="156"/>
      <c r="E289" s="113">
        <v>1743.3</v>
      </c>
      <c r="F289" s="113">
        <v>1743.4</v>
      </c>
      <c r="J289" s="122"/>
      <c r="L289" s="14"/>
    </row>
    <row r="290" spans="1:12" ht="48" thickBot="1">
      <c r="A290" s="69" t="s">
        <v>31</v>
      </c>
      <c r="B290" s="112">
        <v>556</v>
      </c>
      <c r="C290" s="113">
        <v>560</v>
      </c>
      <c r="D290" s="157"/>
      <c r="E290" s="113">
        <v>1743.3</v>
      </c>
      <c r="F290" s="113">
        <v>1743.4</v>
      </c>
      <c r="J290" s="122"/>
      <c r="L290" s="14"/>
    </row>
    <row r="291" spans="1:13" ht="31.5" customHeight="1">
      <c r="A291" s="135" t="s">
        <v>137</v>
      </c>
      <c r="B291" s="135"/>
      <c r="C291" s="135"/>
      <c r="D291" s="135"/>
      <c r="E291" s="135"/>
      <c r="F291" s="135"/>
      <c r="H291" s="71"/>
      <c r="I291" s="72"/>
      <c r="J291" s="14"/>
      <c r="K291" s="14"/>
      <c r="L291" s="14"/>
      <c r="M291" s="14"/>
    </row>
    <row r="292" spans="1:13" ht="16.5" customHeight="1" thickBot="1">
      <c r="A292" s="135" t="s">
        <v>138</v>
      </c>
      <c r="B292" s="135"/>
      <c r="C292" s="135"/>
      <c r="D292" s="135"/>
      <c r="E292" s="135"/>
      <c r="F292" s="135"/>
      <c r="H292" s="71"/>
      <c r="I292" s="72"/>
      <c r="J292" s="14"/>
      <c r="K292" s="14"/>
      <c r="L292" s="14"/>
      <c r="M292" s="14"/>
    </row>
    <row r="293" spans="1:12" ht="32.25" thickBot="1">
      <c r="A293" s="48" t="s">
        <v>43</v>
      </c>
      <c r="B293" s="112">
        <v>1651</v>
      </c>
      <c r="C293" s="113">
        <v>1675</v>
      </c>
      <c r="D293" s="156"/>
      <c r="E293" s="113">
        <v>5469.9</v>
      </c>
      <c r="F293" s="113">
        <v>5470.9</v>
      </c>
      <c r="J293" s="122"/>
      <c r="L293" s="14"/>
    </row>
    <row r="294" spans="1:12" ht="51.75" customHeight="1" thickBot="1">
      <c r="A294" s="69" t="s">
        <v>31</v>
      </c>
      <c r="B294" s="112">
        <v>1651</v>
      </c>
      <c r="C294" s="113">
        <v>1675</v>
      </c>
      <c r="D294" s="157"/>
      <c r="E294" s="113">
        <v>5469.9</v>
      </c>
      <c r="F294" s="113">
        <v>5470.9</v>
      </c>
      <c r="J294" s="122"/>
      <c r="L294" s="14"/>
    </row>
    <row r="295" spans="1:13" ht="33.75" customHeight="1">
      <c r="A295" s="135" t="s">
        <v>139</v>
      </c>
      <c r="B295" s="135"/>
      <c r="C295" s="135"/>
      <c r="D295" s="135"/>
      <c r="E295" s="135"/>
      <c r="F295" s="135"/>
      <c r="H295" s="71"/>
      <c r="I295" s="72"/>
      <c r="J295" s="14"/>
      <c r="K295" s="14"/>
      <c r="L295" s="14"/>
      <c r="M295" s="14"/>
    </row>
    <row r="296" spans="1:13" ht="21.75" customHeight="1" thickBot="1">
      <c r="A296" s="135" t="s">
        <v>140</v>
      </c>
      <c r="B296" s="135"/>
      <c r="C296" s="135"/>
      <c r="D296" s="135"/>
      <c r="E296" s="135"/>
      <c r="F296" s="135"/>
      <c r="H296" s="71"/>
      <c r="I296" s="72"/>
      <c r="J296" s="14"/>
      <c r="K296" s="14"/>
      <c r="L296" s="14"/>
      <c r="M296" s="14"/>
    </row>
    <row r="297" spans="1:12" ht="32.25" thickBot="1">
      <c r="A297" s="48" t="s">
        <v>43</v>
      </c>
      <c r="B297" s="112">
        <v>27318</v>
      </c>
      <c r="C297" s="113">
        <v>27040</v>
      </c>
      <c r="D297" s="167"/>
      <c r="E297" s="113">
        <v>1570.4</v>
      </c>
      <c r="F297" s="113">
        <v>1570.7</v>
      </c>
      <c r="J297" s="134"/>
      <c r="L297" s="14"/>
    </row>
    <row r="298" spans="1:12" ht="56.25" customHeight="1" thickBot="1">
      <c r="A298" s="48" t="s">
        <v>31</v>
      </c>
      <c r="B298" s="112">
        <v>27318</v>
      </c>
      <c r="C298" s="113">
        <v>27040</v>
      </c>
      <c r="D298" s="168"/>
      <c r="E298" s="113">
        <v>1570.4</v>
      </c>
      <c r="F298" s="113">
        <v>1570.7</v>
      </c>
      <c r="J298" s="134"/>
      <c r="L298" s="14"/>
    </row>
    <row r="299" spans="1:13" ht="34.5" customHeight="1" thickBot="1">
      <c r="A299" s="169" t="s">
        <v>141</v>
      </c>
      <c r="B299" s="170"/>
      <c r="C299" s="170"/>
      <c r="D299" s="170"/>
      <c r="E299" s="170"/>
      <c r="F299" s="171"/>
      <c r="H299" s="71"/>
      <c r="I299" s="72"/>
      <c r="J299" s="14"/>
      <c r="K299" s="14"/>
      <c r="L299" s="14"/>
      <c r="M299" s="14"/>
    </row>
    <row r="300" spans="1:13" ht="32.25" customHeight="1" thickBot="1">
      <c r="A300" s="158" t="s">
        <v>142</v>
      </c>
      <c r="B300" s="159"/>
      <c r="C300" s="159"/>
      <c r="D300" s="159"/>
      <c r="E300" s="159"/>
      <c r="F300" s="160"/>
      <c r="H300" s="71"/>
      <c r="I300" s="72"/>
      <c r="J300" s="14"/>
      <c r="K300" s="14"/>
      <c r="L300" s="14"/>
      <c r="M300" s="14"/>
    </row>
    <row r="301" spans="1:12" ht="15.75" customHeight="1" thickBot="1">
      <c r="A301" s="48" t="s">
        <v>43</v>
      </c>
      <c r="B301" s="112">
        <v>397</v>
      </c>
      <c r="C301" s="113">
        <v>412</v>
      </c>
      <c r="D301" s="167"/>
      <c r="E301" s="113">
        <v>8686.2</v>
      </c>
      <c r="F301" s="113">
        <v>8687.5</v>
      </c>
      <c r="J301" s="14"/>
      <c r="L301" s="14"/>
    </row>
    <row r="302" spans="1:12" ht="55.5" customHeight="1" thickBot="1">
      <c r="A302" s="48" t="s">
        <v>31</v>
      </c>
      <c r="B302" s="112">
        <v>397</v>
      </c>
      <c r="C302" s="113">
        <v>412</v>
      </c>
      <c r="D302" s="168"/>
      <c r="E302" s="113">
        <v>8686.2</v>
      </c>
      <c r="F302" s="113" t="s">
        <v>155</v>
      </c>
      <c r="J302" s="14"/>
      <c r="L302" s="14"/>
    </row>
    <row r="303" spans="1:13" ht="34.5" customHeight="1" thickBot="1">
      <c r="A303" s="153" t="s">
        <v>143</v>
      </c>
      <c r="B303" s="154"/>
      <c r="C303" s="154"/>
      <c r="D303" s="154"/>
      <c r="E303" s="154"/>
      <c r="F303" s="155"/>
      <c r="H303" s="14"/>
      <c r="I303" s="14"/>
      <c r="J303" s="14"/>
      <c r="K303" s="14"/>
      <c r="L303" s="14"/>
      <c r="M303" s="14"/>
    </row>
    <row r="304" spans="1:13" ht="33.75" customHeight="1" thickBot="1">
      <c r="A304" s="158" t="s">
        <v>144</v>
      </c>
      <c r="B304" s="159"/>
      <c r="C304" s="159"/>
      <c r="D304" s="159"/>
      <c r="E304" s="159"/>
      <c r="F304" s="160"/>
      <c r="H304" s="14"/>
      <c r="I304" s="14"/>
      <c r="J304" s="14"/>
      <c r="K304" s="14"/>
      <c r="L304" s="14"/>
      <c r="M304" s="14"/>
    </row>
    <row r="305" spans="1:12" ht="38.25" customHeight="1" thickBot="1">
      <c r="A305" s="48" t="s">
        <v>43</v>
      </c>
      <c r="B305" s="112">
        <v>483359</v>
      </c>
      <c r="C305" s="113">
        <v>503336</v>
      </c>
      <c r="D305" s="172"/>
      <c r="E305" s="113">
        <v>9425.2</v>
      </c>
      <c r="F305" s="113">
        <v>9430.8</v>
      </c>
      <c r="J305" s="122"/>
      <c r="L305" s="14"/>
    </row>
    <row r="306" spans="1:12" ht="50.25" customHeight="1" thickBot="1">
      <c r="A306" s="48" t="s">
        <v>31</v>
      </c>
      <c r="B306" s="112">
        <v>483359</v>
      </c>
      <c r="C306" s="113">
        <v>503336</v>
      </c>
      <c r="D306" s="173"/>
      <c r="E306" s="113">
        <v>9425.2</v>
      </c>
      <c r="F306" s="113">
        <v>9430.8</v>
      </c>
      <c r="J306" s="122"/>
      <c r="L306" s="14"/>
    </row>
    <row r="307" spans="1:6" ht="48.75" customHeight="1" thickBot="1">
      <c r="A307" s="153" t="s">
        <v>145</v>
      </c>
      <c r="B307" s="154"/>
      <c r="C307" s="154"/>
      <c r="D307" s="154"/>
      <c r="E307" s="154"/>
      <c r="F307" s="155"/>
    </row>
    <row r="308" spans="1:6" ht="32.25" customHeight="1" thickBot="1">
      <c r="A308" s="158" t="s">
        <v>146</v>
      </c>
      <c r="B308" s="159"/>
      <c r="C308" s="159"/>
      <c r="D308" s="159"/>
      <c r="E308" s="159"/>
      <c r="F308" s="160"/>
    </row>
    <row r="309" spans="1:6" ht="38.25" customHeight="1" thickBot="1">
      <c r="A309" s="48" t="s">
        <v>43</v>
      </c>
      <c r="B309" s="88">
        <v>762</v>
      </c>
      <c r="C309" s="89">
        <v>786</v>
      </c>
      <c r="D309" s="174"/>
      <c r="E309" s="113">
        <v>1544.9</v>
      </c>
      <c r="F309" s="113">
        <v>1533.8</v>
      </c>
    </row>
    <row r="310" spans="1:6" ht="51.75" customHeight="1" thickBot="1">
      <c r="A310" s="48" t="s">
        <v>31</v>
      </c>
      <c r="B310" s="88">
        <v>762</v>
      </c>
      <c r="C310" s="89">
        <v>786</v>
      </c>
      <c r="D310" s="175"/>
      <c r="E310" s="113">
        <v>1544.9</v>
      </c>
      <c r="F310" s="113">
        <v>1533.8</v>
      </c>
    </row>
    <row r="311" spans="1:6" ht="48.75" customHeight="1" thickBot="1">
      <c r="A311" s="153" t="s">
        <v>147</v>
      </c>
      <c r="B311" s="154"/>
      <c r="C311" s="154"/>
      <c r="D311" s="154"/>
      <c r="E311" s="154"/>
      <c r="F311" s="155"/>
    </row>
    <row r="312" spans="1:6" ht="20.25" customHeight="1" thickBot="1">
      <c r="A312" s="153" t="s">
        <v>148</v>
      </c>
      <c r="B312" s="154"/>
      <c r="C312" s="154"/>
      <c r="D312" s="154"/>
      <c r="E312" s="154"/>
      <c r="F312" s="155"/>
    </row>
    <row r="313" spans="1:6" ht="34.5" customHeight="1" thickBot="1">
      <c r="A313" s="69" t="s">
        <v>43</v>
      </c>
      <c r="B313" s="112">
        <v>105</v>
      </c>
      <c r="C313" s="113">
        <v>110</v>
      </c>
      <c r="D313" s="167"/>
      <c r="E313" s="113">
        <v>4445.3</v>
      </c>
      <c r="F313" s="109">
        <v>4444</v>
      </c>
    </row>
    <row r="314" spans="1:6" ht="52.5" customHeight="1" thickBot="1">
      <c r="A314" s="73" t="s">
        <v>31</v>
      </c>
      <c r="B314" s="112">
        <v>105</v>
      </c>
      <c r="C314" s="113">
        <v>110</v>
      </c>
      <c r="D314" s="168"/>
      <c r="E314" s="113">
        <v>4445.3</v>
      </c>
      <c r="F314" s="109">
        <v>4444</v>
      </c>
    </row>
    <row r="315" spans="1:13" s="5" customFormat="1" ht="18.75" customHeight="1" thickBot="1">
      <c r="A315" s="73" t="s">
        <v>112</v>
      </c>
      <c r="B315" s="74"/>
      <c r="C315" s="75"/>
      <c r="D315" s="75"/>
      <c r="E315" s="114">
        <f>E273+E277+E281+E285+E289+E293+E297+E301+E305+E309+E313</f>
        <v>66874.7</v>
      </c>
      <c r="F315" s="114">
        <f>F273+F277+F281+F285+F289+F293+F297+F301+F305+F309+F313</f>
        <v>66874.8</v>
      </c>
      <c r="H315" s="11"/>
      <c r="I315" s="11"/>
      <c r="J315" s="11"/>
      <c r="K315" s="11"/>
      <c r="L315" s="11"/>
      <c r="M315" s="11"/>
    </row>
    <row r="316" spans="1:13" s="5" customFormat="1" ht="49.5" customHeight="1" thickBot="1">
      <c r="A316" s="73" t="s">
        <v>113</v>
      </c>
      <c r="B316" s="74"/>
      <c r="C316" s="75"/>
      <c r="D316" s="75"/>
      <c r="E316" s="115">
        <v>1557.7</v>
      </c>
      <c r="F316" s="115">
        <v>1557.7</v>
      </c>
      <c r="H316" s="11"/>
      <c r="I316" s="11"/>
      <c r="J316" s="11"/>
      <c r="K316" s="11"/>
      <c r="L316" s="11"/>
      <c r="M316" s="11"/>
    </row>
    <row r="317" spans="1:13" s="5" customFormat="1" ht="48" customHeight="1" thickBot="1">
      <c r="A317" s="73" t="s">
        <v>114</v>
      </c>
      <c r="B317" s="74"/>
      <c r="C317" s="75"/>
      <c r="D317" s="75"/>
      <c r="E317" s="115">
        <v>0</v>
      </c>
      <c r="F317" s="116">
        <v>0</v>
      </c>
      <c r="H317" s="11"/>
      <c r="I317" s="11"/>
      <c r="J317" s="11"/>
      <c r="K317" s="11"/>
      <c r="L317" s="11"/>
      <c r="M317" s="11"/>
    </row>
    <row r="318" spans="1:13" s="5" customFormat="1" ht="24.75" customHeight="1" thickBot="1">
      <c r="A318" s="33" t="s">
        <v>7</v>
      </c>
      <c r="B318" s="76"/>
      <c r="C318" s="76"/>
      <c r="D318" s="76"/>
      <c r="E318" s="117">
        <f>E315+E316</f>
        <v>68432.4</v>
      </c>
      <c r="F318" s="117">
        <f>F315+F316</f>
        <v>68432.5</v>
      </c>
      <c r="H318" s="11"/>
      <c r="I318" s="11"/>
      <c r="J318" s="11"/>
      <c r="K318" s="11"/>
      <c r="L318" s="11"/>
      <c r="M318" s="11"/>
    </row>
    <row r="319" spans="1:13" s="5" customFormat="1" ht="80.25" customHeight="1">
      <c r="A319" s="137" t="s">
        <v>168</v>
      </c>
      <c r="B319" s="138"/>
      <c r="C319" s="138"/>
      <c r="D319" s="138"/>
      <c r="E319" s="138"/>
      <c r="F319" s="138"/>
      <c r="H319" s="11"/>
      <c r="I319" s="11"/>
      <c r="J319" s="11"/>
      <c r="K319" s="11"/>
      <c r="L319" s="11"/>
      <c r="M319" s="11"/>
    </row>
    <row r="320" spans="1:7" ht="15.75" customHeight="1">
      <c r="A320" s="21" t="s">
        <v>126</v>
      </c>
      <c r="B320" s="6"/>
      <c r="C320" s="6"/>
      <c r="D320" s="6"/>
      <c r="E320" s="22"/>
      <c r="F320" s="22"/>
      <c r="G320" s="165"/>
    </row>
    <row r="321" spans="1:7" ht="15.75" thickBot="1">
      <c r="A321" s="21" t="s">
        <v>149</v>
      </c>
      <c r="B321" s="34"/>
      <c r="C321" s="34"/>
      <c r="D321" s="5"/>
      <c r="E321" s="20"/>
      <c r="F321" s="20"/>
      <c r="G321" s="165"/>
    </row>
    <row r="322" spans="1:7" ht="24.75" thickBot="1">
      <c r="A322" s="166" t="s">
        <v>58</v>
      </c>
      <c r="B322" s="163" t="s">
        <v>37</v>
      </c>
      <c r="C322" s="164"/>
      <c r="D322" s="27" t="s">
        <v>38</v>
      </c>
      <c r="E322" s="163" t="s">
        <v>30</v>
      </c>
      <c r="F322" s="164"/>
      <c r="G322" s="1"/>
    </row>
    <row r="323" spans="1:7" ht="60.75" thickBot="1">
      <c r="A323" s="166"/>
      <c r="B323" s="27" t="s">
        <v>39</v>
      </c>
      <c r="C323" s="27" t="s">
        <v>40</v>
      </c>
      <c r="D323" s="27"/>
      <c r="E323" s="27" t="s">
        <v>41</v>
      </c>
      <c r="F323" s="27" t="s">
        <v>40</v>
      </c>
      <c r="G323" s="1"/>
    </row>
    <row r="324" spans="1:7" ht="19.5" thickBot="1">
      <c r="A324" s="132" t="s">
        <v>0</v>
      </c>
      <c r="B324" s="133"/>
      <c r="C324" s="133"/>
      <c r="D324" s="133"/>
      <c r="E324" s="133"/>
      <c r="F324" s="136"/>
      <c r="G324" s="1"/>
    </row>
    <row r="325" spans="1:7" ht="34.5" customHeight="1" thickBot="1">
      <c r="A325" s="31" t="s">
        <v>116</v>
      </c>
      <c r="B325" s="37"/>
      <c r="C325" s="47"/>
      <c r="D325" s="47"/>
      <c r="E325" s="47"/>
      <c r="F325" s="38"/>
      <c r="G325" s="1"/>
    </row>
    <row r="326" spans="1:7" ht="19.5" thickBot="1">
      <c r="A326" s="31" t="s">
        <v>84</v>
      </c>
      <c r="B326" s="37"/>
      <c r="C326" s="47"/>
      <c r="D326" s="47"/>
      <c r="E326" s="47"/>
      <c r="F326" s="38"/>
      <c r="G326" s="1"/>
    </row>
    <row r="327" spans="1:7" ht="32.25" thickBot="1">
      <c r="A327" s="31" t="s">
        <v>11</v>
      </c>
      <c r="B327" s="58">
        <v>7</v>
      </c>
      <c r="C327" s="15">
        <v>6</v>
      </c>
      <c r="D327" s="15"/>
      <c r="E327" s="90">
        <v>1984</v>
      </c>
      <c r="F327" s="53">
        <v>1590.1</v>
      </c>
      <c r="G327" s="1"/>
    </row>
    <row r="328" spans="1:7" ht="63.75" thickBot="1">
      <c r="A328" s="31" t="s">
        <v>98</v>
      </c>
      <c r="B328" s="58"/>
      <c r="C328" s="15"/>
      <c r="D328" s="15"/>
      <c r="E328" s="90">
        <v>0</v>
      </c>
      <c r="F328" s="53">
        <v>0</v>
      </c>
      <c r="G328" s="1"/>
    </row>
    <row r="329" spans="1:7" ht="63.75" thickBot="1">
      <c r="A329" s="31" t="s">
        <v>99</v>
      </c>
      <c r="B329" s="58"/>
      <c r="C329" s="15"/>
      <c r="D329" s="15"/>
      <c r="E329" s="90">
        <v>0</v>
      </c>
      <c r="F329" s="53">
        <v>0</v>
      </c>
      <c r="G329" s="1"/>
    </row>
    <row r="330" spans="1:7" ht="96" customHeight="1" thickBot="1">
      <c r="A330" s="31" t="s">
        <v>33</v>
      </c>
      <c r="B330" s="58"/>
      <c r="C330" s="15"/>
      <c r="D330" s="15"/>
      <c r="E330" s="90">
        <v>1984</v>
      </c>
      <c r="F330" s="53">
        <v>1590.1</v>
      </c>
      <c r="G330" s="1"/>
    </row>
    <row r="331" spans="1:7" ht="32.25" thickBot="1">
      <c r="A331" s="31" t="s">
        <v>116</v>
      </c>
      <c r="B331" s="58"/>
      <c r="C331" s="15"/>
      <c r="D331" s="15"/>
      <c r="E331" s="90"/>
      <c r="F331" s="53"/>
      <c r="G331" s="1"/>
    </row>
    <row r="332" spans="1:7" ht="19.5" thickBot="1">
      <c r="A332" s="31" t="s">
        <v>84</v>
      </c>
      <c r="B332" s="58"/>
      <c r="C332" s="15"/>
      <c r="D332" s="15"/>
      <c r="E332" s="90"/>
      <c r="F332" s="53"/>
      <c r="G332" s="1"/>
    </row>
    <row r="333" spans="1:7" ht="32.25" thickBot="1">
      <c r="A333" s="31" t="s">
        <v>11</v>
      </c>
      <c r="B333" s="58">
        <v>0</v>
      </c>
      <c r="C333" s="15">
        <v>0</v>
      </c>
      <c r="D333" s="15"/>
      <c r="E333" s="90">
        <v>0</v>
      </c>
      <c r="F333" s="53">
        <v>0</v>
      </c>
      <c r="G333" s="1"/>
    </row>
    <row r="334" spans="1:7" ht="47.25" customHeight="1" thickBot="1">
      <c r="A334" s="31" t="s">
        <v>131</v>
      </c>
      <c r="B334" s="58"/>
      <c r="C334" s="15"/>
      <c r="D334" s="15"/>
      <c r="E334" s="90">
        <v>0</v>
      </c>
      <c r="F334" s="53">
        <v>0</v>
      </c>
      <c r="G334" s="2"/>
    </row>
    <row r="335" spans="1:7" ht="19.5" customHeight="1" thickBot="1">
      <c r="A335" s="29" t="s">
        <v>13</v>
      </c>
      <c r="B335" s="59"/>
      <c r="C335" s="15"/>
      <c r="D335" s="15"/>
      <c r="E335" s="92">
        <f>E327+E333</f>
        <v>1984</v>
      </c>
      <c r="F335" s="92">
        <f>F327+F333</f>
        <v>1590.1</v>
      </c>
      <c r="G335" s="3"/>
    </row>
    <row r="336" spans="1:8" ht="21" customHeight="1" thickBot="1">
      <c r="A336" s="29" t="s">
        <v>7</v>
      </c>
      <c r="B336" s="59"/>
      <c r="C336" s="15"/>
      <c r="D336" s="15"/>
      <c r="E336" s="92">
        <f>E335</f>
        <v>1984</v>
      </c>
      <c r="F336" s="103">
        <f>F335</f>
        <v>1590.1</v>
      </c>
      <c r="G336" s="6"/>
      <c r="H336" s="13"/>
    </row>
    <row r="337" spans="1:8" ht="13.5" customHeight="1" thickBot="1">
      <c r="A337" s="161" t="s">
        <v>57</v>
      </c>
      <c r="B337" s="60"/>
      <c r="C337" s="30"/>
      <c r="D337" s="30"/>
      <c r="E337" s="104">
        <v>0</v>
      </c>
      <c r="F337" s="105"/>
      <c r="G337" s="6"/>
      <c r="H337" s="13"/>
    </row>
    <row r="338" spans="1:8" ht="2.25" customHeight="1" hidden="1" thickBot="1">
      <c r="A338" s="162"/>
      <c r="B338" s="44"/>
      <c r="C338" s="32"/>
      <c r="D338" s="32"/>
      <c r="E338" s="95"/>
      <c r="F338" s="84"/>
      <c r="G338" s="6"/>
      <c r="H338" s="13"/>
    </row>
    <row r="339" spans="1:8" ht="80.25" customHeight="1">
      <c r="A339" s="137" t="s">
        <v>173</v>
      </c>
      <c r="B339" s="138"/>
      <c r="C339" s="138"/>
      <c r="D339" s="138"/>
      <c r="E339" s="138"/>
      <c r="F339" s="138"/>
      <c r="G339" s="5"/>
      <c r="H339" s="11"/>
    </row>
    <row r="340" spans="1:6" ht="17.25" customHeight="1">
      <c r="A340" s="21" t="s">
        <v>127</v>
      </c>
      <c r="B340" s="6"/>
      <c r="C340" s="6"/>
      <c r="D340" s="6"/>
      <c r="E340" s="22"/>
      <c r="F340" s="22"/>
    </row>
    <row r="341" spans="1:6" ht="24.75" customHeight="1" thickBot="1">
      <c r="A341" s="21" t="s">
        <v>149</v>
      </c>
      <c r="B341" s="34"/>
      <c r="C341" s="34"/>
      <c r="D341" s="5"/>
      <c r="E341" s="20"/>
      <c r="F341" s="20"/>
    </row>
    <row r="342" spans="1:6" ht="24.75" thickBot="1">
      <c r="A342" s="130" t="s">
        <v>58</v>
      </c>
      <c r="B342" s="163" t="s">
        <v>37</v>
      </c>
      <c r="C342" s="164"/>
      <c r="D342" s="27" t="s">
        <v>38</v>
      </c>
      <c r="E342" s="163" t="s">
        <v>30</v>
      </c>
      <c r="F342" s="164"/>
    </row>
    <row r="343" spans="1:6" ht="60.75" thickBot="1">
      <c r="A343" s="131"/>
      <c r="B343" s="27" t="s">
        <v>39</v>
      </c>
      <c r="C343" s="27" t="s">
        <v>40</v>
      </c>
      <c r="D343" s="27"/>
      <c r="E343" s="27" t="s">
        <v>41</v>
      </c>
      <c r="F343" s="27" t="s">
        <v>40</v>
      </c>
    </row>
    <row r="344" spans="1:6" ht="16.5" thickBot="1">
      <c r="A344" s="132" t="s">
        <v>0</v>
      </c>
      <c r="B344" s="133"/>
      <c r="C344" s="133"/>
      <c r="D344" s="133"/>
      <c r="E344" s="133"/>
      <c r="F344" s="136"/>
    </row>
    <row r="345" spans="1:6" ht="32.25" thickBot="1">
      <c r="A345" s="31" t="s">
        <v>116</v>
      </c>
      <c r="B345" s="17"/>
      <c r="C345" s="17"/>
      <c r="D345" s="17"/>
      <c r="E345" s="80"/>
      <c r="F345" s="80"/>
    </row>
    <row r="346" spans="1:6" ht="16.5" thickBot="1">
      <c r="A346" s="31" t="s">
        <v>84</v>
      </c>
      <c r="B346" s="17"/>
      <c r="C346" s="17"/>
      <c r="D346" s="17"/>
      <c r="E346" s="80"/>
      <c r="F346" s="80"/>
    </row>
    <row r="347" spans="1:6" ht="31.5" customHeight="1" thickBot="1">
      <c r="A347" s="31" t="s">
        <v>11</v>
      </c>
      <c r="B347" s="16">
        <v>12</v>
      </c>
      <c r="C347" s="16">
        <f>C348+C349</f>
        <v>14</v>
      </c>
      <c r="D347" s="16"/>
      <c r="E347" s="80">
        <v>1390.3</v>
      </c>
      <c r="F347" s="80">
        <f>F348+F349</f>
        <v>1022</v>
      </c>
    </row>
    <row r="348" spans="1:6" ht="63.75" thickBot="1">
      <c r="A348" s="31" t="s">
        <v>100</v>
      </c>
      <c r="B348" s="17">
        <v>9</v>
      </c>
      <c r="C348" s="17">
        <v>9</v>
      </c>
      <c r="D348" s="17"/>
      <c r="E348" s="80">
        <v>605</v>
      </c>
      <c r="F348" s="80">
        <v>236.7</v>
      </c>
    </row>
    <row r="349" spans="1:6" ht="95.25" thickBot="1">
      <c r="A349" s="31" t="s">
        <v>34</v>
      </c>
      <c r="B349" s="17">
        <v>5</v>
      </c>
      <c r="C349" s="17">
        <v>5</v>
      </c>
      <c r="D349" s="17"/>
      <c r="E349" s="80">
        <v>785.3</v>
      </c>
      <c r="F349" s="80">
        <v>785.3</v>
      </c>
    </row>
    <row r="350" spans="1:6" ht="95.25" thickBot="1">
      <c r="A350" s="31" t="s">
        <v>106</v>
      </c>
      <c r="B350" s="16"/>
      <c r="C350" s="16"/>
      <c r="D350" s="16"/>
      <c r="E350" s="80"/>
      <c r="F350" s="80"/>
    </row>
    <row r="351" spans="1:6" ht="16.5" thickBot="1">
      <c r="A351" s="31" t="s">
        <v>84</v>
      </c>
      <c r="B351" s="16"/>
      <c r="C351" s="16"/>
      <c r="D351" s="16"/>
      <c r="E351" s="80"/>
      <c r="F351" s="80"/>
    </row>
    <row r="352" spans="1:6" ht="63.75" thickBot="1">
      <c r="A352" s="31" t="s">
        <v>36</v>
      </c>
      <c r="B352" s="17"/>
      <c r="C352" s="17"/>
      <c r="D352" s="17"/>
      <c r="E352" s="80">
        <v>175</v>
      </c>
      <c r="F352" s="80">
        <v>49.8</v>
      </c>
    </row>
    <row r="353" spans="1:6" ht="16.5" thickBot="1">
      <c r="A353" s="29" t="s">
        <v>7</v>
      </c>
      <c r="B353" s="17"/>
      <c r="C353" s="17"/>
      <c r="D353" s="17"/>
      <c r="E353" s="106">
        <f>E347+E352</f>
        <v>1565.3</v>
      </c>
      <c r="F353" s="106">
        <f>F347+F352</f>
        <v>1071.8</v>
      </c>
    </row>
    <row r="354" spans="1:6" ht="15">
      <c r="A354" s="77"/>
      <c r="B354" s="77"/>
      <c r="C354" s="77"/>
      <c r="D354" s="77"/>
      <c r="E354" s="77"/>
      <c r="F354" s="77"/>
    </row>
    <row r="355" ht="16.5">
      <c r="A355" s="78"/>
    </row>
  </sheetData>
  <sheetProtection/>
  <mergeCells count="135">
    <mergeCell ref="A5:F5"/>
    <mergeCell ref="B54:D54"/>
    <mergeCell ref="B58:B59"/>
    <mergeCell ref="C58:C59"/>
    <mergeCell ref="A213:A214"/>
    <mergeCell ref="B213:C213"/>
    <mergeCell ref="A161:F161"/>
    <mergeCell ref="E54:F54"/>
    <mergeCell ref="E168:F168"/>
    <mergeCell ref="B168:D168"/>
    <mergeCell ref="A270:F270"/>
    <mergeCell ref="A268:A269"/>
    <mergeCell ref="A265:F265"/>
    <mergeCell ref="A247:F247"/>
    <mergeCell ref="A279:F279"/>
    <mergeCell ref="A248:F248"/>
    <mergeCell ref="A271:F271"/>
    <mergeCell ref="A272:F272"/>
    <mergeCell ref="D273:D274"/>
    <mergeCell ref="A303:F303"/>
    <mergeCell ref="A304:F304"/>
    <mergeCell ref="A295:F295"/>
    <mergeCell ref="E216:F216"/>
    <mergeCell ref="D297:D298"/>
    <mergeCell ref="B250:C250"/>
    <mergeCell ref="A254:F254"/>
    <mergeCell ref="E217:F217"/>
    <mergeCell ref="D281:D282"/>
    <mergeCell ref="D277:D278"/>
    <mergeCell ref="E213:F213"/>
    <mergeCell ref="A280:F280"/>
    <mergeCell ref="A250:A251"/>
    <mergeCell ref="B179:D179"/>
    <mergeCell ref="B217:D217"/>
    <mergeCell ref="B183:D183"/>
    <mergeCell ref="A276:F276"/>
    <mergeCell ref="A275:F275"/>
    <mergeCell ref="A210:F210"/>
    <mergeCell ref="B191:D191"/>
    <mergeCell ref="A319:F319"/>
    <mergeCell ref="D313:D314"/>
    <mergeCell ref="A299:F299"/>
    <mergeCell ref="A308:F308"/>
    <mergeCell ref="A292:F292"/>
    <mergeCell ref="A312:F312"/>
    <mergeCell ref="D293:D294"/>
    <mergeCell ref="D301:D302"/>
    <mergeCell ref="D305:D306"/>
    <mergeCell ref="D309:D310"/>
    <mergeCell ref="B342:C342"/>
    <mergeCell ref="E342:F342"/>
    <mergeCell ref="G320:G321"/>
    <mergeCell ref="A324:F324"/>
    <mergeCell ref="B322:C322"/>
    <mergeCell ref="E322:F322"/>
    <mergeCell ref="A322:A323"/>
    <mergeCell ref="A311:F311"/>
    <mergeCell ref="A291:F291"/>
    <mergeCell ref="A300:F300"/>
    <mergeCell ref="A252:F252"/>
    <mergeCell ref="D285:D286"/>
    <mergeCell ref="A344:F344"/>
    <mergeCell ref="A342:A343"/>
    <mergeCell ref="A337:A338"/>
    <mergeCell ref="A339:F339"/>
    <mergeCell ref="E268:F268"/>
    <mergeCell ref="A9:A10"/>
    <mergeCell ref="B53:D53"/>
    <mergeCell ref="E53:F53"/>
    <mergeCell ref="A307:F307"/>
    <mergeCell ref="B268:C268"/>
    <mergeCell ref="E250:F250"/>
    <mergeCell ref="A287:F287"/>
    <mergeCell ref="A296:F296"/>
    <mergeCell ref="D289:D290"/>
    <mergeCell ref="B164:C164"/>
    <mergeCell ref="A6:D6"/>
    <mergeCell ref="A122:F122"/>
    <mergeCell ref="A96:F96"/>
    <mergeCell ref="A94:A95"/>
    <mergeCell ref="B69:D69"/>
    <mergeCell ref="A11:F11"/>
    <mergeCell ref="E13:E14"/>
    <mergeCell ref="A90:F90"/>
    <mergeCell ref="F22:F23"/>
    <mergeCell ref="C22:C23"/>
    <mergeCell ref="E58:E59"/>
    <mergeCell ref="F58:F59"/>
    <mergeCell ref="E191:F191"/>
    <mergeCell ref="E68:F68"/>
    <mergeCell ref="B167:D167"/>
    <mergeCell ref="E167:F167"/>
    <mergeCell ref="B187:D187"/>
    <mergeCell ref="B129:D129"/>
    <mergeCell ref="B68:D68"/>
    <mergeCell ref="B9:C9"/>
    <mergeCell ref="E9:F9"/>
    <mergeCell ref="A288:F288"/>
    <mergeCell ref="A283:F283"/>
    <mergeCell ref="B13:B14"/>
    <mergeCell ref="A50:A51"/>
    <mergeCell ref="E22:E23"/>
    <mergeCell ref="A215:F215"/>
    <mergeCell ref="F13:F14"/>
    <mergeCell ref="A13:A14"/>
    <mergeCell ref="C13:C14"/>
    <mergeCell ref="A46:F46"/>
    <mergeCell ref="E164:F164"/>
    <mergeCell ref="E50:F50"/>
    <mergeCell ref="B128:D128"/>
    <mergeCell ref="A164:A165"/>
    <mergeCell ref="B50:C50"/>
    <mergeCell ref="A127:F127"/>
    <mergeCell ref="E69:F69"/>
    <mergeCell ref="B125:C125"/>
    <mergeCell ref="A125:A126"/>
    <mergeCell ref="A52:F52"/>
    <mergeCell ref="J297:J298"/>
    <mergeCell ref="A284:F284"/>
    <mergeCell ref="E94:F94"/>
    <mergeCell ref="E125:F125"/>
    <mergeCell ref="B175:D175"/>
    <mergeCell ref="B216:D216"/>
    <mergeCell ref="A166:F166"/>
    <mergeCell ref="E129:F129"/>
    <mergeCell ref="A22:A23"/>
    <mergeCell ref="B22:B23"/>
    <mergeCell ref="J305:J306"/>
    <mergeCell ref="J277:J278"/>
    <mergeCell ref="J281:J282"/>
    <mergeCell ref="J289:J290"/>
    <mergeCell ref="J293:J294"/>
    <mergeCell ref="A253:F253"/>
    <mergeCell ref="E128:F128"/>
    <mergeCell ref="B94:C94"/>
  </mergeCells>
  <printOptions/>
  <pageMargins left="0.7086614173228347" right="0.31496062992125984" top="0.7480314960629921" bottom="0.7480314960629921" header="0.31496062992125984" footer="0.31496062992125984"/>
  <pageSetup fitToHeight="13" fitToWidth="1" horizontalDpi="600" verticalDpi="600" orientation="portrait" paperSize="9" scale="78" r:id="rId1"/>
  <rowBreaks count="1" manualBreakCount="1">
    <brk id="2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SivakovaOS</dc:creator>
  <cp:keywords/>
  <dc:description/>
  <cp:lastModifiedBy>Белоусова Екатерина Вячеславовна</cp:lastModifiedBy>
  <cp:lastPrinted>2020-03-18T06:09:25Z</cp:lastPrinted>
  <dcterms:created xsi:type="dcterms:W3CDTF">2015-02-25T07:12:43Z</dcterms:created>
  <dcterms:modified xsi:type="dcterms:W3CDTF">2020-03-18T06:09:27Z</dcterms:modified>
  <cp:category/>
  <cp:version/>
  <cp:contentType/>
  <cp:contentStatus/>
</cp:coreProperties>
</file>